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b3c5f3c785111ad1/Documenten/It will happen/MvD Organisatieadvies/Klanten/Rijnvicus/Aanbestedingen 2025/Poedercoating/Docs Tenderned/"/>
    </mc:Choice>
  </mc:AlternateContent>
  <xr:revisionPtr revIDLastSave="34" documentId="14_{B571CE24-2746-4B7C-A5B5-2F2BCE6ABDD7}" xr6:coauthVersionLast="47" xr6:coauthVersionMax="47" xr10:uidLastSave="{ABA35B0C-B63A-43B2-A423-9975F8C670D2}"/>
  <bookViews>
    <workbookView xWindow="-110" yWindow="-110" windowWidth="19420" windowHeight="10420" xr2:uid="{FD218B33-7FAA-4120-8D4F-F58FDA56A242}"/>
  </bookViews>
  <sheets>
    <sheet name="Programma van eisen" sheetId="1" r:id="rId1"/>
    <sheet name="Eisen kleuren en afwerking" sheetId="4" r:id="rId2"/>
    <sheet name="Volumes 2023 en 2024" sheetId="2" r:id="rId3"/>
  </sheets>
  <definedNames>
    <definedName name="_xlnm.Print_Area" localSheetId="0">'Programma van eisen'!$A$1:$C$49</definedName>
    <definedName name="_xlnm.Print_Titles" localSheetId="0">'Programma van eisen'!$3:$3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47" i="2" s="1"/>
  <c r="H47"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 i="2"/>
  <c r="F39" i="2"/>
  <c r="D39" i="2"/>
  <c r="C47" i="2"/>
  <c r="E47" i="2"/>
  <c r="F44" i="2"/>
  <c r="F45" i="2"/>
  <c r="F46"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40" i="2"/>
  <c r="F41" i="2"/>
  <c r="F42" i="2"/>
  <c r="F43"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40" i="2"/>
  <c r="D41" i="2"/>
  <c r="D42" i="2"/>
  <c r="D43" i="2"/>
  <c r="D44" i="2"/>
  <c r="D45" i="2"/>
  <c r="D46" i="2"/>
  <c r="D4" i="2"/>
  <c r="D47" i="2" s="1"/>
</calcChain>
</file>

<file path=xl/sharedStrings.xml><?xml version="1.0" encoding="utf-8"?>
<sst xmlns="http://schemas.openxmlformats.org/spreadsheetml/2006/main" count="259" uniqueCount="212">
  <si>
    <t>Alle gele cellen dienen te worden ingevuld</t>
  </si>
  <si>
    <t>Nr. Eis</t>
  </si>
  <si>
    <t>Omschrijving</t>
  </si>
  <si>
    <t>Akkoord inschrijvende partij</t>
  </si>
  <si>
    <t>Toelichting</t>
  </si>
  <si>
    <t>De publicatie met bijbehorende aanbestedingsstukken is geen opdracht en kan ook niet als zodanig worden uitgelegd.</t>
  </si>
  <si>
    <t>Aan uw inschrijving zijn voor Rijnvicus geen kosten verbonden, ongeacht of eventuele onderhandelingen leiden tot het sluiten van een overeenkomst. In de precontractuele fase draagt u uw eigen kosten. Zolang er geen overeenstemming is bereikt en een schriftelijke, door beide partijen ondertekende overeenkomst tot stand is gekomen, is er geen sprake van enige gebondenheid van Rijnvicus en is er geen enkele verplichting tot vergoeding van welke schade of kosten dan ook.</t>
  </si>
  <si>
    <t xml:space="preserve">Rijnvicus behoudt zich het recht voor om de aanbesteding geheel of gedeeltelijk, tijdelijk of definitief te stoppen. U heeft ook in een dergelijke situatie geen recht op vergoeding van enigerlei kosten gemaakt in het kader van deze aanbesteding. Ook eventuele schades zijn voor uw eigen risico. </t>
  </si>
  <si>
    <t>U gaat ermee akkoord dat Rijnvicus zich het recht voorbehoudt, in het geval u in aanmerking komt voor gunning van de opdracht, na het voornemen tot gunning, om officiële bewijsstukken te overleggen. Indien deze bewijsstukken niet overeenkomen met hetgeen in de verklaringen wordt verklaard, dan wordt de onderneming verder uitgesloten van gunning, zonder recht op vergoeding van welke kosten dan ook.</t>
  </si>
  <si>
    <t>Uw inschrijving is compleet wat betekent dat Bijlage 1, 2 en 3 volledig zijn ingevuld en de in het aanbestedingsdocument opgesomde documenten zijn geüpload op Tenderned.</t>
  </si>
  <si>
    <t>De persoon die uw inschrijving indient is bevoegd om uw onderneming daadwerkelijk te vertegenwoordigen.</t>
  </si>
  <si>
    <t xml:space="preserve">De inschrijving en alle verdere communicatie, met inbegrip van de communicatie die gedurende de looptijd van de overeenkomst vereist is, geschiedt in de Nederlandse taal. </t>
  </si>
  <si>
    <t xml:space="preserve">Het verantwoordelijke management en de met de uitvoering van de opdracht belaste personeelsleden beheersen de Nederlandse taal in woord en geschrift in voldoende mate voor zover relevant voor de uitvoering van de onderhavige werkzaamheden en de eventuele contractuele verplichtingen. </t>
  </si>
  <si>
    <r>
      <t>U bent bekend en gaat akkoord met de door de Rijnvicus gehanteerde beoordelingsmethodiek, beschreven in</t>
    </r>
    <r>
      <rPr>
        <sz val="11"/>
        <color theme="1"/>
        <rFont val="Calibri"/>
        <family val="2"/>
        <scheme val="minor"/>
      </rPr>
      <t xml:space="preserve"> paragraaf 3.4 van het aanbestedingsdocument.
</t>
    </r>
  </si>
  <si>
    <t>Vanuit uw onderneming zal geen enkele informatie welke in het kader van deze opdracht beschikbaar komt, aan derden ter beschikking worden gesteld, met uitzondering van voor het onderhavige project door uw onderneming in te schakelen partners, onderaannemers en/of hulppersonen; in een dergelijk geval blijft u verantwoordelijk voor de geheimhouding door die in te schakelen partners, onderaannemers en/ of hulppersonen.</t>
  </si>
  <si>
    <t>Uw inschrijving heeft een gestanddoeningstermijn van minimaal 6 maanden na de datum waarop de inschrijvingen uiterlijk ingediend dienen te worden. Tijdens deze periode heeft uw inschrijving het karakter van een onherroepelijk aanbod.</t>
  </si>
  <si>
    <t xml:space="preserve">U gaat er mee akkoord dat u de gestanddoeningstermijn van uw inschrijving, in het geval een kort geding wordt aangespannen, verlengt tot minimaal twee weken na de datum van de uitspraak in het kort geding. </t>
  </si>
  <si>
    <t xml:space="preserve">Alle door uw onderneming overlegde gegevens zijn naar waarheid ingevuld en kunnen door u gestand worden gedaan. Rijnvicus behoudt zich het recht op schadevergoeding voor in geval van onjuiste en/of onvolledige informatie en/of het niet kunnen nakomen van hetgeen door een inschrijver is aangeboden. De schadevergoeding omvat tenminste de door Rijnvicus bepaalde in- en externe kosten van (her-)aanbesteding. </t>
  </si>
  <si>
    <t>Algemeen</t>
  </si>
  <si>
    <t>U gaat ermee akkoord dat opdrachtgever geen verplichting heeft tot het afnemen van een minimum aantal te epoxeren artikelen, ook niet per artikel, tenzij dit in de contractuele fase is aangegeven en geaccepteerd door Rijnvicus.</t>
  </si>
  <si>
    <t>Inschrijver gaat akkoord met de Algemene Inkoopvoorwaarden van Rijnvicus (versie van 16-06-2021), bijlage 4. Bij afwijkingen hiervan geeft de inschrijver dit aan in het gele invulveld in kolom D.</t>
  </si>
  <si>
    <t>Als inschrijver niet akkoord gaat met de Algemene inkoopvoorwaarden dient in deze cel aangegeven te worden waar men niet akkoord mee gaat en wat de reden hiervan is.</t>
  </si>
  <si>
    <t>Continuiteit</t>
  </si>
  <si>
    <t>Opdrachtgever heeft de intentie met één inschrijver een overeenkomst aan te gaan. Daarnaast hecht opdrachtgever aan continuïteit van levering. Dat levert op dat opdrachtnemer bij voorkeur beschikt over meer locaties waar de opgedragen werkzaamheden verwerkt kunnen worden. Indien inschrijver beschikt over slechts één locatie voor het epoxeren, dient hij zich tevoren te verzekeren van opvolging van de opdrachten in geval van calamiteit. De condities van levering worden echter afgesproken met opdrachtnemer en kunnen onder geen enkele voorwaarde worden aangepast. Inschrijver dient conform voorgaande te verklaren. U geeft hiernaast aan hoe u continuiteit kunt garanderen.</t>
  </si>
  <si>
    <t>Beschrijven hoe de continuiteit gegarandeerd wordt.</t>
  </si>
  <si>
    <t>Geen crimineel verleden. Dit dient bewezen te worden d.m.v. het overleggen van een Gedragsverklaing Aanbesteden (GVA). Inschrijver kan door middel van een GVA zoals bedoeld in artikel 4.1 van de Aanbestedingswet 2012, die op het tijdstip van het indienen van het verzoek tot deelneming of de inschrijving niet ouder is dan twee jaar, aantonen dat deze uitsluitingsgrond op hem niet van toepassing is.</t>
  </si>
  <si>
    <t xml:space="preserve">GVA via Tenderned bijsluiten, of als nog niet beschikbaar, het bewijs van aanvraag.
</t>
  </si>
  <si>
    <t>Geen faillissement. De onderneming of een bestuurder ervan verkeert niet in staat van faillissement of liquidatie; de werkzaamheden van de onderneming zijn niet gestaakt; de onderneming verkeert niet in surseance van betaling, er is geen (faillissements-)akkoord gesloten noch verkeert de onderneming in een andere vergelijkbare toestand ingevolge een soortgelijke procedure die voorkomt in de op hem van toepassing zijnde wet- of regelgeving van een lidstaat van de Europese Unie.</t>
  </si>
  <si>
    <t>Geen surseance van betaling. De onderneming of een bestuurder ervan verkeert niet in staat van faillissement of liquidatie; de werkzaamheden van de onderneming zijn niet gestaakt; de onderneming verkeert niet in surseance van betaling, er is geen (faillissements-)akkoord gesloten noch verkeert de onderneming in een andere vergelijkbare toestand ingevolge een soortgelijke procedure die voorkomt in de op hem van toepassing zijnde wet- of regelgeving van een lidstaat van de Europese Unie.</t>
  </si>
  <si>
    <t>Betalingen premies. De onderneming of een bestuurder ervan heeft voldaan aan verplichtingen op grond van op hem van toepassing zijnde wettelijke bepalingen met betrekking tot betaling van sociale zekerheidspremies.</t>
  </si>
  <si>
    <t>Betalen belastingen. De onderneming of een bestuurder ervan heeft voldaan aan verplichtingen op grond van op hem van toepassing zijnde wettelijke bepalingen met betrekking tot betaling van belastingen. Het bewijs dat hiervoor wordt aangeleverd is een kopie 'Verklaring nakoming fiscale verplichtingen'.</t>
  </si>
  <si>
    <t xml:space="preserve">Kopie Verklaring nakoming fiscale verplichtingen of aanvraag hiervan via Tenderned bijsluiten.
</t>
  </si>
  <si>
    <t>Geen valse verklaringen. De onderneming of een bestuurder verklaart dat hij zich niet in ernstige mate schuldig heeft gemaakt aan valse verklaringen of dat hij geen informatie of onvolledige informatie heeft verstrekt.</t>
  </si>
  <si>
    <t>Geen ernstige beroepsfout. De onderneming of een bestuurder ervan heeft in de afgelopen vier jaar in de uitoefening van zijn beroep geen ernstige fout begaan.</t>
  </si>
  <si>
    <t>Economische en financiële draagkracht</t>
  </si>
  <si>
    <r>
      <t>Inschrijver is verzekerd voor bedrijfsaansprakelijkheid voor minimaal € 1.250.000,00 per gebeurtenis en twee gebeurtenissen per jaar.</t>
    </r>
    <r>
      <rPr>
        <sz val="11"/>
        <color theme="4"/>
        <rFont val="Calibri"/>
        <family val="2"/>
        <scheme val="minor"/>
      </rPr>
      <t xml:space="preserve"> </t>
    </r>
  </si>
  <si>
    <t xml:space="preserve">Ter verificatie kan bij gunning een bewijs van verzekering worden opgevraagd.
</t>
  </si>
  <si>
    <t>Financieel gezond, om contractperiode zonder problemen door te komen. Inschrijvende onderneming is van voldoende omvang om, ook zonder de omzet van Rijnvicus, zonder problemen voort te bestaan. Inschrijver verklaart dat niet meer dan 20% van de omzet door Rijnvicus zal worden gemaakt. Hiervoor geldt de gemiddelde omzet over de laatste drie jaar.</t>
  </si>
  <si>
    <t>Vakbekwaamheid</t>
  </si>
  <si>
    <t xml:space="preserve">Technische en beroepsbekwaamheid. Overleggen van 3 relevante referenties waaruit blijkt dat u voldoet aan de kerncompetenties leverbetrouwbaarheid, kwaliteit, flexibiliteit en continuïteit. Onder relevant wordt verstaan: Opdrachten met een gelijksoortige omvang en complexiteit als de onderhavige. </t>
  </si>
  <si>
    <t>Benoem hier 3 relevante referenties waar Rijnvicus indien wenselijk contact mee kan zoeken voor verificatie.</t>
  </si>
  <si>
    <t>Eisen aan de coating</t>
  </si>
  <si>
    <t>Emissiegrenswaarden coating. De  gebruikte coating moet voldoen aan NEN 71-3 (grenswaarden voor emissie van antimonium, arseen, barium, cadmium, chroom, lood, kwik en selenium). Verificatie: de inschrijver kan worden/wordt gevraagd om bij levering een verklaring af te geven waaruit blijkt dat wordt voldaan aan de eis (per kleur).</t>
  </si>
  <si>
    <t>Van de aangeboden kleuren dienen de kleurstalen vergezeld te gaan van het product informatieblad en het veiligheidsblad.</t>
  </si>
  <si>
    <t>De inschrijver dient ook andere dan de standaard Rijnvicus-kleuren te kunnen leveren.</t>
  </si>
  <si>
    <t>Inschrijver hanteert één prijs voor alle kleuren zoals toegelicht in het aanbestedingsdocument en Bijlage 3 Prijzenblad.</t>
  </si>
  <si>
    <t>Een minimale laagdikte van 70 µm, tenzij in overleg anders is afgesproken. De kleur is gelijkmatig en dekkend aangebracht. Elk product wordt visueel door leverancier gecontroleerd.</t>
  </si>
  <si>
    <t>De inschrijver voert een gedegen eindcontrole uit. Op verzoek van Rijnvicus wordt het rapport van een specifieke inkoopregel aangeleverd. Bij gebleken gebrek volgt op signalering herstel van het gemankeerde product en levering binnen twee dagen.</t>
  </si>
  <si>
    <t>Glansgraad volgens ISO 2813 (1999), de glansgraad op structuurlakken wordt visueel gecontroleerd door vergelijking met een goedgekeurd monster.</t>
  </si>
  <si>
    <t>De baden van de voorbehandeling worden minimaal 1x per dag gecontroleerd en op sterkte gebracht.</t>
  </si>
  <si>
    <t>Kwaliteitseisen</t>
  </si>
  <si>
    <t xml:space="preserve">Opdrachtgever hanteert de Kwaliteit voor poedercoating en natlakken van V-ION (http://vereniging-ion.nl/ion-voorwaarden), klasse drie. U dient te garanderen dat u aan deze kwaliteitseisen kunt voldoen. </t>
  </si>
  <si>
    <t>In de tabel in de sheet 'Volumes 2023 en 2024' doen wij opgave van de in 2023 en 2024 geplaatste opdrachten. Gegeven de aard van het bedrijf Rijnvicus wordt geen garantie gegeven voor consistentie van omvang en aantal orders, te verstrekken binnen de nieuwe overeenkomst. Op jaarbasis betreft het circa 60.000 items van allerlei vormen en maten, i.v.m. seizoensinvloeden kunnen pieken ontstaan van 12.000 stuks per maand. Door inschrijving geeft u aan dat dit volumes zijn die u volgens de gestelde eisen kunt verwerken.</t>
  </si>
  <si>
    <r>
      <rPr>
        <sz val="11"/>
        <color theme="1"/>
        <rFont val="Calibri"/>
        <family val="2"/>
        <scheme val="minor"/>
      </rPr>
      <t>De doorlooptijd (inclusief transport) is maximaal 5 werkdagen. Incidenteel zal een kortere levertijd gevraagd worden. In geval van een door de inschrijver langer gewenste levertijd dient altijd overleg te worden gevoerd met Rijnvicus.</t>
    </r>
  </si>
  <si>
    <t>Kleuren en specificaties</t>
  </si>
  <si>
    <t>Kleur</t>
  </si>
  <si>
    <t>Percentage</t>
  </si>
  <si>
    <t>000</t>
  </si>
  <si>
    <t>RAL1023</t>
  </si>
  <si>
    <t>RAL2004</t>
  </si>
  <si>
    <t>RAL2008</t>
  </si>
  <si>
    <t>RAL5002</t>
  </si>
  <si>
    <t>RAL5010</t>
  </si>
  <si>
    <t>RAL5015</t>
  </si>
  <si>
    <t>RAL5017</t>
  </si>
  <si>
    <t>RAL5022</t>
  </si>
  <si>
    <t>RAL6000</t>
  </si>
  <si>
    <t>RAL6014</t>
  </si>
  <si>
    <t>RAL6018</t>
  </si>
  <si>
    <t>RAL7016</t>
  </si>
  <si>
    <t>RAL9001</t>
  </si>
  <si>
    <t>RAL9003</t>
  </si>
  <si>
    <t>RAL9005</t>
  </si>
  <si>
    <t>RAL9006</t>
  </si>
  <si>
    <t>RAL9007</t>
  </si>
  <si>
    <t>RAL9010</t>
  </si>
  <si>
    <t>RAL9016</t>
  </si>
  <si>
    <t>RAL9023</t>
  </si>
  <si>
    <t>Volumes 2023 en 2024</t>
  </si>
  <si>
    <t>Type</t>
  </si>
  <si>
    <t>Aantal stuks 
2023</t>
  </si>
  <si>
    <t>Volume van een betreffend item i.v.t. het totaal</t>
  </si>
  <si>
    <t>Aantal stuks 
2024</t>
  </si>
  <si>
    <t>Gemiddelde volume 2023 en 2024</t>
  </si>
  <si>
    <t>EX01</t>
  </si>
  <si>
    <t>EX02</t>
  </si>
  <si>
    <t>EX03</t>
  </si>
  <si>
    <t>EX04</t>
  </si>
  <si>
    <t>EX05</t>
  </si>
  <si>
    <t>EX06</t>
  </si>
  <si>
    <t>EX07</t>
  </si>
  <si>
    <t>EX08</t>
  </si>
  <si>
    <t>EX09</t>
  </si>
  <si>
    <t>EX10</t>
  </si>
  <si>
    <t>EX11</t>
  </si>
  <si>
    <t>EX12</t>
  </si>
  <si>
    <t>EX13</t>
  </si>
  <si>
    <t>EX14</t>
  </si>
  <si>
    <t>EX15</t>
  </si>
  <si>
    <t>EX16</t>
  </si>
  <si>
    <t>EX17</t>
  </si>
  <si>
    <t>EX18</t>
  </si>
  <si>
    <t>EX19</t>
  </si>
  <si>
    <t>EX20</t>
  </si>
  <si>
    <t>EX21</t>
  </si>
  <si>
    <t>EX22</t>
  </si>
  <si>
    <t>EX23</t>
  </si>
  <si>
    <t>EX24</t>
  </si>
  <si>
    <t>EX25</t>
  </si>
  <si>
    <t>EX26</t>
  </si>
  <si>
    <t>EX27</t>
  </si>
  <si>
    <t>EX28</t>
  </si>
  <si>
    <t>EX29</t>
  </si>
  <si>
    <t>EX30</t>
  </si>
  <si>
    <t>EX31</t>
  </si>
  <si>
    <t>EX32</t>
  </si>
  <si>
    <t>EX33</t>
  </si>
  <si>
    <t>EX34</t>
  </si>
  <si>
    <t>EX35</t>
  </si>
  <si>
    <t>EX36</t>
  </si>
  <si>
    <t>KAST MIDDELGROOT</t>
  </si>
  <si>
    <t>EX37</t>
  </si>
  <si>
    <t>EX42</t>
  </si>
  <si>
    <t>EX44</t>
  </si>
  <si>
    <t>EX46</t>
  </si>
  <si>
    <t>EX47</t>
  </si>
  <si>
    <t>EX48</t>
  </si>
  <si>
    <t>EXPM</t>
  </si>
  <si>
    <t>Eindtotaal</t>
  </si>
  <si>
    <r>
      <t xml:space="preserve">De inschrijver doet zijn aanbieding </t>
    </r>
    <r>
      <rPr>
        <u/>
        <sz val="11"/>
        <color theme="1"/>
        <rFont val="Calibri"/>
        <family val="2"/>
      </rPr>
      <t>inclusief</t>
    </r>
    <r>
      <rPr>
        <sz val="11"/>
        <color theme="1"/>
        <rFont val="Calibri"/>
        <family val="2"/>
      </rPr>
      <t xml:space="preserve"> de transportcomponent. De inschrijver vult in Bijlage 3 Prijzenblad de gele cellen (cel D6 en cel K6 ) in en gaat akkoord met alle daar automatisch aan de hand van die opgave ingevulde prijzen.</t>
    </r>
  </si>
  <si>
    <t>Bijlage 1: Programma van eisen Aanbesteding Poedercoating (epoxeren) Rijnvicus</t>
  </si>
  <si>
    <t>EPX SPECIALE PRIJS</t>
  </si>
  <si>
    <t>??-VAKS KOOI &lt;36</t>
  </si>
  <si>
    <t>??-VAKS KOOI &gt;36</t>
  </si>
  <si>
    <t>BUIS ????/???</t>
  </si>
  <si>
    <t>VOET ???D/Z</t>
  </si>
  <si>
    <t>?? VAKS BAKRIJ</t>
  </si>
  <si>
    <t>TPH</t>
  </si>
  <si>
    <t>EPX BINNENWERK</t>
  </si>
  <si>
    <t>VOET TBSTD</t>
  </si>
  <si>
    <t>??-VAKS TBKOOI / HM MND SCHAP</t>
  </si>
  <si>
    <t>EPX WANDREK</t>
  </si>
  <si>
    <t>EPX MAND/ SCHAP klein</t>
  </si>
  <si>
    <t>EPX MAND GROOT</t>
  </si>
  <si>
    <t>EPX REK</t>
  </si>
  <si>
    <t>STELBUS/ DEEL WINDBEUGEL</t>
  </si>
  <si>
    <t>EPX OP RIJ 1mm&lt;EUROHAAK&lt;150mm</t>
  </si>
  <si>
    <t>EPX WANDREK GROOT</t>
  </si>
  <si>
    <t>EPX 150mm&lt;ART OP RIJ&lt;350</t>
  </si>
  <si>
    <t>EPX REK GROOT</t>
  </si>
  <si>
    <t>EPX krant.std.klein</t>
  </si>
  <si>
    <t>EPX krant std med.</t>
  </si>
  <si>
    <t>EPX krant.stnd.groot</t>
  </si>
  <si>
    <t>EPX KRANTSTD XTR GROOT</t>
  </si>
  <si>
    <t>EPX BEUGEL KRNTSTD</t>
  </si>
  <si>
    <t>EPX BEUGEL</t>
  </si>
  <si>
    <t>EPX BAKSTD A4</t>
  </si>
  <si>
    <t>EPX BAKSTD A3</t>
  </si>
  <si>
    <t>PERFOKOOI GROOT</t>
  </si>
  <si>
    <t>BI-WERK DRAAD/ DEEL WINDBEUGEL</t>
  </si>
  <si>
    <t>EPX KRANTSTD GROOT</t>
  </si>
  <si>
    <t>EPX STD SPECIAAL</t>
  </si>
  <si>
    <t>EPX DISPLAY 2000MM</t>
  </si>
  <si>
    <t>POOT COMBI BUIS / VOET</t>
  </si>
  <si>
    <t>PLAATWERK</t>
  </si>
  <si>
    <t>HM RAL7016 ??-VAKS KOOI&lt;36 &lt;2M</t>
  </si>
  <si>
    <t>HALLMARK WANDREK</t>
  </si>
  <si>
    <t>KOOI KLEIN&amp;LAAG</t>
  </si>
  <si>
    <t>HOGE MAND middel</t>
  </si>
  <si>
    <t>KLEIN DRAADWERK</t>
  </si>
  <si>
    <t>EPX PLAATWERK</t>
  </si>
  <si>
    <t>72-VAKS VLKOOI INCL.PLT 186X90</t>
  </si>
  <si>
    <t>Onderstaand percentage geeft een indruk van de onderlinge verhoudingen. Dit is geen cijfer waar rechten aan ontleend kunnen worden/geeft geen voorspelling voor de te verwachten opdrachten.</t>
  </si>
  <si>
    <t>De inschrijver dient op verzoek binnen 15 werkdagen documenten en proefplaatjes aan te leveren voor de top 10 kleuren (zie de blauwe cellen in de sheet 'Eisen kleuren en afwerking'. Voor een kleur die geen RAL-codering heeft kan Rijnvicus een kleurstaal ter beschikking stellen.</t>
  </si>
  <si>
    <t>U kan alle gewenste kleuren, glansgraad, kwaliteit en afwerking leveren die in de sheet 'Eisen kleuren en afwerking' zijn benoemd. Zo niet dan geeft u dit aan in het gele veld in kolom C in het betreffende werkblad. De kolom “percentage” is een indicatie van de bestelhoeveelheid per jaar. Kolom C in het werkblad 'Eisen kleuren en afwerking' dient volledig te worden ingevuld.</t>
  </si>
  <si>
    <t>Glansgraad</t>
  </si>
  <si>
    <t>Kwaliteit</t>
  </si>
  <si>
    <t>Opmerking</t>
  </si>
  <si>
    <t>polyester</t>
  </si>
  <si>
    <t>kleurloos transparant</t>
  </si>
  <si>
    <t>structuur</t>
  </si>
  <si>
    <t>Black antique</t>
  </si>
  <si>
    <t>metallic</t>
  </si>
  <si>
    <t>platina</t>
  </si>
  <si>
    <t>gebonderd</t>
  </si>
  <si>
    <t>goudkleur</t>
  </si>
  <si>
    <t>DB 703 Dark Grey</t>
  </si>
  <si>
    <t>metallic donker</t>
  </si>
  <si>
    <t xml:space="preserve">Verkeersgeel </t>
  </si>
  <si>
    <t>Zuiver oranje</t>
  </si>
  <si>
    <t>Licht roodoranje</t>
  </si>
  <si>
    <t>Ultramarijnblauw</t>
  </si>
  <si>
    <t>Gentiaanblauw</t>
  </si>
  <si>
    <t>Hemelsblauw</t>
  </si>
  <si>
    <t>Verkeersblauw</t>
  </si>
  <si>
    <t>Nachtblauw</t>
  </si>
  <si>
    <t xml:space="preserve">Patinagroen </t>
  </si>
  <si>
    <t>Geel olijfgroen</t>
  </si>
  <si>
    <t>Geelgroen</t>
  </si>
  <si>
    <t>epoxie</t>
  </si>
  <si>
    <t>Antracietgrijs</t>
  </si>
  <si>
    <t>Crèmewit</t>
  </si>
  <si>
    <t>Signaalwit</t>
  </si>
  <si>
    <t>Gitzwart</t>
  </si>
  <si>
    <t>Gitzwart - mat</t>
  </si>
  <si>
    <t xml:space="preserve">Blanc aluminiumkleurig </t>
  </si>
  <si>
    <t>Blanc aluminiumkleurig</t>
  </si>
  <si>
    <t>Eloxalsilber Zilver Tiger</t>
  </si>
  <si>
    <t>Grijs aluminiumkleurig</t>
  </si>
  <si>
    <t>Zuiver wit</t>
  </si>
  <si>
    <t>verkeerswit mat</t>
  </si>
  <si>
    <t>Parelmoerdonkergrijs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</si>
</sst>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color theme="4"/>
      <name val="Calibri"/>
      <family val="2"/>
      <scheme val="minor"/>
    </font>
    <font>
      <sz val="11"/>
      <color theme="1"/>
      <name val="Symbol"/>
      <family val="1"/>
      <charset val="2"/>
    </font>
    <font>
      <b/>
      <sz val="11"/>
      <color theme="0"/>
      <name val="Calibri"/>
      <family val="2"/>
      <scheme val="minor"/>
    </font>
    <font>
      <sz val="11"/>
      <color theme="0"/>
      <name val="Calibri"/>
      <family val="2"/>
      <scheme val="minor"/>
    </font>
    <font>
      <sz val="10"/>
      <color theme="1"/>
      <name val="Calibri"/>
      <family val="2"/>
      <scheme val="minor"/>
    </font>
    <font>
      <b/>
      <sz val="11"/>
      <color rgb="FFFFFFFF"/>
      <name val="Calibri"/>
      <family val="2"/>
      <scheme val="minor"/>
    </font>
    <font>
      <sz val="11"/>
      <name val="Calibri"/>
      <family val="2"/>
      <scheme val="minor"/>
    </font>
    <font>
      <i/>
      <sz val="11"/>
      <color theme="1"/>
      <name val="Calibri"/>
      <family val="2"/>
      <scheme val="minor"/>
    </font>
    <font>
      <b/>
      <sz val="11"/>
      <name val="Calibri"/>
      <family val="2"/>
      <scheme val="minor"/>
    </font>
    <font>
      <b/>
      <i/>
      <sz val="11"/>
      <name val="Calibri"/>
      <family val="2"/>
      <scheme val="minor"/>
    </font>
    <font>
      <i/>
      <sz val="10"/>
      <color theme="1"/>
      <name val="Calibri"/>
      <family val="2"/>
      <scheme val="minor"/>
    </font>
    <font>
      <b/>
      <i/>
      <sz val="11"/>
      <color rgb="FFFFFFFF"/>
      <name val="Calibri"/>
      <family val="2"/>
      <scheme val="minor"/>
    </font>
    <font>
      <i/>
      <sz val="11"/>
      <color rgb="FF000000"/>
      <name val="Calibri"/>
      <family val="2"/>
      <scheme val="minor"/>
    </font>
    <font>
      <i/>
      <sz val="11"/>
      <color rgb="FFFF0000"/>
      <name val="Calibri"/>
      <family val="2"/>
      <scheme val="minor"/>
    </font>
    <font>
      <sz val="11"/>
      <color rgb="FF000000"/>
      <name val="Calibri"/>
      <family val="2"/>
    </font>
    <font>
      <sz val="11"/>
      <color theme="1"/>
      <name val="Calibri"/>
      <family val="2"/>
    </font>
    <font>
      <sz val="11"/>
      <color rgb="FF000000"/>
      <name val="Calibri"/>
      <family val="2"/>
      <scheme val="minor"/>
    </font>
    <font>
      <b/>
      <sz val="11"/>
      <color rgb="FF000000"/>
      <name val="Calibri"/>
      <family val="2"/>
      <scheme val="minor"/>
    </font>
    <font>
      <u/>
      <sz val="11"/>
      <color theme="1"/>
      <name val="Calibri"/>
      <family val="2"/>
    </font>
    <font>
      <i/>
      <sz val="11"/>
      <color rgb="FF000000"/>
      <name val="Aptos Narrow"/>
      <family val="2"/>
    </font>
  </fonts>
  <fills count="11">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000000"/>
        <bgColor rgb="FF000000"/>
      </patternFill>
    </fill>
    <fill>
      <patternFill patternType="solid">
        <fgColor rgb="FFFFFFFF"/>
        <bgColor rgb="FF000000"/>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9" fillId="2" borderId="1" xfId="0" applyFont="1" applyFill="1" applyBorder="1" applyAlignment="1">
      <alignment vertical="center"/>
    </xf>
    <xf numFmtId="0" fontId="1" fillId="0" borderId="0" xfId="0" applyFont="1"/>
    <xf numFmtId="0" fontId="9" fillId="2" borderId="2" xfId="0" applyFont="1" applyFill="1" applyBorder="1" applyAlignment="1">
      <alignment vertical="center"/>
    </xf>
    <xf numFmtId="0" fontId="2" fillId="5" borderId="0" xfId="0" applyFont="1" applyFill="1" applyAlignment="1">
      <alignment horizontal="left" vertical="top"/>
    </xf>
    <xf numFmtId="0" fontId="0" fillId="3" borderId="3" xfId="0" applyFill="1" applyBorder="1"/>
    <xf numFmtId="0" fontId="11" fillId="0" borderId="0" xfId="0" applyFont="1"/>
    <xf numFmtId="0" fontId="10" fillId="0" borderId="0" xfId="0" applyFont="1"/>
    <xf numFmtId="9" fontId="0" fillId="0" borderId="0" xfId="0" applyNumberFormat="1"/>
    <xf numFmtId="0" fontId="10" fillId="6" borderId="0" xfId="0" applyFont="1" applyFill="1"/>
    <xf numFmtId="0" fontId="12" fillId="0" borderId="0" xfId="0" applyFont="1"/>
    <xf numFmtId="3" fontId="13" fillId="0" borderId="0" xfId="0" applyNumberFormat="1" applyFont="1"/>
    <xf numFmtId="0" fontId="0" fillId="0" borderId="0" xfId="0" applyProtection="1">
      <protection locked="0"/>
    </xf>
    <xf numFmtId="0" fontId="0" fillId="0" borderId="0" xfId="0" applyAlignment="1" applyProtection="1">
      <alignment horizontal="left" vertical="top"/>
      <protection locked="0"/>
    </xf>
    <xf numFmtId="0" fontId="9" fillId="2" borderId="2" xfId="0" applyFont="1" applyFill="1" applyBorder="1" applyAlignment="1" applyProtection="1">
      <alignment vertical="center"/>
      <protection locked="0"/>
    </xf>
    <xf numFmtId="0" fontId="0" fillId="3" borderId="3" xfId="0" applyFill="1" applyBorder="1" applyAlignment="1" applyProtection="1">
      <alignment horizontal="left" vertical="top"/>
      <protection locked="0"/>
    </xf>
    <xf numFmtId="0" fontId="7" fillId="4" borderId="0" xfId="0" applyFont="1" applyFill="1" applyAlignment="1" applyProtection="1">
      <alignment horizontal="left" vertical="top"/>
      <protection locked="0"/>
    </xf>
    <xf numFmtId="0" fontId="11" fillId="3" borderId="3" xfId="0" applyFont="1"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1" fillId="3" borderId="3" xfId="0" applyFont="1" applyFill="1" applyBorder="1" applyAlignment="1" applyProtection="1">
      <alignment horizontal="left" vertical="top"/>
      <protection locked="0"/>
    </xf>
    <xf numFmtId="0" fontId="0" fillId="3" borderId="4" xfId="0"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2" fillId="5" borderId="0" xfId="0" applyFont="1" applyFill="1" applyAlignment="1">
      <alignment vertical="top"/>
    </xf>
    <xf numFmtId="0" fontId="6" fillId="4" borderId="0" xfId="0" applyFont="1" applyFill="1" applyAlignment="1">
      <alignment horizontal="left" vertical="top"/>
    </xf>
    <xf numFmtId="0" fontId="6" fillId="4" borderId="0" xfId="0" applyFont="1" applyFill="1" applyAlignment="1">
      <alignment vertical="top"/>
    </xf>
    <xf numFmtId="0" fontId="0" fillId="0" borderId="0" xfId="0" applyAlignment="1">
      <alignment horizontal="left" vertical="top"/>
    </xf>
    <xf numFmtId="0" fontId="3" fillId="0" borderId="0" xfId="0" applyFont="1" applyAlignment="1">
      <alignment vertical="top" wrapText="1"/>
    </xf>
    <xf numFmtId="0" fontId="7" fillId="4" borderId="0" xfId="0" applyFont="1" applyFill="1" applyAlignment="1">
      <alignment vertical="top" wrapText="1"/>
    </xf>
    <xf numFmtId="0" fontId="0" fillId="0" borderId="0" xfId="0" applyAlignment="1">
      <alignment vertical="top" wrapText="1"/>
    </xf>
    <xf numFmtId="0" fontId="7" fillId="4" borderId="0" xfId="0" applyFont="1" applyFill="1" applyAlignment="1">
      <alignment vertical="top"/>
    </xf>
    <xf numFmtId="0" fontId="6" fillId="4" borderId="0" xfId="0" applyFont="1" applyFill="1" applyAlignment="1">
      <alignment vertical="top" wrapText="1"/>
    </xf>
    <xf numFmtId="0" fontId="0" fillId="0" borderId="0" xfId="0" applyAlignment="1">
      <alignment vertical="top"/>
    </xf>
    <xf numFmtId="0" fontId="5" fillId="0" borderId="0" xfId="0" applyFont="1" applyAlignment="1">
      <alignment horizontal="left" vertical="center" indent="4"/>
    </xf>
    <xf numFmtId="0" fontId="8" fillId="0" borderId="0" xfId="0" applyFont="1"/>
    <xf numFmtId="0" fontId="14" fillId="0" borderId="0" xfId="0" applyFont="1"/>
    <xf numFmtId="0" fontId="9" fillId="2" borderId="5" xfId="0" applyFont="1" applyFill="1" applyBorder="1" applyAlignment="1">
      <alignment vertical="center"/>
    </xf>
    <xf numFmtId="0" fontId="15" fillId="2" borderId="6" xfId="0" applyFont="1" applyFill="1" applyBorder="1" applyAlignment="1">
      <alignment vertical="center"/>
    </xf>
    <xf numFmtId="0" fontId="3" fillId="0" borderId="3" xfId="0" quotePrefix="1" applyFont="1" applyBorder="1" applyAlignment="1">
      <alignment horizontal="left" vertical="center"/>
    </xf>
    <xf numFmtId="0" fontId="3" fillId="0" borderId="3" xfId="0" applyFont="1" applyBorder="1" applyAlignment="1">
      <alignment vertical="center"/>
    </xf>
    <xf numFmtId="10" fontId="16" fillId="0" borderId="3" xfId="0" applyNumberFormat="1" applyFont="1" applyBorder="1" applyAlignment="1">
      <alignment horizontal="right" vertical="center"/>
    </xf>
    <xf numFmtId="0" fontId="3" fillId="0" borderId="3" xfId="0" applyFont="1" applyBorder="1" applyAlignment="1">
      <alignment horizontal="left" vertical="center"/>
    </xf>
    <xf numFmtId="0" fontId="0" fillId="0" borderId="3" xfId="0" applyBorder="1" applyAlignment="1">
      <alignment horizontal="left"/>
    </xf>
    <xf numFmtId="0" fontId="16" fillId="0" borderId="3" xfId="0" applyFont="1" applyBorder="1" applyAlignment="1">
      <alignment vertical="center"/>
    </xf>
    <xf numFmtId="10" fontId="16" fillId="0" borderId="0" xfId="0" applyNumberFormat="1" applyFont="1" applyAlignment="1">
      <alignment horizontal="right" vertical="center"/>
    </xf>
    <xf numFmtId="0" fontId="17" fillId="0" borderId="0" xfId="0" applyFont="1" applyAlignment="1" applyProtection="1">
      <alignment horizontal="left" vertical="top"/>
      <protection locked="0"/>
    </xf>
    <xf numFmtId="0" fontId="17" fillId="0" borderId="0" xfId="0" applyFont="1" applyAlignment="1" applyProtection="1">
      <alignment horizontal="left" vertical="top" wrapText="1"/>
      <protection locked="0"/>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3" fillId="0" borderId="0" xfId="0" applyFont="1" applyAlignment="1">
      <alignment horizontal="left" vertical="top" wrapText="1"/>
    </xf>
    <xf numFmtId="0" fontId="11" fillId="3" borderId="7" xfId="0" applyFont="1" applyFill="1" applyBorder="1" applyAlignment="1" applyProtection="1">
      <alignment horizontal="left" vertical="top" wrapText="1"/>
      <protection locked="0"/>
    </xf>
    <xf numFmtId="0" fontId="21" fillId="5" borderId="0" xfId="0" applyFont="1" applyFill="1" applyAlignment="1">
      <alignment horizontal="left" vertical="top"/>
    </xf>
    <xf numFmtId="3" fontId="3" fillId="0" borderId="0" xfId="0" applyNumberFormat="1" applyFont="1"/>
    <xf numFmtId="0" fontId="3" fillId="0" borderId="0" xfId="0" applyFont="1"/>
    <xf numFmtId="3" fontId="21" fillId="0" borderId="0" xfId="0" applyNumberFormat="1" applyFont="1"/>
    <xf numFmtId="0" fontId="10" fillId="7" borderId="0" xfId="0" applyFont="1" applyFill="1"/>
    <xf numFmtId="3" fontId="3" fillId="7" borderId="0" xfId="0" applyNumberFormat="1" applyFont="1" applyFill="1"/>
    <xf numFmtId="9" fontId="0" fillId="7" borderId="0" xfId="0" applyNumberFormat="1" applyFill="1"/>
    <xf numFmtId="0" fontId="3" fillId="8" borderId="3" xfId="0" applyFont="1" applyFill="1" applyBorder="1" applyAlignment="1">
      <alignment vertical="center"/>
    </xf>
    <xf numFmtId="0" fontId="3" fillId="8" borderId="3" xfId="0" applyFont="1" applyFill="1" applyBorder="1" applyAlignment="1">
      <alignment horizontal="left" vertical="center"/>
    </xf>
    <xf numFmtId="0" fontId="19" fillId="0" borderId="0" xfId="0" applyFont="1" applyAlignment="1">
      <alignment horizontal="left" vertical="top" wrapText="1"/>
    </xf>
    <xf numFmtId="0" fontId="9" fillId="2" borderId="1" xfId="0" applyFont="1" applyFill="1" applyBorder="1" applyAlignment="1">
      <alignment horizontal="center" vertical="center" wrapText="1"/>
    </xf>
    <xf numFmtId="3" fontId="0" fillId="0" borderId="0" xfId="0" applyNumberFormat="1"/>
    <xf numFmtId="0" fontId="6" fillId="2" borderId="1" xfId="0" applyFont="1" applyFill="1" applyBorder="1" applyAlignment="1">
      <alignment horizontal="center" vertical="center" wrapText="1"/>
    </xf>
    <xf numFmtId="0" fontId="15" fillId="9" borderId="6" xfId="0" applyFont="1" applyFill="1" applyBorder="1" applyAlignment="1">
      <alignment vertical="center"/>
    </xf>
    <xf numFmtId="0" fontId="23" fillId="0" borderId="3" xfId="0" applyFont="1" applyBorder="1"/>
    <xf numFmtId="0" fontId="23" fillId="10" borderId="3"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DA88-A19A-4541-9F5A-F0082EE6BD2B}">
  <sheetPr>
    <pageSetUpPr fitToPage="1"/>
  </sheetPr>
  <dimension ref="A1:D53"/>
  <sheetViews>
    <sheetView tabSelected="1" topLeftCell="B1" workbookViewId="0">
      <selection activeCell="B5" sqref="B5"/>
    </sheetView>
  </sheetViews>
  <sheetFormatPr defaultColWidth="8.7265625" defaultRowHeight="14.5" x14ac:dyDescent="0.35"/>
  <cols>
    <col min="1" max="1" width="7.54296875" style="25" customWidth="1"/>
    <col min="2" max="2" width="108.453125" style="31" customWidth="1"/>
    <col min="3" max="3" width="24.81640625" style="13" bestFit="1" customWidth="1"/>
    <col min="4" max="4" width="28.453125" style="13" customWidth="1"/>
    <col min="5" max="16384" width="8.7265625" style="13"/>
  </cols>
  <sheetData>
    <row r="1" spans="1:4" x14ac:dyDescent="0.35">
      <c r="A1" s="4" t="s">
        <v>130</v>
      </c>
      <c r="B1" s="22"/>
      <c r="C1" s="12" t="s">
        <v>0</v>
      </c>
    </row>
    <row r="3" spans="1:4" x14ac:dyDescent="0.35">
      <c r="A3" s="23" t="s">
        <v>1</v>
      </c>
      <c r="B3" s="24" t="s">
        <v>2</v>
      </c>
      <c r="C3" s="14" t="s">
        <v>3</v>
      </c>
      <c r="D3" s="14" t="s">
        <v>4</v>
      </c>
    </row>
    <row r="4" spans="1:4" ht="18.649999999999999" customHeight="1" x14ac:dyDescent="0.35">
      <c r="A4" s="25">
        <v>1</v>
      </c>
      <c r="B4" s="26" t="s">
        <v>5</v>
      </c>
      <c r="C4" s="15"/>
    </row>
    <row r="5" spans="1:4" ht="64.5" customHeight="1" x14ac:dyDescent="0.35">
      <c r="A5" s="25">
        <v>2</v>
      </c>
      <c r="B5" s="26" t="s">
        <v>6</v>
      </c>
      <c r="C5" s="15"/>
    </row>
    <row r="6" spans="1:4" ht="46.5" customHeight="1" x14ac:dyDescent="0.35">
      <c r="A6" s="25">
        <v>3</v>
      </c>
      <c r="B6" s="26" t="s">
        <v>7</v>
      </c>
      <c r="C6" s="15"/>
    </row>
    <row r="7" spans="1:4" ht="64.5" customHeight="1" x14ac:dyDescent="0.35">
      <c r="A7" s="25">
        <v>4</v>
      </c>
      <c r="B7" s="26" t="s">
        <v>8</v>
      </c>
      <c r="C7" s="15"/>
    </row>
    <row r="8" spans="1:4" ht="29" x14ac:dyDescent="0.35">
      <c r="A8" s="25">
        <v>5</v>
      </c>
      <c r="B8" s="28" t="s">
        <v>9</v>
      </c>
      <c r="C8" s="15"/>
    </row>
    <row r="9" spans="1:4" ht="21" customHeight="1" x14ac:dyDescent="0.35">
      <c r="A9" s="25">
        <v>6</v>
      </c>
      <c r="B9" s="26" t="s">
        <v>10</v>
      </c>
      <c r="C9" s="15"/>
    </row>
    <row r="10" spans="1:4" ht="33" customHeight="1" x14ac:dyDescent="0.35">
      <c r="A10" s="25">
        <v>7</v>
      </c>
      <c r="B10" s="26" t="s">
        <v>11</v>
      </c>
      <c r="C10" s="15"/>
    </row>
    <row r="11" spans="1:4" ht="45" customHeight="1" x14ac:dyDescent="0.35">
      <c r="A11" s="25">
        <v>8</v>
      </c>
      <c r="B11" s="26" t="s">
        <v>12</v>
      </c>
      <c r="C11" s="15"/>
    </row>
    <row r="12" spans="1:4" ht="33.65" customHeight="1" x14ac:dyDescent="0.35">
      <c r="A12" s="25">
        <v>9</v>
      </c>
      <c r="B12" s="28" t="s">
        <v>13</v>
      </c>
      <c r="C12" s="15"/>
    </row>
    <row r="13" spans="1:4" ht="60" customHeight="1" x14ac:dyDescent="0.35">
      <c r="A13" s="25">
        <v>10</v>
      </c>
      <c r="B13" s="26" t="s">
        <v>14</v>
      </c>
      <c r="C13" s="15"/>
    </row>
    <row r="14" spans="1:4" ht="29" x14ac:dyDescent="0.35">
      <c r="A14" s="25">
        <v>11</v>
      </c>
      <c r="B14" s="26" t="s">
        <v>15</v>
      </c>
      <c r="C14" s="15"/>
    </row>
    <row r="15" spans="1:4" ht="33" customHeight="1" x14ac:dyDescent="0.35">
      <c r="A15" s="25">
        <v>12</v>
      </c>
      <c r="B15" s="26" t="s">
        <v>16</v>
      </c>
      <c r="C15" s="15"/>
    </row>
    <row r="16" spans="1:4" ht="62.5" customHeight="1" x14ac:dyDescent="0.35">
      <c r="A16" s="25">
        <v>13</v>
      </c>
      <c r="B16" s="26" t="s">
        <v>17</v>
      </c>
      <c r="C16" s="15"/>
    </row>
    <row r="17" spans="1:4" x14ac:dyDescent="0.35">
      <c r="A17" s="23" t="s">
        <v>18</v>
      </c>
      <c r="B17" s="27"/>
      <c r="C17" s="16"/>
    </row>
    <row r="18" spans="1:4" ht="33" customHeight="1" x14ac:dyDescent="0.35">
      <c r="A18" s="25">
        <v>14</v>
      </c>
      <c r="B18" s="26" t="s">
        <v>19</v>
      </c>
      <c r="C18" s="15"/>
    </row>
    <row r="19" spans="1:4" ht="87" x14ac:dyDescent="0.35">
      <c r="A19" s="25">
        <v>15</v>
      </c>
      <c r="B19" s="46" t="s">
        <v>20</v>
      </c>
      <c r="C19" s="15"/>
      <c r="D19" s="17" t="s">
        <v>21</v>
      </c>
    </row>
    <row r="20" spans="1:4" x14ac:dyDescent="0.35">
      <c r="A20" s="23" t="s">
        <v>22</v>
      </c>
      <c r="B20" s="27"/>
      <c r="C20" s="16"/>
    </row>
    <row r="21" spans="1:4" ht="95.15" customHeight="1" x14ac:dyDescent="0.35">
      <c r="A21" s="25">
        <v>16</v>
      </c>
      <c r="B21" s="28" t="s">
        <v>23</v>
      </c>
      <c r="C21" s="18"/>
      <c r="D21" s="17" t="s">
        <v>24</v>
      </c>
    </row>
    <row r="22" spans="1:4" ht="64.5" customHeight="1" x14ac:dyDescent="0.35">
      <c r="A22" s="25">
        <v>17</v>
      </c>
      <c r="B22" s="28" t="s">
        <v>25</v>
      </c>
      <c r="C22" s="18"/>
      <c r="D22" s="17" t="s">
        <v>26</v>
      </c>
    </row>
    <row r="23" spans="1:4" ht="79.5" customHeight="1" x14ac:dyDescent="0.35">
      <c r="A23" s="25">
        <v>18</v>
      </c>
      <c r="B23" s="28" t="s">
        <v>27</v>
      </c>
      <c r="C23" s="15"/>
    </row>
    <row r="24" spans="1:4" ht="78.650000000000006" customHeight="1" x14ac:dyDescent="0.35">
      <c r="A24" s="25">
        <v>19</v>
      </c>
      <c r="B24" s="28" t="s">
        <v>28</v>
      </c>
      <c r="C24" s="15"/>
    </row>
    <row r="25" spans="1:4" ht="32.5" customHeight="1" x14ac:dyDescent="0.35">
      <c r="A25" s="25">
        <v>20</v>
      </c>
      <c r="B25" s="28" t="s">
        <v>29</v>
      </c>
      <c r="C25" s="15"/>
    </row>
    <row r="26" spans="1:4" ht="63" customHeight="1" x14ac:dyDescent="0.35">
      <c r="A26" s="25">
        <v>21</v>
      </c>
      <c r="B26" s="28" t="s">
        <v>30</v>
      </c>
      <c r="C26" s="19"/>
      <c r="D26" s="17" t="s">
        <v>31</v>
      </c>
    </row>
    <row r="27" spans="1:4" ht="33" customHeight="1" x14ac:dyDescent="0.35">
      <c r="A27" s="25">
        <v>22</v>
      </c>
      <c r="B27" s="28" t="s">
        <v>32</v>
      </c>
      <c r="C27" s="15"/>
    </row>
    <row r="28" spans="1:4" ht="32.5" customHeight="1" x14ac:dyDescent="0.35">
      <c r="A28" s="25">
        <v>23</v>
      </c>
      <c r="B28" s="28" t="s">
        <v>33</v>
      </c>
      <c r="C28" s="15"/>
    </row>
    <row r="29" spans="1:4" x14ac:dyDescent="0.35">
      <c r="A29" s="23" t="s">
        <v>34</v>
      </c>
      <c r="B29" s="29"/>
      <c r="C29" s="16"/>
    </row>
    <row r="30" spans="1:4" ht="51.75" customHeight="1" x14ac:dyDescent="0.35">
      <c r="A30" s="25">
        <v>24</v>
      </c>
      <c r="B30" s="28" t="s">
        <v>35</v>
      </c>
      <c r="C30" s="15"/>
      <c r="D30" s="50" t="s">
        <v>36</v>
      </c>
    </row>
    <row r="31" spans="1:4" ht="48.65" customHeight="1" x14ac:dyDescent="0.35">
      <c r="A31" s="25">
        <v>25</v>
      </c>
      <c r="B31" s="48" t="s">
        <v>37</v>
      </c>
      <c r="C31" s="15"/>
    </row>
    <row r="32" spans="1:4" x14ac:dyDescent="0.35">
      <c r="A32" s="23" t="s">
        <v>38</v>
      </c>
      <c r="B32" s="30"/>
      <c r="C32" s="16"/>
    </row>
    <row r="33" spans="1:4" ht="64" customHeight="1" x14ac:dyDescent="0.35">
      <c r="A33" s="25">
        <v>26</v>
      </c>
      <c r="B33" s="28" t="s">
        <v>39</v>
      </c>
      <c r="C33" s="20"/>
      <c r="D33" s="17" t="s">
        <v>40</v>
      </c>
    </row>
    <row r="34" spans="1:4" x14ac:dyDescent="0.35">
      <c r="A34" s="23" t="s">
        <v>41</v>
      </c>
      <c r="B34" s="29"/>
      <c r="C34" s="16"/>
    </row>
    <row r="35" spans="1:4" ht="47.5" customHeight="1" x14ac:dyDescent="0.35">
      <c r="A35" s="25">
        <v>27</v>
      </c>
      <c r="B35" s="26" t="s">
        <v>42</v>
      </c>
      <c r="C35" s="15"/>
    </row>
    <row r="36" spans="1:4" ht="43.5" x14ac:dyDescent="0.35">
      <c r="A36" s="25">
        <v>28</v>
      </c>
      <c r="B36" s="47" t="s">
        <v>173</v>
      </c>
      <c r="C36" s="15"/>
      <c r="D36" s="44"/>
    </row>
    <row r="37" spans="1:4" ht="31.5" customHeight="1" x14ac:dyDescent="0.35">
      <c r="A37" s="25">
        <v>29</v>
      </c>
      <c r="B37" s="28" t="s">
        <v>43</v>
      </c>
      <c r="C37" s="15"/>
      <c r="D37" s="44"/>
    </row>
    <row r="38" spans="1:4" ht="20.149999999999999" customHeight="1" x14ac:dyDescent="0.35">
      <c r="A38" s="25">
        <v>30</v>
      </c>
      <c r="B38" s="31" t="s">
        <v>44</v>
      </c>
      <c r="C38" s="15"/>
      <c r="D38" s="44"/>
    </row>
    <row r="39" spans="1:4" ht="18" customHeight="1" x14ac:dyDescent="0.35">
      <c r="A39" s="25">
        <v>31</v>
      </c>
      <c r="B39" s="28" t="s">
        <v>45</v>
      </c>
      <c r="C39" s="15"/>
    </row>
    <row r="40" spans="1:4" ht="36" customHeight="1" x14ac:dyDescent="0.35">
      <c r="A40" s="25">
        <v>32</v>
      </c>
      <c r="B40" s="26" t="s">
        <v>46</v>
      </c>
      <c r="C40" s="15"/>
    </row>
    <row r="41" spans="1:4" ht="32.5" customHeight="1" x14ac:dyDescent="0.35">
      <c r="A41" s="25">
        <v>33</v>
      </c>
      <c r="B41" s="26" t="s">
        <v>47</v>
      </c>
      <c r="C41" s="15"/>
    </row>
    <row r="42" spans="1:4" ht="34" customHeight="1" x14ac:dyDescent="0.35">
      <c r="A42" s="25">
        <v>34</v>
      </c>
      <c r="B42" s="26" t="s">
        <v>48</v>
      </c>
      <c r="C42" s="15"/>
    </row>
    <row r="43" spans="1:4" ht="21.65" customHeight="1" x14ac:dyDescent="0.35">
      <c r="A43" s="25">
        <v>35</v>
      </c>
      <c r="B43" s="31" t="s">
        <v>49</v>
      </c>
      <c r="C43" s="15"/>
    </row>
    <row r="44" spans="1:4" x14ac:dyDescent="0.35">
      <c r="A44" s="23" t="s">
        <v>50</v>
      </c>
      <c r="B44" s="29"/>
      <c r="C44" s="16"/>
    </row>
    <row r="45" spans="1:4" ht="29" x14ac:dyDescent="0.35">
      <c r="A45" s="25">
        <v>36</v>
      </c>
      <c r="B45" s="49" t="s">
        <v>51</v>
      </c>
      <c r="C45" s="15"/>
    </row>
    <row r="46" spans="1:4" ht="75" customHeight="1" x14ac:dyDescent="0.35">
      <c r="A46" s="25">
        <v>37</v>
      </c>
      <c r="B46" s="46" t="s">
        <v>52</v>
      </c>
      <c r="C46" s="15"/>
    </row>
    <row r="47" spans="1:4" ht="59.5" customHeight="1" x14ac:dyDescent="0.35">
      <c r="A47" s="25">
        <v>38</v>
      </c>
      <c r="B47" s="28" t="s">
        <v>174</v>
      </c>
      <c r="C47" s="15"/>
      <c r="D47" s="21"/>
    </row>
    <row r="48" spans="1:4" ht="36" customHeight="1" x14ac:dyDescent="0.35">
      <c r="A48" s="25">
        <v>39</v>
      </c>
      <c r="B48" s="60" t="s">
        <v>129</v>
      </c>
      <c r="C48" s="15"/>
      <c r="D48" s="45"/>
    </row>
    <row r="49" spans="1:3" ht="33" customHeight="1" x14ac:dyDescent="0.35">
      <c r="A49" s="25">
        <v>40</v>
      </c>
      <c r="B49" s="28" t="s">
        <v>53</v>
      </c>
      <c r="C49" s="15"/>
    </row>
    <row r="50" spans="1:3" x14ac:dyDescent="0.35">
      <c r="B50" s="32"/>
    </row>
    <row r="51" spans="1:3" x14ac:dyDescent="0.35">
      <c r="B51" s="32"/>
    </row>
    <row r="52" spans="1:3" x14ac:dyDescent="0.35">
      <c r="B52" s="32"/>
    </row>
    <row r="53" spans="1:3" x14ac:dyDescent="0.35">
      <c r="B53" s="32"/>
    </row>
  </sheetData>
  <sheetProtection algorithmName="SHA-512" hashValue="TV2Pur9Alsqk9A8XVtFAVOyA9QHBI337KcKhl936+Vy/MMB93cfKtJqLKLJ0YFPN76YmCtCg3jML8ln6u5OI6A==" saltValue="XmBXNSE42jaJHBrHWgw7MQ==" spinCount="100000" sheet="1" objects="1" scenarios="1"/>
  <pageMargins left="0.23622047244094491" right="0.23622047244094491" top="0.74803149606299213" bottom="0.74803149606299213" header="0.31496062992125984" footer="0.31496062992125984"/>
  <pageSetup paperSize="9" scale="7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2F02-EF90-466C-82DB-5724EB3898A5}">
  <dimension ref="A1:G35"/>
  <sheetViews>
    <sheetView workbookViewId="0">
      <selection activeCell="A2" sqref="A2"/>
    </sheetView>
  </sheetViews>
  <sheetFormatPr defaultRowHeight="14.5" x14ac:dyDescent="0.35"/>
  <cols>
    <col min="1" max="1" width="13.453125" customWidth="1"/>
    <col min="2" max="2" width="10.1796875" style="6" bestFit="1" customWidth="1"/>
    <col min="3" max="3" width="24.81640625" bestFit="1" customWidth="1"/>
    <col min="4" max="4" width="11.36328125" style="6" bestFit="1" customWidth="1"/>
    <col min="5" max="5" width="8.6328125" style="6" customWidth="1"/>
    <col min="6" max="6" width="21" style="6" bestFit="1" customWidth="1"/>
    <col min="7" max="7" width="11" style="6" bestFit="1" customWidth="1"/>
  </cols>
  <sheetData>
    <row r="1" spans="1:7" x14ac:dyDescent="0.35">
      <c r="A1" s="4" t="s">
        <v>54</v>
      </c>
    </row>
    <row r="2" spans="1:7" ht="15" thickBot="1" x14ac:dyDescent="0.4">
      <c r="A2" s="33"/>
      <c r="B2" s="34" t="s">
        <v>172</v>
      </c>
      <c r="E2" s="34"/>
    </row>
    <row r="3" spans="1:7" x14ac:dyDescent="0.35">
      <c r="A3" s="35" t="s">
        <v>55</v>
      </c>
      <c r="B3" s="36" t="s">
        <v>56</v>
      </c>
      <c r="C3" s="3" t="s">
        <v>3</v>
      </c>
      <c r="D3" s="64" t="s">
        <v>175</v>
      </c>
      <c r="E3" s="64" t="s">
        <v>176</v>
      </c>
      <c r="F3" s="64" t="s">
        <v>2</v>
      </c>
      <c r="G3" s="64" t="s">
        <v>177</v>
      </c>
    </row>
    <row r="4" spans="1:7" x14ac:dyDescent="0.35">
      <c r="A4" s="37" t="s">
        <v>57</v>
      </c>
      <c r="B4" s="39"/>
      <c r="C4" s="5"/>
      <c r="D4" s="42">
        <v>90</v>
      </c>
      <c r="E4" s="42" t="s">
        <v>178</v>
      </c>
      <c r="F4" s="65" t="s">
        <v>179</v>
      </c>
      <c r="G4" s="42"/>
    </row>
    <row r="5" spans="1:7" x14ac:dyDescent="0.35">
      <c r="A5" s="59">
        <v>100</v>
      </c>
      <c r="B5" s="39">
        <v>4.2999999999999997E-2</v>
      </c>
      <c r="C5" s="5"/>
      <c r="D5" s="42">
        <v>60</v>
      </c>
      <c r="E5" s="42" t="s">
        <v>180</v>
      </c>
      <c r="F5" s="65" t="s">
        <v>181</v>
      </c>
      <c r="G5" s="42"/>
    </row>
    <row r="6" spans="1:7" x14ac:dyDescent="0.35">
      <c r="A6" s="40">
        <v>100</v>
      </c>
      <c r="B6" s="39"/>
      <c r="C6" s="5"/>
      <c r="D6" s="42">
        <v>90</v>
      </c>
      <c r="E6" s="42" t="s">
        <v>182</v>
      </c>
      <c r="F6" s="65" t="s">
        <v>183</v>
      </c>
      <c r="G6" s="42" t="s">
        <v>184</v>
      </c>
    </row>
    <row r="7" spans="1:7" x14ac:dyDescent="0.35">
      <c r="A7" s="41">
        <v>200</v>
      </c>
      <c r="B7" s="39"/>
      <c r="C7" s="5"/>
      <c r="D7" s="42">
        <v>90</v>
      </c>
      <c r="E7" s="42" t="s">
        <v>182</v>
      </c>
      <c r="F7" s="66" t="s">
        <v>185</v>
      </c>
      <c r="G7" s="42" t="s">
        <v>184</v>
      </c>
    </row>
    <row r="8" spans="1:7" x14ac:dyDescent="0.35">
      <c r="A8" s="40">
        <v>900</v>
      </c>
      <c r="B8" s="39">
        <v>1.6E-2</v>
      </c>
      <c r="C8" s="5"/>
      <c r="D8" s="42">
        <v>30</v>
      </c>
      <c r="E8" s="42" t="s">
        <v>182</v>
      </c>
      <c r="F8" s="42" t="s">
        <v>186</v>
      </c>
      <c r="G8" s="42" t="s">
        <v>184</v>
      </c>
    </row>
    <row r="9" spans="1:7" x14ac:dyDescent="0.35">
      <c r="A9" s="40">
        <v>900</v>
      </c>
      <c r="B9" s="39"/>
      <c r="C9" s="5"/>
      <c r="D9" s="42">
        <v>60</v>
      </c>
      <c r="E9" s="42" t="s">
        <v>182</v>
      </c>
      <c r="F9" s="66" t="s">
        <v>187</v>
      </c>
      <c r="G9" s="42"/>
    </row>
    <row r="10" spans="1:7" x14ac:dyDescent="0.35">
      <c r="A10" s="38" t="s">
        <v>58</v>
      </c>
      <c r="B10" s="39">
        <v>1.2E-2</v>
      </c>
      <c r="C10" s="5"/>
      <c r="D10" s="42">
        <v>85</v>
      </c>
      <c r="E10" s="42" t="s">
        <v>178</v>
      </c>
      <c r="F10" s="42" t="s">
        <v>188</v>
      </c>
      <c r="G10" s="42"/>
    </row>
    <row r="11" spans="1:7" x14ac:dyDescent="0.35">
      <c r="A11" s="38" t="s">
        <v>59</v>
      </c>
      <c r="B11" s="39">
        <v>4.0000000000000001E-3</v>
      </c>
      <c r="C11" s="5"/>
      <c r="D11" s="42">
        <v>70</v>
      </c>
      <c r="E11" s="42" t="s">
        <v>178</v>
      </c>
      <c r="F11" s="42" t="s">
        <v>189</v>
      </c>
      <c r="G11" s="42"/>
    </row>
    <row r="12" spans="1:7" x14ac:dyDescent="0.35">
      <c r="A12" s="38" t="s">
        <v>60</v>
      </c>
      <c r="B12" s="39">
        <v>4.0000000000000001E-3</v>
      </c>
      <c r="C12" s="5"/>
      <c r="D12" s="42">
        <v>70</v>
      </c>
      <c r="E12" s="42" t="s">
        <v>178</v>
      </c>
      <c r="F12" s="42" t="s">
        <v>190</v>
      </c>
      <c r="G12" s="42"/>
    </row>
    <row r="13" spans="1:7" x14ac:dyDescent="0.35">
      <c r="A13" s="58" t="s">
        <v>61</v>
      </c>
      <c r="B13" s="39">
        <v>7.5999999999999998E-2</v>
      </c>
      <c r="C13" s="5"/>
      <c r="D13" s="42">
        <v>70</v>
      </c>
      <c r="E13" s="42" t="s">
        <v>178</v>
      </c>
      <c r="F13" s="42" t="s">
        <v>191</v>
      </c>
      <c r="G13" s="42"/>
    </row>
    <row r="14" spans="1:7" x14ac:dyDescent="0.35">
      <c r="A14" s="38" t="s">
        <v>62</v>
      </c>
      <c r="B14" s="42"/>
      <c r="C14" s="5"/>
      <c r="D14" s="42">
        <v>70</v>
      </c>
      <c r="E14" s="42" t="s">
        <v>178</v>
      </c>
      <c r="F14" s="42" t="s">
        <v>192</v>
      </c>
      <c r="G14" s="42"/>
    </row>
    <row r="15" spans="1:7" x14ac:dyDescent="0.35">
      <c r="A15" s="38" t="s">
        <v>63</v>
      </c>
      <c r="B15" s="42"/>
      <c r="C15" s="5"/>
      <c r="D15" s="42">
        <v>70</v>
      </c>
      <c r="E15" s="42" t="s">
        <v>178</v>
      </c>
      <c r="F15" s="42" t="s">
        <v>193</v>
      </c>
      <c r="G15" s="42"/>
    </row>
    <row r="16" spans="1:7" x14ac:dyDescent="0.35">
      <c r="A16" s="38" t="s">
        <v>64</v>
      </c>
      <c r="B16" s="39">
        <v>3.0000000000000001E-3</v>
      </c>
      <c r="C16" s="5"/>
      <c r="D16" s="42">
        <v>70</v>
      </c>
      <c r="E16" s="42" t="s">
        <v>178</v>
      </c>
      <c r="F16" s="42" t="s">
        <v>194</v>
      </c>
      <c r="G16" s="42"/>
    </row>
    <row r="17" spans="1:7" x14ac:dyDescent="0.35">
      <c r="A17" s="38" t="s">
        <v>65</v>
      </c>
      <c r="B17" s="42"/>
      <c r="C17" s="5"/>
      <c r="D17" s="42">
        <v>70</v>
      </c>
      <c r="E17" s="42" t="s">
        <v>178</v>
      </c>
      <c r="F17" s="42" t="s">
        <v>195</v>
      </c>
      <c r="G17" s="42"/>
    </row>
    <row r="18" spans="1:7" x14ac:dyDescent="0.35">
      <c r="A18" s="38" t="s">
        <v>66</v>
      </c>
      <c r="B18" s="42"/>
      <c r="C18" s="5"/>
      <c r="D18" s="42">
        <v>85</v>
      </c>
      <c r="E18" s="42" t="s">
        <v>178</v>
      </c>
      <c r="F18" s="42" t="s">
        <v>196</v>
      </c>
      <c r="G18" s="42"/>
    </row>
    <row r="19" spans="1:7" x14ac:dyDescent="0.35">
      <c r="A19" s="38" t="s">
        <v>67</v>
      </c>
      <c r="B19" s="42"/>
      <c r="C19" s="5"/>
      <c r="D19" s="42">
        <v>70</v>
      </c>
      <c r="E19" s="42" t="s">
        <v>178</v>
      </c>
      <c r="F19" s="42" t="s">
        <v>197</v>
      </c>
      <c r="G19" s="42"/>
    </row>
    <row r="20" spans="1:7" x14ac:dyDescent="0.35">
      <c r="A20" s="38" t="s">
        <v>68</v>
      </c>
      <c r="B20" s="39">
        <v>2E-3</v>
      </c>
      <c r="C20" s="5"/>
      <c r="D20" s="42">
        <v>70</v>
      </c>
      <c r="E20" s="42" t="s">
        <v>178</v>
      </c>
      <c r="F20" s="42" t="s">
        <v>198</v>
      </c>
      <c r="G20" s="42"/>
    </row>
    <row r="21" spans="1:7" x14ac:dyDescent="0.35">
      <c r="A21" s="58" t="s">
        <v>69</v>
      </c>
      <c r="B21" s="39">
        <v>0.36599999999999999</v>
      </c>
      <c r="C21" s="5"/>
      <c r="D21" s="42">
        <v>70</v>
      </c>
      <c r="E21" s="42" t="s">
        <v>199</v>
      </c>
      <c r="F21" s="42" t="s">
        <v>200</v>
      </c>
      <c r="G21" s="42"/>
    </row>
    <row r="22" spans="1:7" x14ac:dyDescent="0.35">
      <c r="A22" s="38" t="s">
        <v>70</v>
      </c>
      <c r="B22" s="39">
        <v>4.0000000000000001E-3</v>
      </c>
      <c r="C22" s="5"/>
      <c r="D22" s="42">
        <v>70</v>
      </c>
      <c r="E22" s="42" t="s">
        <v>178</v>
      </c>
      <c r="F22" s="42" t="s">
        <v>201</v>
      </c>
      <c r="G22" s="42"/>
    </row>
    <row r="23" spans="1:7" x14ac:dyDescent="0.35">
      <c r="A23" s="38" t="s">
        <v>71</v>
      </c>
      <c r="B23" s="42"/>
      <c r="C23" s="5"/>
      <c r="D23" s="42">
        <v>70</v>
      </c>
      <c r="E23" s="42" t="s">
        <v>178</v>
      </c>
      <c r="F23" s="42" t="s">
        <v>202</v>
      </c>
      <c r="G23" s="42"/>
    </row>
    <row r="24" spans="1:7" x14ac:dyDescent="0.35">
      <c r="A24" s="58" t="s">
        <v>72</v>
      </c>
      <c r="B24" s="39">
        <v>0.121</v>
      </c>
      <c r="C24" s="5"/>
      <c r="D24" s="42">
        <v>40</v>
      </c>
      <c r="E24" s="42" t="s">
        <v>178</v>
      </c>
      <c r="F24" s="42" t="s">
        <v>203</v>
      </c>
      <c r="G24" s="42"/>
    </row>
    <row r="25" spans="1:7" x14ac:dyDescent="0.35">
      <c r="A25" s="58" t="s">
        <v>72</v>
      </c>
      <c r="B25" s="39">
        <v>6.8000000000000005E-2</v>
      </c>
      <c r="C25" s="5"/>
      <c r="D25" s="42">
        <v>40</v>
      </c>
      <c r="E25" s="42" t="s">
        <v>178</v>
      </c>
      <c r="F25" s="42" t="s">
        <v>204</v>
      </c>
      <c r="G25" s="42"/>
    </row>
    <row r="26" spans="1:7" x14ac:dyDescent="0.35">
      <c r="A26" s="38" t="s">
        <v>73</v>
      </c>
      <c r="B26" s="39">
        <v>4.0000000000000001E-3</v>
      </c>
      <c r="C26" s="5"/>
      <c r="D26" s="42">
        <v>70</v>
      </c>
      <c r="E26" s="42" t="s">
        <v>178</v>
      </c>
      <c r="F26" s="42" t="s">
        <v>205</v>
      </c>
      <c r="G26" s="42" t="s">
        <v>184</v>
      </c>
    </row>
    <row r="27" spans="1:7" x14ac:dyDescent="0.35">
      <c r="A27" s="58" t="s">
        <v>73</v>
      </c>
      <c r="B27" s="39">
        <v>8.7999999999999995E-2</v>
      </c>
      <c r="C27" s="5"/>
      <c r="D27" s="42">
        <v>80</v>
      </c>
      <c r="E27" s="42" t="s">
        <v>199</v>
      </c>
      <c r="F27" s="42" t="s">
        <v>206</v>
      </c>
      <c r="G27" s="42"/>
    </row>
    <row r="28" spans="1:7" x14ac:dyDescent="0.35">
      <c r="A28" s="38" t="s">
        <v>73</v>
      </c>
      <c r="B28" s="39">
        <v>8.9999999999999993E-3</v>
      </c>
      <c r="C28" s="5"/>
      <c r="D28" s="42">
        <v>30</v>
      </c>
      <c r="E28" s="42" t="s">
        <v>182</v>
      </c>
      <c r="F28" s="42" t="s">
        <v>205</v>
      </c>
      <c r="G28" s="42" t="s">
        <v>184</v>
      </c>
    </row>
    <row r="29" spans="1:7" x14ac:dyDescent="0.35">
      <c r="A29" s="58" t="s">
        <v>73</v>
      </c>
      <c r="B29" s="39">
        <v>3.5000000000000003E-2</v>
      </c>
      <c r="C29" s="5"/>
      <c r="D29" s="42">
        <v>90</v>
      </c>
      <c r="E29" s="42" t="s">
        <v>199</v>
      </c>
      <c r="F29" s="42" t="s">
        <v>205</v>
      </c>
      <c r="G29" s="42" t="s">
        <v>184</v>
      </c>
    </row>
    <row r="30" spans="1:7" x14ac:dyDescent="0.35">
      <c r="A30" s="58" t="s">
        <v>73</v>
      </c>
      <c r="B30" s="39">
        <v>3.1E-2</v>
      </c>
      <c r="C30" s="5"/>
      <c r="D30" s="42">
        <v>90</v>
      </c>
      <c r="E30" s="42" t="s">
        <v>182</v>
      </c>
      <c r="F30" s="42" t="s">
        <v>207</v>
      </c>
      <c r="G30" s="42" t="s">
        <v>184</v>
      </c>
    </row>
    <row r="31" spans="1:7" x14ac:dyDescent="0.35">
      <c r="A31" s="58" t="s">
        <v>74</v>
      </c>
      <c r="B31" s="39">
        <v>5.0999999999999997E-2</v>
      </c>
      <c r="C31" s="5"/>
      <c r="D31" s="42">
        <v>80</v>
      </c>
      <c r="E31" s="42" t="s">
        <v>199</v>
      </c>
      <c r="F31" s="42" t="s">
        <v>208</v>
      </c>
      <c r="G31" s="42" t="s">
        <v>184</v>
      </c>
    </row>
    <row r="32" spans="1:7" x14ac:dyDescent="0.35">
      <c r="A32" s="58" t="s">
        <v>75</v>
      </c>
      <c r="B32" s="39">
        <v>3.6999999999999998E-2</v>
      </c>
      <c r="C32" s="5"/>
      <c r="D32" s="42">
        <v>90</v>
      </c>
      <c r="E32" s="42" t="s">
        <v>178</v>
      </c>
      <c r="F32" s="42" t="s">
        <v>209</v>
      </c>
      <c r="G32" s="42"/>
    </row>
    <row r="33" spans="1:7" x14ac:dyDescent="0.35">
      <c r="A33" s="38" t="s">
        <v>76</v>
      </c>
      <c r="B33" s="39"/>
      <c r="C33" s="5"/>
      <c r="D33" s="42">
        <v>30</v>
      </c>
      <c r="E33" s="42" t="s">
        <v>178</v>
      </c>
      <c r="F33" s="66" t="s">
        <v>210</v>
      </c>
      <c r="G33" s="42"/>
    </row>
    <row r="34" spans="1:7" x14ac:dyDescent="0.35">
      <c r="A34" s="38" t="s">
        <v>77</v>
      </c>
      <c r="B34" s="42"/>
      <c r="C34" s="5"/>
      <c r="D34" s="42">
        <v>80</v>
      </c>
      <c r="E34" s="42" t="s">
        <v>182</v>
      </c>
      <c r="F34" s="42" t="s">
        <v>211</v>
      </c>
      <c r="G34" s="42" t="s">
        <v>184</v>
      </c>
    </row>
    <row r="35" spans="1:7" x14ac:dyDescent="0.35">
      <c r="A35" s="33"/>
      <c r="B35" s="43">
        <v>0.97399999999999998</v>
      </c>
    </row>
  </sheetData>
  <sheetProtection algorithmName="SHA-512" hashValue="bn1hVhFZHSHIamNB8KAt9JL4DBTuYLRsKIGpgFr+T3qnsAfVR+HnKuAA2SmbRC9K244t0S9Zyeae0Fm7O0BURA==" saltValue="UgodN467L0O9CVt5F60jzQ==" spinCount="100000" sheet="1" objects="1" scenarios="1"/>
  <protectedRanges>
    <protectedRange sqref="C2:C1048576" name="Bereik1"/>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0BE2-9AE2-4488-8D66-B1B38E959A0F}">
  <dimension ref="A1:H49"/>
  <sheetViews>
    <sheetView workbookViewId="0">
      <selection activeCell="A2" sqref="A2"/>
    </sheetView>
  </sheetViews>
  <sheetFormatPr defaultRowHeight="15" customHeight="1" x14ac:dyDescent="0.35"/>
  <cols>
    <col min="1" max="1" width="8.453125" bestFit="1" customWidth="1"/>
    <col min="2" max="2" width="30.81640625" customWidth="1"/>
    <col min="3" max="3" width="10.81640625" bestFit="1" customWidth="1"/>
    <col min="4" max="4" width="18.81640625" customWidth="1"/>
    <col min="6" max="6" width="17.54296875" customWidth="1"/>
    <col min="8" max="8" width="13.81640625" customWidth="1"/>
  </cols>
  <sheetData>
    <row r="1" spans="1:8" ht="14.5" x14ac:dyDescent="0.35">
      <c r="A1" s="51" t="s">
        <v>78</v>
      </c>
      <c r="B1" s="4"/>
      <c r="F1" s="2"/>
    </row>
    <row r="2" spans="1:8" ht="14.5" x14ac:dyDescent="0.35"/>
    <row r="3" spans="1:8" ht="47.25" customHeight="1" x14ac:dyDescent="0.35">
      <c r="A3" s="1" t="s">
        <v>79</v>
      </c>
      <c r="B3" s="1" t="s">
        <v>2</v>
      </c>
      <c r="C3" s="63" t="s">
        <v>80</v>
      </c>
      <c r="D3" s="61" t="s">
        <v>81</v>
      </c>
      <c r="E3" s="63" t="s">
        <v>82</v>
      </c>
      <c r="F3" s="61" t="s">
        <v>81</v>
      </c>
      <c r="H3" s="61" t="s">
        <v>83</v>
      </c>
    </row>
    <row r="4" spans="1:8" ht="14.5" x14ac:dyDescent="0.35">
      <c r="A4" s="7" t="s">
        <v>84</v>
      </c>
      <c r="B4" s="7" t="s">
        <v>131</v>
      </c>
      <c r="C4" s="52">
        <v>11</v>
      </c>
      <c r="D4" s="8">
        <f t="shared" ref="D4:D46" si="0">C4/$C$47</f>
        <v>1.8425460636515913E-4</v>
      </c>
      <c r="E4" s="52">
        <v>45</v>
      </c>
      <c r="F4" s="8">
        <f t="shared" ref="F4:F46" si="1">E4/$E$47</f>
        <v>7.1044031511974866E-4</v>
      </c>
      <c r="H4" s="62">
        <f>(C4+E4)/2</f>
        <v>28</v>
      </c>
    </row>
    <row r="5" spans="1:8" ht="14.5" x14ac:dyDescent="0.35">
      <c r="A5" s="7" t="s">
        <v>85</v>
      </c>
      <c r="B5" s="7" t="s">
        <v>132</v>
      </c>
      <c r="C5" s="52">
        <v>2034</v>
      </c>
      <c r="D5" s="8">
        <f t="shared" si="0"/>
        <v>3.4070351758793971E-2</v>
      </c>
      <c r="E5" s="52">
        <v>1569</v>
      </c>
      <c r="F5" s="8">
        <f t="shared" si="1"/>
        <v>2.4770685653841905E-2</v>
      </c>
      <c r="H5" s="62">
        <f t="shared" ref="H5:H46" si="2">(C5+E5)/2</f>
        <v>1801.5</v>
      </c>
    </row>
    <row r="6" spans="1:8" ht="14.5" x14ac:dyDescent="0.35">
      <c r="A6" s="7" t="s">
        <v>86</v>
      </c>
      <c r="B6" s="7" t="s">
        <v>133</v>
      </c>
      <c r="C6" s="52">
        <v>2576</v>
      </c>
      <c r="D6" s="8">
        <f t="shared" si="0"/>
        <v>4.3149078726968174E-2</v>
      </c>
      <c r="E6" s="52">
        <v>3403</v>
      </c>
      <c r="F6" s="8">
        <f t="shared" si="1"/>
        <v>5.3725075385611214E-2</v>
      </c>
      <c r="H6" s="62">
        <f t="shared" si="2"/>
        <v>2989.5</v>
      </c>
    </row>
    <row r="7" spans="1:8" ht="14.5" x14ac:dyDescent="0.35">
      <c r="A7" s="9" t="s">
        <v>87</v>
      </c>
      <c r="B7" s="9" t="s">
        <v>134</v>
      </c>
      <c r="C7" s="52">
        <v>6266</v>
      </c>
      <c r="D7" s="8">
        <f t="shared" si="0"/>
        <v>0.10495812395309882</v>
      </c>
      <c r="E7" s="52">
        <v>4537</v>
      </c>
      <c r="F7" s="8">
        <f t="shared" si="1"/>
        <v>7.1628171326628881E-2</v>
      </c>
      <c r="H7" s="62">
        <f t="shared" si="2"/>
        <v>5401.5</v>
      </c>
    </row>
    <row r="8" spans="1:8" ht="14.5" x14ac:dyDescent="0.35">
      <c r="A8" s="9" t="s">
        <v>88</v>
      </c>
      <c r="B8" s="9" t="s">
        <v>135</v>
      </c>
      <c r="C8" s="52">
        <v>4918</v>
      </c>
      <c r="D8" s="8">
        <f t="shared" si="0"/>
        <v>8.2378559463986603E-2</v>
      </c>
      <c r="E8" s="52">
        <v>4387</v>
      </c>
      <c r="F8" s="8">
        <f t="shared" si="1"/>
        <v>6.9260036942896383E-2</v>
      </c>
      <c r="H8" s="62">
        <f t="shared" si="2"/>
        <v>4652.5</v>
      </c>
    </row>
    <row r="9" spans="1:8" ht="14.5" x14ac:dyDescent="0.35">
      <c r="A9" s="9" t="s">
        <v>89</v>
      </c>
      <c r="B9" s="9" t="s">
        <v>136</v>
      </c>
      <c r="C9" s="52">
        <v>10884</v>
      </c>
      <c r="D9" s="8">
        <f t="shared" si="0"/>
        <v>0.18231155778894473</v>
      </c>
      <c r="E9" s="52">
        <v>13112</v>
      </c>
      <c r="F9" s="8">
        <f t="shared" si="1"/>
        <v>0.20700652026333655</v>
      </c>
      <c r="H9" s="62">
        <f t="shared" si="2"/>
        <v>11998</v>
      </c>
    </row>
    <row r="10" spans="1:8" ht="14.5" x14ac:dyDescent="0.35">
      <c r="A10" s="9" t="s">
        <v>90</v>
      </c>
      <c r="B10" s="9" t="s">
        <v>137</v>
      </c>
      <c r="C10" s="52">
        <v>2067</v>
      </c>
      <c r="D10" s="8">
        <f t="shared" si="0"/>
        <v>3.4623115577889448E-2</v>
      </c>
      <c r="E10" s="52">
        <v>2960</v>
      </c>
      <c r="F10" s="8">
        <f t="shared" si="1"/>
        <v>4.6731185172321242E-2</v>
      </c>
      <c r="H10" s="62">
        <f t="shared" si="2"/>
        <v>2513.5</v>
      </c>
    </row>
    <row r="11" spans="1:8" ht="14.5" x14ac:dyDescent="0.35">
      <c r="A11" s="9" t="s">
        <v>91</v>
      </c>
      <c r="B11" s="9" t="s">
        <v>138</v>
      </c>
      <c r="C11" s="52">
        <v>4227</v>
      </c>
      <c r="D11" s="8">
        <f t="shared" si="0"/>
        <v>7.0804020100502518E-2</v>
      </c>
      <c r="E11" s="52">
        <v>4475</v>
      </c>
      <c r="F11" s="8">
        <f t="shared" si="1"/>
        <v>7.0649342448019445E-2</v>
      </c>
      <c r="H11" s="62">
        <f t="shared" si="2"/>
        <v>4351</v>
      </c>
    </row>
    <row r="12" spans="1:8" ht="14.5" x14ac:dyDescent="0.35">
      <c r="A12" s="7" t="s">
        <v>92</v>
      </c>
      <c r="B12" s="7" t="s">
        <v>139</v>
      </c>
      <c r="C12" s="52">
        <v>695</v>
      </c>
      <c r="D12" s="8">
        <f t="shared" si="0"/>
        <v>1.1641541038525964E-2</v>
      </c>
      <c r="E12" s="52">
        <v>1300</v>
      </c>
      <c r="F12" s="8">
        <f t="shared" si="1"/>
        <v>2.0523831325681627E-2</v>
      </c>
      <c r="H12" s="62">
        <f t="shared" si="2"/>
        <v>997.5</v>
      </c>
    </row>
    <row r="13" spans="1:8" ht="14.5" x14ac:dyDescent="0.35">
      <c r="A13" s="7" t="s">
        <v>93</v>
      </c>
      <c r="B13" s="7" t="s">
        <v>140</v>
      </c>
      <c r="C13" s="52">
        <v>4230</v>
      </c>
      <c r="D13" s="8">
        <f t="shared" si="0"/>
        <v>7.0854271356783918E-2</v>
      </c>
      <c r="E13" s="52">
        <v>4909</v>
      </c>
      <c r="F13" s="8">
        <f t="shared" si="1"/>
        <v>7.7501144598285471E-2</v>
      </c>
      <c r="H13" s="62">
        <f t="shared" si="2"/>
        <v>4569.5</v>
      </c>
    </row>
    <row r="14" spans="1:8" ht="14.5" x14ac:dyDescent="0.35">
      <c r="A14" s="7" t="s">
        <v>94</v>
      </c>
      <c r="B14" s="7" t="s">
        <v>141</v>
      </c>
      <c r="C14" s="52">
        <v>2851</v>
      </c>
      <c r="D14" s="8">
        <f t="shared" si="0"/>
        <v>4.7755443886097156E-2</v>
      </c>
      <c r="E14" s="52">
        <v>2440</v>
      </c>
      <c r="F14" s="8">
        <f t="shared" si="1"/>
        <v>3.8521652642048591E-2</v>
      </c>
      <c r="H14" s="62">
        <f t="shared" si="2"/>
        <v>2645.5</v>
      </c>
    </row>
    <row r="15" spans="1:8" ht="14.5" x14ac:dyDescent="0.35">
      <c r="A15" s="7" t="s">
        <v>95</v>
      </c>
      <c r="B15" s="7" t="s">
        <v>142</v>
      </c>
      <c r="C15" s="52">
        <v>936</v>
      </c>
      <c r="D15" s="8">
        <f t="shared" si="0"/>
        <v>1.5678391959798994E-2</v>
      </c>
      <c r="E15" s="52">
        <v>311</v>
      </c>
      <c r="F15" s="8">
        <f t="shared" si="1"/>
        <v>4.9099319556053737E-3</v>
      </c>
      <c r="H15" s="62">
        <f t="shared" si="2"/>
        <v>623.5</v>
      </c>
    </row>
    <row r="16" spans="1:8" ht="14.5" x14ac:dyDescent="0.35">
      <c r="A16" s="7" t="s">
        <v>96</v>
      </c>
      <c r="B16" s="7" t="s">
        <v>143</v>
      </c>
      <c r="C16" s="52">
        <v>551</v>
      </c>
      <c r="D16" s="8">
        <f t="shared" si="0"/>
        <v>9.2294807370184254E-3</v>
      </c>
      <c r="E16" s="52">
        <v>228</v>
      </c>
      <c r="F16" s="8">
        <f t="shared" si="1"/>
        <v>3.5995642632733931E-3</v>
      </c>
      <c r="H16" s="62">
        <f t="shared" si="2"/>
        <v>389.5</v>
      </c>
    </row>
    <row r="17" spans="1:8" ht="14.5" x14ac:dyDescent="0.35">
      <c r="A17" s="7" t="s">
        <v>97</v>
      </c>
      <c r="B17" s="7" t="s">
        <v>144</v>
      </c>
      <c r="C17" s="52">
        <v>50</v>
      </c>
      <c r="D17" s="8">
        <f t="shared" si="0"/>
        <v>8.375209380234506E-4</v>
      </c>
      <c r="E17" s="52">
        <v>50</v>
      </c>
      <c r="F17" s="8">
        <f t="shared" si="1"/>
        <v>7.8937812791083186E-4</v>
      </c>
      <c r="H17" s="62">
        <f t="shared" si="2"/>
        <v>50</v>
      </c>
    </row>
    <row r="18" spans="1:8" ht="14.5" x14ac:dyDescent="0.35">
      <c r="A18" s="7" t="s">
        <v>98</v>
      </c>
      <c r="B18" s="7" t="s">
        <v>145</v>
      </c>
      <c r="C18" s="52">
        <v>250</v>
      </c>
      <c r="D18" s="8">
        <f t="shared" si="0"/>
        <v>4.1876046901172526E-3</v>
      </c>
      <c r="E18" s="52">
        <v>1185</v>
      </c>
      <c r="F18" s="8">
        <f t="shared" si="1"/>
        <v>1.8708261631486714E-2</v>
      </c>
      <c r="H18" s="62">
        <f t="shared" si="2"/>
        <v>717.5</v>
      </c>
    </row>
    <row r="19" spans="1:8" ht="14.5" x14ac:dyDescent="0.35">
      <c r="A19" s="7" t="s">
        <v>99</v>
      </c>
      <c r="B19" s="7" t="s">
        <v>146</v>
      </c>
      <c r="C19" s="52">
        <v>5435</v>
      </c>
      <c r="D19" s="8">
        <f t="shared" si="0"/>
        <v>9.1038525963149083E-2</v>
      </c>
      <c r="E19" s="52">
        <v>6015</v>
      </c>
      <c r="F19" s="8">
        <f t="shared" si="1"/>
        <v>9.4962188787673069E-2</v>
      </c>
      <c r="H19" s="62">
        <f t="shared" si="2"/>
        <v>5725</v>
      </c>
    </row>
    <row r="20" spans="1:8" ht="14.5" x14ac:dyDescent="0.35">
      <c r="A20" s="7" t="s">
        <v>100</v>
      </c>
      <c r="B20" s="7" t="s">
        <v>147</v>
      </c>
      <c r="C20" s="52">
        <v>740</v>
      </c>
      <c r="D20" s="8">
        <f t="shared" si="0"/>
        <v>1.2395309882747068E-2</v>
      </c>
      <c r="E20" s="52">
        <v>641</v>
      </c>
      <c r="F20" s="8">
        <f t="shared" si="1"/>
        <v>1.0119827599816864E-2</v>
      </c>
      <c r="H20" s="62">
        <f t="shared" si="2"/>
        <v>690.5</v>
      </c>
    </row>
    <row r="21" spans="1:8" ht="14.5" x14ac:dyDescent="0.35">
      <c r="A21" s="55" t="s">
        <v>101</v>
      </c>
      <c r="B21" s="55" t="s">
        <v>148</v>
      </c>
      <c r="C21" s="56"/>
      <c r="D21" s="57">
        <f t="shared" si="0"/>
        <v>0</v>
      </c>
      <c r="E21" s="56"/>
      <c r="F21" s="57">
        <f t="shared" si="1"/>
        <v>0</v>
      </c>
      <c r="H21" s="62">
        <f t="shared" si="2"/>
        <v>0</v>
      </c>
    </row>
    <row r="22" spans="1:8" ht="14.5" x14ac:dyDescent="0.35">
      <c r="A22" s="7" t="s">
        <v>102</v>
      </c>
      <c r="B22" s="7" t="s">
        <v>149</v>
      </c>
      <c r="C22" s="52">
        <v>1202</v>
      </c>
      <c r="D22" s="8">
        <f t="shared" si="0"/>
        <v>2.0134003350083751E-2</v>
      </c>
      <c r="E22" s="52">
        <v>1410</v>
      </c>
      <c r="F22" s="8">
        <f t="shared" si="1"/>
        <v>2.2260463207085458E-2</v>
      </c>
      <c r="H22" s="62">
        <f t="shared" si="2"/>
        <v>1306</v>
      </c>
    </row>
    <row r="23" spans="1:8" ht="14.5" x14ac:dyDescent="0.35">
      <c r="A23" s="7" t="s">
        <v>103</v>
      </c>
      <c r="B23" s="7" t="s">
        <v>150</v>
      </c>
      <c r="C23" s="52">
        <v>52</v>
      </c>
      <c r="D23" s="8">
        <f t="shared" si="0"/>
        <v>8.7102177554438862E-4</v>
      </c>
      <c r="E23" s="52">
        <v>70</v>
      </c>
      <c r="F23" s="8">
        <f t="shared" si="1"/>
        <v>1.1051293790751645E-3</v>
      </c>
      <c r="H23" s="62">
        <f t="shared" si="2"/>
        <v>61</v>
      </c>
    </row>
    <row r="24" spans="1:8" ht="14.5" x14ac:dyDescent="0.35">
      <c r="A24" s="7" t="s">
        <v>104</v>
      </c>
      <c r="B24" s="7" t="s">
        <v>151</v>
      </c>
      <c r="C24" s="52">
        <v>756</v>
      </c>
      <c r="D24" s="8">
        <f t="shared" si="0"/>
        <v>1.2663316582914573E-2</v>
      </c>
      <c r="E24" s="52">
        <v>570</v>
      </c>
      <c r="F24" s="8">
        <f t="shared" si="1"/>
        <v>8.9989106581834823E-3</v>
      </c>
      <c r="H24" s="62">
        <f t="shared" si="2"/>
        <v>663</v>
      </c>
    </row>
    <row r="25" spans="1:8" ht="14.5" x14ac:dyDescent="0.35">
      <c r="A25" s="7" t="s">
        <v>105</v>
      </c>
      <c r="B25" s="7" t="s">
        <v>152</v>
      </c>
      <c r="C25" s="52">
        <v>1000</v>
      </c>
      <c r="D25" s="8">
        <f t="shared" si="0"/>
        <v>1.675041876046901E-2</v>
      </c>
      <c r="E25" s="52">
        <v>277</v>
      </c>
      <c r="F25" s="8">
        <f t="shared" si="1"/>
        <v>4.3731548286260087E-3</v>
      </c>
      <c r="H25" s="62">
        <f t="shared" si="2"/>
        <v>638.5</v>
      </c>
    </row>
    <row r="26" spans="1:8" ht="14.5" x14ac:dyDescent="0.35">
      <c r="A26" s="7" t="s">
        <v>106</v>
      </c>
      <c r="B26" s="7" t="s">
        <v>153</v>
      </c>
      <c r="C26" s="52">
        <v>0</v>
      </c>
      <c r="D26" s="8">
        <f t="shared" si="0"/>
        <v>0</v>
      </c>
      <c r="E26" s="52">
        <v>1</v>
      </c>
      <c r="F26" s="8">
        <f t="shared" si="1"/>
        <v>1.5787562558216637E-5</v>
      </c>
      <c r="H26" s="62">
        <f t="shared" si="2"/>
        <v>0.5</v>
      </c>
    </row>
    <row r="27" spans="1:8" ht="14.5" x14ac:dyDescent="0.35">
      <c r="A27" s="7" t="s">
        <v>107</v>
      </c>
      <c r="B27" s="7" t="s">
        <v>154</v>
      </c>
      <c r="C27" s="52">
        <v>0</v>
      </c>
      <c r="D27" s="8">
        <f t="shared" si="0"/>
        <v>0</v>
      </c>
      <c r="E27" s="52">
        <v>120</v>
      </c>
      <c r="F27" s="8">
        <f t="shared" si="1"/>
        <v>1.8945075069859965E-3</v>
      </c>
      <c r="H27" s="62">
        <f t="shared" si="2"/>
        <v>60</v>
      </c>
    </row>
    <row r="28" spans="1:8" ht="14.5" x14ac:dyDescent="0.35">
      <c r="A28" s="7" t="s">
        <v>108</v>
      </c>
      <c r="B28" s="7" t="s">
        <v>155</v>
      </c>
      <c r="C28" s="52">
        <v>1</v>
      </c>
      <c r="D28" s="8">
        <f t="shared" si="0"/>
        <v>1.6750418760469013E-5</v>
      </c>
      <c r="E28" s="52">
        <v>48</v>
      </c>
      <c r="F28" s="8">
        <f t="shared" si="1"/>
        <v>7.5780300279439854E-4</v>
      </c>
      <c r="H28" s="62">
        <f t="shared" si="2"/>
        <v>24.5</v>
      </c>
    </row>
    <row r="29" spans="1:8" ht="14.5" x14ac:dyDescent="0.35">
      <c r="A29" s="7" t="s">
        <v>109</v>
      </c>
      <c r="B29" s="7" t="s">
        <v>156</v>
      </c>
      <c r="C29" s="52">
        <v>300</v>
      </c>
      <c r="D29" s="8">
        <f t="shared" si="0"/>
        <v>5.0251256281407036E-3</v>
      </c>
      <c r="E29" s="52">
        <v>0</v>
      </c>
      <c r="F29" s="8">
        <f t="shared" si="1"/>
        <v>0</v>
      </c>
      <c r="H29" s="62">
        <f t="shared" si="2"/>
        <v>150</v>
      </c>
    </row>
    <row r="30" spans="1:8" ht="14.5" x14ac:dyDescent="0.35">
      <c r="A30" s="7" t="s">
        <v>110</v>
      </c>
      <c r="B30" s="7" t="s">
        <v>157</v>
      </c>
      <c r="C30" s="52">
        <v>750</v>
      </c>
      <c r="D30" s="8">
        <f t="shared" si="0"/>
        <v>1.2562814070351759E-2</v>
      </c>
      <c r="E30" s="52">
        <v>1250</v>
      </c>
      <c r="F30" s="8">
        <f t="shared" si="1"/>
        <v>1.9734453197770795E-2</v>
      </c>
      <c r="H30" s="62">
        <f t="shared" si="2"/>
        <v>1000</v>
      </c>
    </row>
    <row r="31" spans="1:8" ht="14.5" x14ac:dyDescent="0.35">
      <c r="A31" s="55" t="s">
        <v>111</v>
      </c>
      <c r="B31" s="55" t="s">
        <v>158</v>
      </c>
      <c r="C31" s="56"/>
      <c r="D31" s="57">
        <f t="shared" si="0"/>
        <v>0</v>
      </c>
      <c r="E31" s="56"/>
      <c r="F31" s="57">
        <f t="shared" si="1"/>
        <v>0</v>
      </c>
      <c r="H31" s="62">
        <f t="shared" si="2"/>
        <v>0</v>
      </c>
    </row>
    <row r="32" spans="1:8" ht="14.5" x14ac:dyDescent="0.35">
      <c r="A32" s="7" t="s">
        <v>112</v>
      </c>
      <c r="B32" s="7" t="s">
        <v>159</v>
      </c>
      <c r="C32" s="52">
        <v>2189</v>
      </c>
      <c r="D32" s="8">
        <f t="shared" si="0"/>
        <v>3.6666666666666667E-2</v>
      </c>
      <c r="E32" s="52">
        <v>1361</v>
      </c>
      <c r="F32" s="8">
        <f t="shared" si="1"/>
        <v>2.1486872641732845E-2</v>
      </c>
      <c r="H32" s="62">
        <f t="shared" si="2"/>
        <v>1775</v>
      </c>
    </row>
    <row r="33" spans="1:8" ht="14.5" x14ac:dyDescent="0.35">
      <c r="A33" s="55" t="s">
        <v>113</v>
      </c>
      <c r="B33" s="55" t="s">
        <v>160</v>
      </c>
      <c r="C33" s="56"/>
      <c r="D33" s="57">
        <f t="shared" si="0"/>
        <v>0</v>
      </c>
      <c r="E33" s="56"/>
      <c r="F33" s="57">
        <f t="shared" si="1"/>
        <v>0</v>
      </c>
      <c r="H33" s="62">
        <f t="shared" si="2"/>
        <v>0</v>
      </c>
    </row>
    <row r="34" spans="1:8" ht="14.5" x14ac:dyDescent="0.35">
      <c r="A34" s="7" t="s">
        <v>114</v>
      </c>
      <c r="B34" s="7" t="s">
        <v>161</v>
      </c>
      <c r="C34" s="52">
        <v>0</v>
      </c>
      <c r="D34" s="8">
        <f t="shared" si="0"/>
        <v>0</v>
      </c>
      <c r="E34" s="52">
        <v>60</v>
      </c>
      <c r="F34" s="8">
        <f t="shared" si="1"/>
        <v>9.4725375349299825E-4</v>
      </c>
      <c r="H34" s="62">
        <f t="shared" si="2"/>
        <v>30</v>
      </c>
    </row>
    <row r="35" spans="1:8" ht="14.5" x14ac:dyDescent="0.35">
      <c r="A35" s="7" t="s">
        <v>115</v>
      </c>
      <c r="B35" s="7" t="s">
        <v>161</v>
      </c>
      <c r="C35" s="52">
        <v>0</v>
      </c>
      <c r="D35" s="8">
        <f t="shared" si="0"/>
        <v>0</v>
      </c>
      <c r="E35" s="52">
        <v>170</v>
      </c>
      <c r="F35" s="8">
        <f t="shared" si="1"/>
        <v>2.6838856348968283E-3</v>
      </c>
      <c r="H35" s="62">
        <f t="shared" si="2"/>
        <v>85</v>
      </c>
    </row>
    <row r="36" spans="1:8" ht="14.5" x14ac:dyDescent="0.35">
      <c r="A36" s="7" t="s">
        <v>116</v>
      </c>
      <c r="B36" s="7" t="s">
        <v>162</v>
      </c>
      <c r="C36" s="52">
        <v>0</v>
      </c>
      <c r="D36" s="8">
        <f t="shared" si="0"/>
        <v>0</v>
      </c>
      <c r="E36" s="52">
        <v>250</v>
      </c>
      <c r="F36" s="8">
        <f t="shared" si="1"/>
        <v>3.9468906395541594E-3</v>
      </c>
      <c r="H36" s="62">
        <f t="shared" si="2"/>
        <v>125</v>
      </c>
    </row>
    <row r="37" spans="1:8" ht="14.5" x14ac:dyDescent="0.35">
      <c r="A37" s="7" t="s">
        <v>117</v>
      </c>
      <c r="B37" s="7" t="s">
        <v>163</v>
      </c>
      <c r="C37" s="52">
        <v>2238</v>
      </c>
      <c r="D37" s="8">
        <f t="shared" si="0"/>
        <v>3.7487437185929645E-2</v>
      </c>
      <c r="E37" s="52">
        <v>3377</v>
      </c>
      <c r="F37" s="8">
        <f t="shared" si="1"/>
        <v>5.3314598759097581E-2</v>
      </c>
      <c r="H37" s="62">
        <f t="shared" si="2"/>
        <v>2807.5</v>
      </c>
    </row>
    <row r="38" spans="1:8" ht="14.5" x14ac:dyDescent="0.35">
      <c r="A38" s="55" t="s">
        <v>118</v>
      </c>
      <c r="B38" s="55" t="s">
        <v>164</v>
      </c>
      <c r="C38" s="56"/>
      <c r="D38" s="57">
        <f t="shared" si="0"/>
        <v>0</v>
      </c>
      <c r="E38" s="56"/>
      <c r="F38" s="57">
        <f t="shared" si="1"/>
        <v>0</v>
      </c>
      <c r="H38" s="62">
        <f t="shared" si="2"/>
        <v>0</v>
      </c>
    </row>
    <row r="39" spans="1:8" ht="14.5" x14ac:dyDescent="0.35">
      <c r="A39" t="s">
        <v>119</v>
      </c>
      <c r="B39" s="7" t="s">
        <v>120</v>
      </c>
      <c r="C39" s="53">
        <v>111</v>
      </c>
      <c r="D39" s="8">
        <f t="shared" si="0"/>
        <v>1.8592964824120603E-3</v>
      </c>
      <c r="E39" s="52">
        <v>0</v>
      </c>
      <c r="F39" s="8">
        <f t="shared" si="1"/>
        <v>0</v>
      </c>
      <c r="H39" s="62">
        <f t="shared" si="2"/>
        <v>55.5</v>
      </c>
    </row>
    <row r="40" spans="1:8" ht="14.5" x14ac:dyDescent="0.35">
      <c r="A40" s="7" t="s">
        <v>121</v>
      </c>
      <c r="B40" s="7" t="s">
        <v>165</v>
      </c>
      <c r="C40" s="52">
        <v>100</v>
      </c>
      <c r="D40" s="8">
        <f t="shared" si="0"/>
        <v>1.6750418760469012E-3</v>
      </c>
      <c r="E40" s="52">
        <v>53</v>
      </c>
      <c r="F40" s="8">
        <f t="shared" si="1"/>
        <v>8.3674081558548173E-4</v>
      </c>
      <c r="H40" s="62">
        <f t="shared" si="2"/>
        <v>76.5</v>
      </c>
    </row>
    <row r="41" spans="1:8" ht="14.5" x14ac:dyDescent="0.35">
      <c r="A41" s="7" t="s">
        <v>122</v>
      </c>
      <c r="B41" s="7" t="s">
        <v>166</v>
      </c>
      <c r="C41" s="52">
        <v>625</v>
      </c>
      <c r="D41" s="8">
        <f t="shared" si="0"/>
        <v>1.0469011725293133E-2</v>
      </c>
      <c r="E41" s="52">
        <v>575</v>
      </c>
      <c r="F41" s="8">
        <f t="shared" si="1"/>
        <v>9.0778484709745661E-3</v>
      </c>
      <c r="H41" s="62">
        <f t="shared" si="2"/>
        <v>600</v>
      </c>
    </row>
    <row r="42" spans="1:8" ht="14.5" x14ac:dyDescent="0.35">
      <c r="A42" s="7" t="s">
        <v>123</v>
      </c>
      <c r="B42" s="7" t="s">
        <v>167</v>
      </c>
      <c r="C42" s="52">
        <v>0</v>
      </c>
      <c r="D42" s="8">
        <f t="shared" si="0"/>
        <v>0</v>
      </c>
      <c r="E42" s="52">
        <v>150</v>
      </c>
      <c r="F42" s="8">
        <f t="shared" si="1"/>
        <v>2.3681343837324955E-3</v>
      </c>
      <c r="H42" s="62">
        <f t="shared" si="2"/>
        <v>75</v>
      </c>
    </row>
    <row r="43" spans="1:8" ht="14.5" x14ac:dyDescent="0.35">
      <c r="A43" s="7" t="s">
        <v>124</v>
      </c>
      <c r="B43" s="7" t="s">
        <v>168</v>
      </c>
      <c r="C43" s="52">
        <v>895</v>
      </c>
      <c r="D43" s="8">
        <f t="shared" si="0"/>
        <v>1.4991624790619766E-2</v>
      </c>
      <c r="E43" s="52">
        <v>460</v>
      </c>
      <c r="F43" s="8">
        <f t="shared" si="1"/>
        <v>7.2622787767796532E-3</v>
      </c>
      <c r="H43" s="62">
        <f t="shared" si="2"/>
        <v>677.5</v>
      </c>
    </row>
    <row r="44" spans="1:8" ht="14.5" x14ac:dyDescent="0.35">
      <c r="A44" s="7" t="s">
        <v>125</v>
      </c>
      <c r="B44" s="7" t="s">
        <v>169</v>
      </c>
      <c r="C44" s="52">
        <v>760</v>
      </c>
      <c r="D44" s="8">
        <f t="shared" si="0"/>
        <v>1.2730318257956449E-2</v>
      </c>
      <c r="E44" s="52">
        <v>1572</v>
      </c>
      <c r="F44" s="8">
        <f t="shared" si="1"/>
        <v>2.4818048341516553E-2</v>
      </c>
      <c r="H44" s="62">
        <f t="shared" si="2"/>
        <v>1166</v>
      </c>
    </row>
    <row r="45" spans="1:8" ht="14.5" x14ac:dyDescent="0.35">
      <c r="A45" s="55" t="s">
        <v>126</v>
      </c>
      <c r="B45" s="55" t="s">
        <v>170</v>
      </c>
      <c r="C45" s="56"/>
      <c r="D45" s="57">
        <f t="shared" si="0"/>
        <v>0</v>
      </c>
      <c r="E45" s="56"/>
      <c r="F45" s="57">
        <f t="shared" si="1"/>
        <v>0</v>
      </c>
      <c r="H45" s="62">
        <f t="shared" si="2"/>
        <v>0</v>
      </c>
    </row>
    <row r="46" spans="1:8" ht="14.5" x14ac:dyDescent="0.35">
      <c r="A46" s="55" t="s">
        <v>127</v>
      </c>
      <c r="B46" s="55" t="s">
        <v>171</v>
      </c>
      <c r="C46" s="56"/>
      <c r="D46" s="57">
        <f t="shared" si="0"/>
        <v>0</v>
      </c>
      <c r="E46" s="56"/>
      <c r="F46" s="57">
        <f t="shared" si="1"/>
        <v>0</v>
      </c>
      <c r="H46" s="62">
        <f t="shared" si="2"/>
        <v>0</v>
      </c>
    </row>
    <row r="47" spans="1:8" ht="14.5" x14ac:dyDescent="0.35">
      <c r="A47" s="10" t="s">
        <v>128</v>
      </c>
      <c r="B47" s="10"/>
      <c r="C47" s="54">
        <f>SUM(C4:C46)</f>
        <v>59700</v>
      </c>
      <c r="D47" s="8">
        <f>SUM(D4:D46)</f>
        <v>1</v>
      </c>
      <c r="E47" s="54">
        <f>SUM(E4:E46)</f>
        <v>63341</v>
      </c>
      <c r="F47" s="8">
        <f>SUM(F4:F46)</f>
        <v>0.99999999999999989</v>
      </c>
      <c r="H47" s="54">
        <f>SUM(H4:H46)</f>
        <v>61520.5</v>
      </c>
    </row>
    <row r="48" spans="1:8" ht="14.5" x14ac:dyDescent="0.35"/>
    <row r="49" spans="2:3" ht="14.5" x14ac:dyDescent="0.35">
      <c r="B49" s="6"/>
      <c r="C49" s="11"/>
    </row>
  </sheetData>
  <sheetProtection algorithmName="SHA-512" hashValue="FlN74MX+hwvkQzERax7Abc+J4y0G4AF0jI+utKJfYR5w2RQWJL8NbgA9gUK6EwydmAX3XAd9X81Ihhoi7h5KFQ==" saltValue="ownEATHGYUK3T8cQaoJn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Programma van eisen</vt:lpstr>
      <vt:lpstr>Eisen kleuren en afwerking</vt:lpstr>
      <vt:lpstr>Volumes 2023 en 2024</vt:lpstr>
      <vt:lpstr>'Programma van eisen'!Afdrukbereik</vt:lpstr>
      <vt:lpstr>'Programma van eisen'!Afdruktitels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Marlon van Dongen</dc:creator>
  <cp:keywords/>
  <dc:description/>
  <cp:lastModifiedBy>Marlon van Dongen</cp:lastModifiedBy>
  <cp:revision/>
  <dcterms:created xsi:type="dcterms:W3CDTF">2021-06-04T13:39:01Z</dcterms:created>
  <dcterms:modified xsi:type="dcterms:W3CDTF">2025-05-20T08:22:30Z</dcterms:modified>
  <cp:category/>
  <cp:contentStatus/>
</cp:coreProperties>
</file>