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deltion.sharepoint.com/sites/Deltion-Sanitairehygineoplossingen/Gedeelde documenten/General/03. Aanbestedingsdocumenten/01. Werkbestanden/"/>
    </mc:Choice>
  </mc:AlternateContent>
  <xr:revisionPtr revIDLastSave="0" documentId="8_{E442FF50-4187-45DE-97A2-A917CA67D47F}" xr6:coauthVersionLast="47" xr6:coauthVersionMax="47" xr10:uidLastSave="{00000000-0000-0000-0000-000000000000}"/>
  <bookViews>
    <workbookView xWindow="28680" yWindow="-120" windowWidth="29040" windowHeight="16440" xr2:uid="{4CCE62B0-A0CD-4CCE-8D28-BA8257E9F986}"/>
  </bookViews>
  <sheets>
    <sheet name="Beoordelaar 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D5" i="1"/>
  <c r="E5" i="1"/>
  <c r="D6" i="1"/>
  <c r="D13" i="1" s="1"/>
  <c r="D7" i="1"/>
  <c r="E7" i="1" s="1"/>
  <c r="D8" i="1"/>
  <c r="E8" i="1" s="1"/>
  <c r="D9" i="1"/>
  <c r="E9" i="1"/>
  <c r="D10" i="1"/>
  <c r="E10" i="1" s="1"/>
  <c r="D11" i="1"/>
  <c r="E11" i="1" s="1"/>
  <c r="D12" i="1"/>
  <c r="E12" i="1" s="1"/>
  <c r="C14" i="1"/>
  <c r="D18" i="1"/>
  <c r="E18" i="1" s="1"/>
  <c r="D19" i="1"/>
  <c r="D27" i="1" s="1"/>
  <c r="D20" i="1"/>
  <c r="E20" i="1"/>
  <c r="D21" i="1"/>
  <c r="E21" i="1"/>
  <c r="D22" i="1"/>
  <c r="E22" i="1"/>
  <c r="D23" i="1"/>
  <c r="E23" i="1" s="1"/>
  <c r="D24" i="1"/>
  <c r="E24" i="1"/>
  <c r="D25" i="1"/>
  <c r="E25" i="1"/>
  <c r="D26" i="1"/>
  <c r="E26" i="1" s="1"/>
  <c r="C28" i="1"/>
  <c r="D32" i="1"/>
  <c r="E32" i="1" s="1"/>
  <c r="D33" i="1"/>
  <c r="E33" i="1" s="1"/>
  <c r="D34" i="1"/>
  <c r="E34" i="1" s="1"/>
  <c r="D35" i="1"/>
  <c r="E35" i="1"/>
  <c r="D36" i="1"/>
  <c r="E36" i="1"/>
  <c r="D37" i="1"/>
  <c r="E37" i="1" s="1"/>
  <c r="D38" i="1"/>
  <c r="E38" i="1" s="1"/>
  <c r="D39" i="1"/>
  <c r="E39" i="1" s="1"/>
  <c r="D40" i="1"/>
  <c r="E40" i="1"/>
  <c r="C42" i="1"/>
  <c r="D46" i="1"/>
  <c r="E46" i="1"/>
  <c r="D47" i="1"/>
  <c r="D55" i="1" s="1"/>
  <c r="E47" i="1"/>
  <c r="D48" i="1"/>
  <c r="E48" i="1" s="1"/>
  <c r="D49" i="1"/>
  <c r="E49" i="1" s="1"/>
  <c r="D50" i="1"/>
  <c r="E50" i="1"/>
  <c r="D51" i="1"/>
  <c r="E51" i="1" s="1"/>
  <c r="D52" i="1"/>
  <c r="E52" i="1" s="1"/>
  <c r="D53" i="1"/>
  <c r="E53" i="1" s="1"/>
  <c r="D54" i="1"/>
  <c r="E54" i="1"/>
  <c r="C56" i="1"/>
  <c r="D60" i="1"/>
  <c r="E60" i="1" s="1"/>
  <c r="D61" i="1"/>
  <c r="D69" i="1" s="1"/>
  <c r="E61" i="1"/>
  <c r="D62" i="1"/>
  <c r="E62" i="1"/>
  <c r="D63" i="1"/>
  <c r="E63" i="1" s="1"/>
  <c r="D64" i="1"/>
  <c r="E64" i="1" s="1"/>
  <c r="D65" i="1"/>
  <c r="E65" i="1"/>
  <c r="D66" i="1"/>
  <c r="E66" i="1"/>
  <c r="D67" i="1"/>
  <c r="E67" i="1" s="1"/>
  <c r="D68" i="1"/>
  <c r="E68" i="1" s="1"/>
  <c r="C70" i="1"/>
  <c r="E55" i="1" l="1"/>
  <c r="E56" i="1" s="1"/>
  <c r="E41" i="1"/>
  <c r="E69" i="1"/>
  <c r="E70" i="1"/>
  <c r="E19" i="1"/>
  <c r="E27" i="1" s="1"/>
  <c r="E28" i="1" s="1"/>
  <c r="D41" i="1"/>
  <c r="E42" i="1" s="1"/>
  <c r="E6" i="1"/>
  <c r="E13" i="1" s="1"/>
  <c r="E14" i="1" s="1"/>
</calcChain>
</file>

<file path=xl/sharedStrings.xml><?xml version="1.0" encoding="utf-8"?>
<sst xmlns="http://schemas.openxmlformats.org/spreadsheetml/2006/main" count="81" uniqueCount="16">
  <si>
    <t>totaal</t>
  </si>
  <si>
    <t>goed</t>
  </si>
  <si>
    <t>voldoende</t>
  </si>
  <si>
    <t>maximaal  mogelijke score beoordelaar</t>
  </si>
  <si>
    <t>score beoordelaar</t>
  </si>
  <si>
    <t>oordeel beoordelaar</t>
  </si>
  <si>
    <t>aspect</t>
  </si>
  <si>
    <t>proefopstelling 5</t>
  </si>
  <si>
    <t>geen</t>
  </si>
  <si>
    <t>proefopstelling 4</t>
  </si>
  <si>
    <t>proefopstelling 3</t>
  </si>
  <si>
    <t>onvoldoende</t>
  </si>
  <si>
    <t>proefopstelling 2</t>
  </si>
  <si>
    <t>score</t>
  </si>
  <si>
    <t>oordeel</t>
  </si>
  <si>
    <t>proefopstelling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</si>
</sst>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0" fontId="0" fillId="3" borderId="0" xfId="0" applyFill="1"/>
    <xf numFmtId="0" fontId="1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ED88-9237-468F-B785-9A4B68A12FB2}">
  <dimension ref="B2:H70"/>
  <sheetViews>
    <sheetView tabSelected="1" workbookViewId="0">
      <selection activeCell="M18" sqref="M18"/>
    </sheetView>
  </sheetViews>
  <sheetFormatPr defaultRowHeight="15" x14ac:dyDescent="0.25"/>
  <cols>
    <col min="1" max="1" width="2.85546875" customWidth="1"/>
    <col min="2" max="2" width="6.85546875" bestFit="1" customWidth="1"/>
    <col min="3" max="3" width="31.28515625" bestFit="1" customWidth="1"/>
    <col min="4" max="4" width="25.42578125" customWidth="1"/>
    <col min="5" max="5" width="36.7109375" bestFit="1" customWidth="1"/>
    <col min="7" max="7" width="12.42578125" bestFit="1" customWidth="1"/>
    <col min="8" max="8" width="5.85546875" bestFit="1" customWidth="1"/>
  </cols>
  <sheetData>
    <row r="2" spans="2:8" ht="15.75" x14ac:dyDescent="0.25">
      <c r="B2" s="5" t="s">
        <v>15</v>
      </c>
      <c r="C2" s="1"/>
      <c r="D2" s="1"/>
      <c r="E2" s="1"/>
      <c r="G2" s="7" t="s">
        <v>14</v>
      </c>
      <c r="H2" s="7" t="s">
        <v>13</v>
      </c>
    </row>
    <row r="3" spans="2:8" x14ac:dyDescent="0.25">
      <c r="B3" s="4" t="s">
        <v>6</v>
      </c>
      <c r="C3" s="4" t="s">
        <v>5</v>
      </c>
      <c r="D3" s="4" t="s">
        <v>4</v>
      </c>
      <c r="E3" s="4" t="s">
        <v>3</v>
      </c>
      <c r="G3" s="6" t="s">
        <v>11</v>
      </c>
      <c r="H3" s="6">
        <v>-5</v>
      </c>
    </row>
    <row r="4" spans="2:8" x14ac:dyDescent="0.25">
      <c r="B4">
        <v>1</v>
      </c>
      <c r="C4" t="s">
        <v>11</v>
      </c>
      <c r="D4">
        <f>_xlfn.XLOOKUP(C4,$G$3:$G$6,$H$3:$H$6)</f>
        <v>-5</v>
      </c>
      <c r="E4">
        <f>IF(D4=0,0,$H$5)</f>
        <v>10</v>
      </c>
      <c r="G4" s="6" t="s">
        <v>2</v>
      </c>
      <c r="H4" s="6">
        <v>2</v>
      </c>
    </row>
    <row r="5" spans="2:8" x14ac:dyDescent="0.25">
      <c r="B5">
        <v>2</v>
      </c>
      <c r="C5" t="s">
        <v>2</v>
      </c>
      <c r="D5">
        <f>_xlfn.XLOOKUP(C5,$G$3:$G$6,$H$3:$H$6)</f>
        <v>2</v>
      </c>
      <c r="E5">
        <f>IF(D5=0,0,$H$5)</f>
        <v>10</v>
      </c>
      <c r="G5" s="6" t="s">
        <v>1</v>
      </c>
      <c r="H5" s="6">
        <v>10</v>
      </c>
    </row>
    <row r="6" spans="2:8" x14ac:dyDescent="0.25">
      <c r="B6">
        <v>3</v>
      </c>
      <c r="C6" t="s">
        <v>1</v>
      </c>
      <c r="D6">
        <f>_xlfn.XLOOKUP(C6,$G$3:$G$6,$H$3:$H$6)</f>
        <v>10</v>
      </c>
      <c r="E6">
        <f>IF(D6=0,0,$H$5)</f>
        <v>10</v>
      </c>
      <c r="G6" s="6" t="s">
        <v>8</v>
      </c>
      <c r="H6" s="6">
        <v>0</v>
      </c>
    </row>
    <row r="7" spans="2:8" x14ac:dyDescent="0.25">
      <c r="B7">
        <v>4</v>
      </c>
      <c r="C7" t="s">
        <v>1</v>
      </c>
      <c r="D7">
        <f>_xlfn.XLOOKUP(C7,$G$3:$G$6,$H$3:$H$6)</f>
        <v>10</v>
      </c>
      <c r="E7">
        <f>IF(D7=0,0,$H$5)</f>
        <v>10</v>
      </c>
    </row>
    <row r="8" spans="2:8" x14ac:dyDescent="0.25">
      <c r="B8">
        <v>5</v>
      </c>
      <c r="C8" t="s">
        <v>2</v>
      </c>
      <c r="D8">
        <f>_xlfn.XLOOKUP(C8,$G$3:$G$6,$H$3:$H$6)</f>
        <v>2</v>
      </c>
      <c r="E8">
        <f>IF(D8=0,0,$H$5)</f>
        <v>10</v>
      </c>
    </row>
    <row r="9" spans="2:8" x14ac:dyDescent="0.25">
      <c r="B9">
        <v>6</v>
      </c>
      <c r="C9" t="s">
        <v>8</v>
      </c>
      <c r="D9">
        <f>_xlfn.XLOOKUP(C9,$G$3:$G$6,$H$3:$H$6)</f>
        <v>0</v>
      </c>
      <c r="E9">
        <f>IF(D9=0,0,$H$5)</f>
        <v>0</v>
      </c>
    </row>
    <row r="10" spans="2:8" x14ac:dyDescent="0.25">
      <c r="B10">
        <v>7</v>
      </c>
      <c r="C10" t="s">
        <v>11</v>
      </c>
      <c r="D10">
        <f>_xlfn.XLOOKUP(C10,$G$3:$G$6,$H$3:$H$6)</f>
        <v>-5</v>
      </c>
      <c r="E10">
        <f>IF(D10=0,0,$H$5)</f>
        <v>10</v>
      </c>
    </row>
    <row r="11" spans="2:8" x14ac:dyDescent="0.25">
      <c r="B11">
        <v>8</v>
      </c>
      <c r="C11" t="s">
        <v>1</v>
      </c>
      <c r="D11">
        <f>_xlfn.XLOOKUP(C11,$G$3:$G$6,$H$3:$H$6)</f>
        <v>10</v>
      </c>
      <c r="E11">
        <f>IF(D11=0,0,$H$5)</f>
        <v>10</v>
      </c>
    </row>
    <row r="12" spans="2:8" x14ac:dyDescent="0.25">
      <c r="B12" s="3">
        <v>9</v>
      </c>
      <c r="C12" s="3" t="s">
        <v>1</v>
      </c>
      <c r="D12" s="3">
        <f>_xlfn.XLOOKUP(C12,$G$3:$G$6,$H$3:$H$6)</f>
        <v>10</v>
      </c>
      <c r="E12" s="3">
        <f>IF(D12=0,0,$H$5)</f>
        <v>10</v>
      </c>
    </row>
    <row r="13" spans="2:8" x14ac:dyDescent="0.25">
      <c r="B13" s="2"/>
      <c r="C13" s="2" t="s">
        <v>0</v>
      </c>
      <c r="D13" s="2">
        <f>SUM(D4:D12)</f>
        <v>34</v>
      </c>
      <c r="E13" s="2">
        <f>SUM(E4:E12)</f>
        <v>80</v>
      </c>
    </row>
    <row r="14" spans="2:8" x14ac:dyDescent="0.25">
      <c r="B14" s="1"/>
      <c r="C14" s="1" t="str">
        <f>"somscore van deze beoordelaar voor "&amp;B2</f>
        <v>somscore van deze beoordelaar voor proefopstelling 1</v>
      </c>
      <c r="D14" s="1"/>
      <c r="E14" s="1">
        <f>ROUND((D13/E13)*100,1)</f>
        <v>42.5</v>
      </c>
    </row>
    <row r="16" spans="2:8" ht="15.75" x14ac:dyDescent="0.25">
      <c r="B16" s="5" t="s">
        <v>12</v>
      </c>
      <c r="C16" s="1"/>
      <c r="D16" s="1"/>
      <c r="E16" s="1"/>
    </row>
    <row r="17" spans="2:5" x14ac:dyDescent="0.25">
      <c r="B17" s="4" t="s">
        <v>6</v>
      </c>
      <c r="C17" s="4" t="s">
        <v>5</v>
      </c>
      <c r="D17" s="4" t="s">
        <v>4</v>
      </c>
      <c r="E17" s="4" t="s">
        <v>3</v>
      </c>
    </row>
    <row r="18" spans="2:5" x14ac:dyDescent="0.25">
      <c r="B18">
        <v>1</v>
      </c>
      <c r="C18" t="s">
        <v>1</v>
      </c>
      <c r="D18">
        <f>_xlfn.XLOOKUP(C18,$G$3:$G$6,$H$3:$H$6)</f>
        <v>10</v>
      </c>
      <c r="E18">
        <f>IF(D18=0,0,$H$5)</f>
        <v>10</v>
      </c>
    </row>
    <row r="19" spans="2:5" x14ac:dyDescent="0.25">
      <c r="B19">
        <v>2</v>
      </c>
      <c r="C19" t="s">
        <v>1</v>
      </c>
      <c r="D19">
        <f>_xlfn.XLOOKUP(C19,$G$3:$G$6,$H$3:$H$6)</f>
        <v>10</v>
      </c>
      <c r="E19">
        <f>IF(D19=0,0,$H$5)</f>
        <v>10</v>
      </c>
    </row>
    <row r="20" spans="2:5" x14ac:dyDescent="0.25">
      <c r="B20">
        <v>3</v>
      </c>
      <c r="C20" t="s">
        <v>1</v>
      </c>
      <c r="D20">
        <f>_xlfn.XLOOKUP(C20,$G$3:$G$6,$H$3:$H$6)</f>
        <v>10</v>
      </c>
      <c r="E20">
        <f>IF(D20=0,0,$H$5)</f>
        <v>10</v>
      </c>
    </row>
    <row r="21" spans="2:5" x14ac:dyDescent="0.25">
      <c r="B21">
        <v>4</v>
      </c>
      <c r="C21" t="s">
        <v>1</v>
      </c>
      <c r="D21">
        <f>_xlfn.XLOOKUP(C21,$G$3:$G$6,$H$3:$H$6)</f>
        <v>10</v>
      </c>
      <c r="E21">
        <f>IF(D21=0,0,$H$5)</f>
        <v>10</v>
      </c>
    </row>
    <row r="22" spans="2:5" x14ac:dyDescent="0.25">
      <c r="B22">
        <v>5</v>
      </c>
      <c r="C22" t="s">
        <v>2</v>
      </c>
      <c r="D22">
        <f>_xlfn.XLOOKUP(C22,$G$3:$G$6,$H$3:$H$6)</f>
        <v>2</v>
      </c>
      <c r="E22">
        <f>IF(D22=0,0,$H$5)</f>
        <v>10</v>
      </c>
    </row>
    <row r="23" spans="2:5" x14ac:dyDescent="0.25">
      <c r="B23">
        <v>6</v>
      </c>
      <c r="C23" t="s">
        <v>11</v>
      </c>
      <c r="D23">
        <f>_xlfn.XLOOKUP(C23,$G$3:$G$6,$H$3:$H$6)</f>
        <v>-5</v>
      </c>
      <c r="E23">
        <f>IF(D23=0,0,$H$5)</f>
        <v>10</v>
      </c>
    </row>
    <row r="24" spans="2:5" x14ac:dyDescent="0.25">
      <c r="B24">
        <v>7</v>
      </c>
      <c r="C24" t="s">
        <v>11</v>
      </c>
      <c r="D24">
        <f>_xlfn.XLOOKUP(C24,$G$3:$G$6,$H$3:$H$6)</f>
        <v>-5</v>
      </c>
      <c r="E24">
        <f>IF(D24=0,0,$H$5)</f>
        <v>10</v>
      </c>
    </row>
    <row r="25" spans="2:5" x14ac:dyDescent="0.25">
      <c r="B25">
        <v>8</v>
      </c>
      <c r="C25" t="s">
        <v>1</v>
      </c>
      <c r="D25">
        <f>_xlfn.XLOOKUP(C25,$G$3:$G$6,$H$3:$H$6)</f>
        <v>10</v>
      </c>
      <c r="E25">
        <f>IF(D25=0,0,$H$5)</f>
        <v>10</v>
      </c>
    </row>
    <row r="26" spans="2:5" x14ac:dyDescent="0.25">
      <c r="B26" s="3">
        <v>9</v>
      </c>
      <c r="C26" s="3" t="s">
        <v>1</v>
      </c>
      <c r="D26" s="3">
        <f>_xlfn.XLOOKUP(C26,$G$3:$G$6,$H$3:$H$6)</f>
        <v>10</v>
      </c>
      <c r="E26" s="3">
        <f>IF(D26=0,0,$H$5)</f>
        <v>10</v>
      </c>
    </row>
    <row r="27" spans="2:5" x14ac:dyDescent="0.25">
      <c r="B27" s="2"/>
      <c r="C27" s="2" t="s">
        <v>0</v>
      </c>
      <c r="D27" s="2">
        <f>SUM(D18:D26)</f>
        <v>52</v>
      </c>
      <c r="E27" s="2">
        <f>SUM(E18:E26)</f>
        <v>90</v>
      </c>
    </row>
    <row r="28" spans="2:5" x14ac:dyDescent="0.25">
      <c r="B28" s="1"/>
      <c r="C28" s="1" t="str">
        <f>"somscore van deze beoordelaar voor "&amp;B16</f>
        <v>somscore van deze beoordelaar voor proefopstelling 2</v>
      </c>
      <c r="D28" s="1"/>
      <c r="E28" s="1">
        <f>ROUND((D27/E27)*100,1)</f>
        <v>57.8</v>
      </c>
    </row>
    <row r="30" spans="2:5" ht="15.75" x14ac:dyDescent="0.25">
      <c r="B30" s="5" t="s">
        <v>10</v>
      </c>
      <c r="C30" s="1"/>
      <c r="D30" s="1"/>
      <c r="E30" s="1"/>
    </row>
    <row r="31" spans="2:5" x14ac:dyDescent="0.25">
      <c r="B31" s="4" t="s">
        <v>6</v>
      </c>
      <c r="C31" s="4" t="s">
        <v>5</v>
      </c>
      <c r="D31" s="4" t="s">
        <v>4</v>
      </c>
      <c r="E31" s="4" t="s">
        <v>3</v>
      </c>
    </row>
    <row r="32" spans="2:5" x14ac:dyDescent="0.25">
      <c r="B32">
        <v>1</v>
      </c>
      <c r="C32" t="s">
        <v>1</v>
      </c>
      <c r="D32">
        <f>_xlfn.XLOOKUP(C32,$G$3:$G$6,$H$3:$H$6)</f>
        <v>10</v>
      </c>
      <c r="E32">
        <f>IF(D32=0,0,$H$5)</f>
        <v>10</v>
      </c>
    </row>
    <row r="33" spans="2:5" x14ac:dyDescent="0.25">
      <c r="B33">
        <v>2</v>
      </c>
      <c r="C33" t="s">
        <v>1</v>
      </c>
      <c r="D33">
        <f>_xlfn.XLOOKUP(C33,$G$3:$G$6,$H$3:$H$6)</f>
        <v>10</v>
      </c>
      <c r="E33">
        <f>IF(D33=0,0,$H$5)</f>
        <v>10</v>
      </c>
    </row>
    <row r="34" spans="2:5" x14ac:dyDescent="0.25">
      <c r="B34">
        <v>3</v>
      </c>
      <c r="C34" t="s">
        <v>1</v>
      </c>
      <c r="D34">
        <f>_xlfn.XLOOKUP(C34,$G$3:$G$6,$H$3:$H$6)</f>
        <v>10</v>
      </c>
      <c r="E34">
        <f>IF(D34=0,0,$H$5)</f>
        <v>10</v>
      </c>
    </row>
    <row r="35" spans="2:5" x14ac:dyDescent="0.25">
      <c r="B35">
        <v>4</v>
      </c>
      <c r="C35" t="s">
        <v>1</v>
      </c>
      <c r="D35">
        <f>_xlfn.XLOOKUP(C35,$G$3:$G$6,$H$3:$H$6)</f>
        <v>10</v>
      </c>
      <c r="E35">
        <f>IF(D35=0,0,$H$5)</f>
        <v>10</v>
      </c>
    </row>
    <row r="36" spans="2:5" x14ac:dyDescent="0.25">
      <c r="B36">
        <v>5</v>
      </c>
      <c r="C36" t="s">
        <v>1</v>
      </c>
      <c r="D36">
        <f>_xlfn.XLOOKUP(C36,$G$3:$G$6,$H$3:$H$6)</f>
        <v>10</v>
      </c>
      <c r="E36">
        <f>IF(D36=0,0,$H$5)</f>
        <v>10</v>
      </c>
    </row>
    <row r="37" spans="2:5" x14ac:dyDescent="0.25">
      <c r="B37">
        <v>6</v>
      </c>
      <c r="C37" t="s">
        <v>1</v>
      </c>
      <c r="D37">
        <f>_xlfn.XLOOKUP(C37,$G$3:$G$6,$H$3:$H$6)</f>
        <v>10</v>
      </c>
      <c r="E37">
        <f>IF(D37=0,0,$H$5)</f>
        <v>10</v>
      </c>
    </row>
    <row r="38" spans="2:5" x14ac:dyDescent="0.25">
      <c r="B38">
        <v>7</v>
      </c>
      <c r="C38" t="s">
        <v>1</v>
      </c>
      <c r="D38">
        <f>_xlfn.XLOOKUP(C38,$G$3:$G$6,$H$3:$H$6)</f>
        <v>10</v>
      </c>
      <c r="E38">
        <f>IF(D38=0,0,$H$5)</f>
        <v>10</v>
      </c>
    </row>
    <row r="39" spans="2:5" x14ac:dyDescent="0.25">
      <c r="B39">
        <v>8</v>
      </c>
      <c r="C39" t="s">
        <v>1</v>
      </c>
      <c r="D39">
        <f>_xlfn.XLOOKUP(C39,$G$3:$G$6,$H$3:$H$6)</f>
        <v>10</v>
      </c>
      <c r="E39">
        <f>IF(D39=0,0,$H$5)</f>
        <v>10</v>
      </c>
    </row>
    <row r="40" spans="2:5" x14ac:dyDescent="0.25">
      <c r="B40" s="3">
        <v>9</v>
      </c>
      <c r="C40" s="3" t="s">
        <v>1</v>
      </c>
      <c r="D40" s="3">
        <f>_xlfn.XLOOKUP(C40,$G$3:$G$6,$H$3:$H$6)</f>
        <v>10</v>
      </c>
      <c r="E40" s="3">
        <f>IF(D40=0,0,$H$5)</f>
        <v>10</v>
      </c>
    </row>
    <row r="41" spans="2:5" x14ac:dyDescent="0.25">
      <c r="B41" s="2"/>
      <c r="C41" s="2" t="s">
        <v>0</v>
      </c>
      <c r="D41" s="2">
        <f>SUM(D32:D40)</f>
        <v>90</v>
      </c>
      <c r="E41" s="2">
        <f>SUM(E32:E40)</f>
        <v>90</v>
      </c>
    </row>
    <row r="42" spans="2:5" x14ac:dyDescent="0.25">
      <c r="B42" s="1"/>
      <c r="C42" s="1" t="str">
        <f>"somscore van deze beoordelaar voor "&amp;B30</f>
        <v>somscore van deze beoordelaar voor proefopstelling 3</v>
      </c>
      <c r="D42" s="1"/>
      <c r="E42" s="1">
        <f>(D41/E41)*100</f>
        <v>100</v>
      </c>
    </row>
    <row r="44" spans="2:5" ht="15.75" x14ac:dyDescent="0.25">
      <c r="B44" s="5" t="s">
        <v>9</v>
      </c>
      <c r="C44" s="1"/>
      <c r="D44" s="1"/>
      <c r="E44" s="1"/>
    </row>
    <row r="45" spans="2:5" x14ac:dyDescent="0.25">
      <c r="B45" s="4" t="s">
        <v>6</v>
      </c>
      <c r="C45" s="4" t="s">
        <v>5</v>
      </c>
      <c r="D45" s="4" t="s">
        <v>4</v>
      </c>
      <c r="E45" s="4" t="s">
        <v>3</v>
      </c>
    </row>
    <row r="46" spans="2:5" x14ac:dyDescent="0.25">
      <c r="B46">
        <v>1</v>
      </c>
      <c r="C46" t="s">
        <v>1</v>
      </c>
      <c r="D46">
        <f>_xlfn.XLOOKUP(C46,$G$3:$G$6,$H$3:$H$6)</f>
        <v>10</v>
      </c>
      <c r="E46">
        <f>IF(D46=0,0,$H$5)</f>
        <v>10</v>
      </c>
    </row>
    <row r="47" spans="2:5" x14ac:dyDescent="0.25">
      <c r="B47">
        <v>2</v>
      </c>
      <c r="C47" t="s">
        <v>1</v>
      </c>
      <c r="D47">
        <f>_xlfn.XLOOKUP(C47,$G$3:$G$6,$H$3:$H$6)</f>
        <v>10</v>
      </c>
      <c r="E47">
        <f>IF(D47=0,0,$H$5)</f>
        <v>10</v>
      </c>
    </row>
    <row r="48" spans="2:5" x14ac:dyDescent="0.25">
      <c r="B48">
        <v>3</v>
      </c>
      <c r="C48" t="s">
        <v>8</v>
      </c>
      <c r="D48">
        <f>_xlfn.XLOOKUP(C48,$G$3:$G$6,$H$3:$H$6)</f>
        <v>0</v>
      </c>
      <c r="E48">
        <f>IF(D48=0,0,$H$5)</f>
        <v>0</v>
      </c>
    </row>
    <row r="49" spans="2:5" x14ac:dyDescent="0.25">
      <c r="B49">
        <v>4</v>
      </c>
      <c r="C49" t="s">
        <v>8</v>
      </c>
      <c r="D49">
        <f>_xlfn.XLOOKUP(C49,$G$3:$G$6,$H$3:$H$6)</f>
        <v>0</v>
      </c>
      <c r="E49">
        <f>IF(D49=0,0,$H$5)</f>
        <v>0</v>
      </c>
    </row>
    <row r="50" spans="2:5" x14ac:dyDescent="0.25">
      <c r="B50">
        <v>5</v>
      </c>
      <c r="C50" t="s">
        <v>8</v>
      </c>
      <c r="D50">
        <f>_xlfn.XLOOKUP(C50,$G$3:$G$6,$H$3:$H$6)</f>
        <v>0</v>
      </c>
      <c r="E50">
        <f>IF(D50=0,0,$H$5)</f>
        <v>0</v>
      </c>
    </row>
    <row r="51" spans="2:5" x14ac:dyDescent="0.25">
      <c r="B51">
        <v>6</v>
      </c>
      <c r="C51" t="s">
        <v>8</v>
      </c>
      <c r="D51">
        <f>_xlfn.XLOOKUP(C51,$G$3:$G$6,$H$3:$H$6)</f>
        <v>0</v>
      </c>
      <c r="E51">
        <f>IF(D51=0,0,$H$5)</f>
        <v>0</v>
      </c>
    </row>
    <row r="52" spans="2:5" x14ac:dyDescent="0.25">
      <c r="B52">
        <v>7</v>
      </c>
      <c r="C52" t="s">
        <v>8</v>
      </c>
      <c r="D52">
        <f>_xlfn.XLOOKUP(C52,$G$3:$G$6,$H$3:$H$6)</f>
        <v>0</v>
      </c>
      <c r="E52">
        <f>IF(D52=0,0,$H$5)</f>
        <v>0</v>
      </c>
    </row>
    <row r="53" spans="2:5" x14ac:dyDescent="0.25">
      <c r="B53">
        <v>8</v>
      </c>
      <c r="C53" t="s">
        <v>1</v>
      </c>
      <c r="D53">
        <f>_xlfn.XLOOKUP(C53,$G$3:$G$6,$H$3:$H$6)</f>
        <v>10</v>
      </c>
      <c r="E53">
        <f>IF(D53=0,0,$H$5)</f>
        <v>10</v>
      </c>
    </row>
    <row r="54" spans="2:5" x14ac:dyDescent="0.25">
      <c r="B54" s="3">
        <v>9</v>
      </c>
      <c r="C54" s="3" t="s">
        <v>1</v>
      </c>
      <c r="D54" s="3">
        <f>_xlfn.XLOOKUP(C54,$G$3:$G$6,$H$3:$H$6)</f>
        <v>10</v>
      </c>
      <c r="E54" s="3">
        <f>IF(D54=0,0,$H$5)</f>
        <v>10</v>
      </c>
    </row>
    <row r="55" spans="2:5" x14ac:dyDescent="0.25">
      <c r="B55" s="2"/>
      <c r="C55" s="2" t="s">
        <v>0</v>
      </c>
      <c r="D55" s="2">
        <f>SUM(D46:D54)</f>
        <v>40</v>
      </c>
      <c r="E55" s="2">
        <f>SUM(E46:E54)</f>
        <v>40</v>
      </c>
    </row>
    <row r="56" spans="2:5" x14ac:dyDescent="0.25">
      <c r="B56" s="1"/>
      <c r="C56" s="1" t="str">
        <f>"somscore van deze beoordelaar voor "&amp;B44</f>
        <v>somscore van deze beoordelaar voor proefopstelling 4</v>
      </c>
      <c r="D56" s="1"/>
      <c r="E56" s="1">
        <f>ROUND((D55/E55)*100,1)</f>
        <v>100</v>
      </c>
    </row>
    <row r="58" spans="2:5" ht="15.75" x14ac:dyDescent="0.25">
      <c r="B58" s="5" t="s">
        <v>7</v>
      </c>
      <c r="C58" s="1"/>
      <c r="D58" s="1"/>
      <c r="E58" s="1"/>
    </row>
    <row r="59" spans="2:5" x14ac:dyDescent="0.25">
      <c r="B59" s="4" t="s">
        <v>6</v>
      </c>
      <c r="C59" s="4" t="s">
        <v>5</v>
      </c>
      <c r="D59" s="4" t="s">
        <v>4</v>
      </c>
      <c r="E59" s="4" t="s">
        <v>3</v>
      </c>
    </row>
    <row r="60" spans="2:5" x14ac:dyDescent="0.25">
      <c r="B60">
        <v>1</v>
      </c>
      <c r="C60" t="s">
        <v>2</v>
      </c>
      <c r="D60">
        <f>_xlfn.XLOOKUP(C60,$G$3:$G$6,$H$3:$H$6)</f>
        <v>2</v>
      </c>
      <c r="E60">
        <f>IF(D60=0,0,$H$5)</f>
        <v>10</v>
      </c>
    </row>
    <row r="61" spans="2:5" x14ac:dyDescent="0.25">
      <c r="B61">
        <v>2</v>
      </c>
      <c r="C61" t="s">
        <v>2</v>
      </c>
      <c r="D61">
        <f>_xlfn.XLOOKUP(C61,$G$3:$G$6,$H$3:$H$6)</f>
        <v>2</v>
      </c>
      <c r="E61">
        <f>IF(D61=0,0,$H$5)</f>
        <v>10</v>
      </c>
    </row>
    <row r="62" spans="2:5" x14ac:dyDescent="0.25">
      <c r="B62">
        <v>3</v>
      </c>
      <c r="C62" t="s">
        <v>1</v>
      </c>
      <c r="D62">
        <f>_xlfn.XLOOKUP(C62,$G$3:$G$6,$H$3:$H$6)</f>
        <v>10</v>
      </c>
      <c r="E62">
        <f>IF(D62=0,0,$H$5)</f>
        <v>10</v>
      </c>
    </row>
    <row r="63" spans="2:5" x14ac:dyDescent="0.25">
      <c r="B63">
        <v>4</v>
      </c>
      <c r="C63" t="s">
        <v>1</v>
      </c>
      <c r="D63">
        <f>_xlfn.XLOOKUP(C63,$G$3:$G$6,$H$3:$H$6)</f>
        <v>10</v>
      </c>
      <c r="E63">
        <f>IF(D63=0,0,$H$5)</f>
        <v>10</v>
      </c>
    </row>
    <row r="64" spans="2:5" x14ac:dyDescent="0.25">
      <c r="B64">
        <v>5</v>
      </c>
      <c r="C64" t="s">
        <v>2</v>
      </c>
      <c r="D64">
        <f>_xlfn.XLOOKUP(C64,$G$3:$G$6,$H$3:$H$6)</f>
        <v>2</v>
      </c>
      <c r="E64">
        <f>IF(D64=0,0,$H$5)</f>
        <v>10</v>
      </c>
    </row>
    <row r="65" spans="2:5" x14ac:dyDescent="0.25">
      <c r="B65">
        <v>6</v>
      </c>
      <c r="C65" t="s">
        <v>1</v>
      </c>
      <c r="D65">
        <f>_xlfn.XLOOKUP(C65,$G$3:$G$6,$H$3:$H$6)</f>
        <v>10</v>
      </c>
      <c r="E65">
        <f>IF(D65=0,0,$H$5)</f>
        <v>10</v>
      </c>
    </row>
    <row r="66" spans="2:5" x14ac:dyDescent="0.25">
      <c r="B66">
        <v>7</v>
      </c>
      <c r="C66" t="s">
        <v>2</v>
      </c>
      <c r="D66">
        <f>_xlfn.XLOOKUP(C66,$G$3:$G$6,$H$3:$H$6)</f>
        <v>2</v>
      </c>
      <c r="E66">
        <f>IF(D66=0,0,$H$5)</f>
        <v>10</v>
      </c>
    </row>
    <row r="67" spans="2:5" x14ac:dyDescent="0.25">
      <c r="B67">
        <v>8</v>
      </c>
      <c r="C67" t="s">
        <v>1</v>
      </c>
      <c r="D67">
        <f>_xlfn.XLOOKUP(C67,$G$3:$G$6,$H$3:$H$6)</f>
        <v>10</v>
      </c>
      <c r="E67">
        <f>IF(D67=0,0,$H$5)</f>
        <v>10</v>
      </c>
    </row>
    <row r="68" spans="2:5" x14ac:dyDescent="0.25">
      <c r="B68" s="3">
        <v>9</v>
      </c>
      <c r="C68" s="3" t="s">
        <v>1</v>
      </c>
      <c r="D68" s="3">
        <f>_xlfn.XLOOKUP(C68,$G$3:$G$6,$H$3:$H$6)</f>
        <v>10</v>
      </c>
      <c r="E68" s="3">
        <f>IF(D68=0,0,$H$5)</f>
        <v>10</v>
      </c>
    </row>
    <row r="69" spans="2:5" x14ac:dyDescent="0.25">
      <c r="B69" s="2"/>
      <c r="C69" s="2" t="s">
        <v>0</v>
      </c>
      <c r="D69" s="2">
        <f>SUM(D60:D68)</f>
        <v>58</v>
      </c>
      <c r="E69" s="2">
        <f>SUM(E60:E68)</f>
        <v>90</v>
      </c>
    </row>
    <row r="70" spans="2:5" x14ac:dyDescent="0.25">
      <c r="B70" s="1"/>
      <c r="C70" s="1" t="str">
        <f>"somscore van deze beoordelaar voor "&amp;B58</f>
        <v>somscore van deze beoordelaar voor proefopstelling 5</v>
      </c>
      <c r="D70" s="1"/>
      <c r="E70" s="1">
        <f>ROUND((D69/E69)*100,1)</f>
        <v>64.400000000000006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84DF7079C5C4593D90443F30BED1F" ma:contentTypeVersion="14" ma:contentTypeDescription="Een nieuw document maken." ma:contentTypeScope="" ma:versionID="af5dc1a97bf82ac42cde048c6dc95cee">
  <xsd:schema xmlns:xsd="http://www.w3.org/2001/XMLSchema" xmlns:xs="http://www.w3.org/2001/XMLSchema" xmlns:p="http://schemas.microsoft.com/office/2006/metadata/properties" xmlns:ns2="682ce341-1d2e-44ac-af63-b7b667d436de" xmlns:ns3="266d6175-d6b4-47c8-9636-b56fc57145d8" targetNamespace="http://schemas.microsoft.com/office/2006/metadata/properties" ma:root="true" ma:fieldsID="81a3451f99d89a0281876a8fff0bdbef" ns2:_="" ns3:_="">
    <xsd:import namespace="682ce341-1d2e-44ac-af63-b7b667d436de"/>
    <xsd:import namespace="266d6175-d6b4-47c8-9636-b56fc57145d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e341-1d2e-44ac-af63-b7b667d436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f8eab087-4aef-4521-82d8-f372a2c6e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status" ma:index="20" nillable="true" ma:displayName="Documentstatus" ma:format="Dropdown" ma:internalName="Documentstatus">
      <xsd:simpleType>
        <xsd:restriction base="dms:Choice">
          <xsd:enumeration value="in bewerking door inkoop"/>
          <xsd:enumeration value="reviewen door projectteam"/>
          <xsd:enumeration value="gereed voor publicatie"/>
          <xsd:enumeration value="vervallen"/>
          <xsd:enumeration value="gepubliceer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d6175-d6b4-47c8-9636-b56fc57145d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dd8da0-5d18-4c7f-b51e-9fba6d284902}" ma:internalName="TaxCatchAll" ma:showField="CatchAllData" ma:web="266d6175-d6b4-47c8-9636-b56fc57145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2ce341-1d2e-44ac-af63-b7b667d436de">
      <Terms xmlns="http://schemas.microsoft.com/office/infopath/2007/PartnerControls"/>
    </lcf76f155ced4ddcb4097134ff3c332f>
    <TaxCatchAll xmlns="266d6175-d6b4-47c8-9636-b56fc57145d8" xsi:nil="true"/>
    <Documentstatus xmlns="682ce341-1d2e-44ac-af63-b7b667d436de">gepubliceerd</Documentstatus>
  </documentManagement>
</p:properties>
</file>

<file path=customXml/itemProps1.xml><?xml version="1.0" encoding="utf-8"?>
<ds:datastoreItem xmlns:ds="http://schemas.openxmlformats.org/officeDocument/2006/customXml" ds:itemID="{CA2DC1CD-BF54-4854-9B64-D48EF95E7BE8}"/>
</file>

<file path=customXml/itemProps2.xml><?xml version="1.0" encoding="utf-8"?>
<ds:datastoreItem xmlns:ds="http://schemas.openxmlformats.org/officeDocument/2006/customXml" ds:itemID="{7AF2F623-3CB9-4386-AECD-E2422474BAF5}"/>
</file>

<file path=customXml/itemProps3.xml><?xml version="1.0" encoding="utf-8"?>
<ds:datastoreItem xmlns:ds="http://schemas.openxmlformats.org/officeDocument/2006/customXml" ds:itemID="{C0298D88-8793-4B75-8B91-6BBA96718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Beoordelaar x</vt:lpstr>
    </vt:vector>
  </TitlesOfParts>
  <Company>Deltion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Tuijl</dc:creator>
  <cp:lastModifiedBy>Patrick van Tuijl</cp:lastModifiedBy>
  <dcterms:created xsi:type="dcterms:W3CDTF">2025-03-31T15:18:33Z</dcterms:created>
  <dcterms:modified xsi:type="dcterms:W3CDTF">2025-03-31T15:48:47Z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0x0101001A584DF7079C5C4593D90443F30BED1F</vt:lpwstr>
  </property>
  <property fmtid="{D5CDD505-2E9C-101B-9397-08002B2CF9AE}" pid="3" name="MediaServiceImageTags">
    <vt:lpwstr/>
  </property>
</Properties>
</file>