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UMCG Ambulancezorg Tynaarlo/EA Arbo-diensten/Aanbestedingsdocument en bijlagen/Concept/"/>
    </mc:Choice>
  </mc:AlternateContent>
  <xr:revisionPtr revIDLastSave="237" documentId="13_ncr:1_{0F02B9B3-DFBE-E941-BD7A-7112431464AD}" xr6:coauthVersionLast="47" xr6:coauthVersionMax="47" xr10:uidLastSave="{4271BF20-5229-3C4B-9C8A-E8FEF8454FF5}"/>
  <bookViews>
    <workbookView xWindow="31580" yWindow="500" windowWidth="37140" windowHeight="20560" xr2:uid="{26A0E56A-9CA4-EB40-BF12-5B4691CBE874}"/>
  </bookViews>
  <sheets>
    <sheet name="Waarde kwaliteit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I5" i="2"/>
  <c r="H5" i="2"/>
  <c r="G5" i="2"/>
  <c r="F4" i="2"/>
  <c r="F5" i="2"/>
  <c r="E5" i="2"/>
  <c r="D5" i="2"/>
  <c r="C4" i="2"/>
  <c r="C5" i="2"/>
  <c r="B5" i="2"/>
  <c r="B4" i="2"/>
  <c r="D4" i="2"/>
  <c r="E4" i="2"/>
  <c r="G4" i="2"/>
  <c r="H4" i="2"/>
  <c r="I4" i="2"/>
  <c r="J5" i="2"/>
  <c r="G22" i="2"/>
  <c r="C22" i="2"/>
  <c r="G16" i="2"/>
  <c r="C16" i="2"/>
  <c r="B11" i="2"/>
  <c r="I7" i="2"/>
  <c r="J3" i="2"/>
  <c r="E7" i="2"/>
  <c r="F7" i="2"/>
  <c r="B7" i="2"/>
  <c r="C7" i="2"/>
  <c r="D7" i="2"/>
  <c r="H7" i="2"/>
</calcChain>
</file>

<file path=xl/sharedStrings.xml><?xml version="1.0" encoding="utf-8"?>
<sst xmlns="http://schemas.openxmlformats.org/spreadsheetml/2006/main" count="49" uniqueCount="31">
  <si>
    <t>OPEN VRAGEN &amp; INTERVIEWVRAGEN + bijbehorende waarde beoordeling</t>
  </si>
  <si>
    <t>SCORE</t>
  </si>
  <si>
    <t>Open vraag 3: Kwaliteit en continuïteit dienstverlening</t>
  </si>
  <si>
    <t>Open vraag 4: Proces ziekmelden, herstelmelden en communicatie</t>
  </si>
  <si>
    <t>Interviewvraag 1</t>
  </si>
  <si>
    <t>Interviewvraag 2</t>
  </si>
  <si>
    <t>Totaal:</t>
  </si>
  <si>
    <t>Percentage</t>
  </si>
  <si>
    <t>Uitmuntend</t>
  </si>
  <si>
    <t>Goed</t>
  </si>
  <si>
    <t>Voldoende</t>
  </si>
  <si>
    <t>Matig</t>
  </si>
  <si>
    <t>3 keer matig of meer  is knock out en zal leiden tot uitsluiting.</t>
  </si>
  <si>
    <t>Onvoldoende</t>
  </si>
  <si>
    <t>KO</t>
  </si>
  <si>
    <t>Geraamde omvang (per jaar):</t>
  </si>
  <si>
    <t>totaal te behalen positieve Kwaliteit</t>
  </si>
  <si>
    <t>kwaliteit weegt hiermee veel zwaarder dan prijs.</t>
  </si>
  <si>
    <t>Voorbeeld berekeningen</t>
  </si>
  <si>
    <t>inschrijver 1</t>
  </si>
  <si>
    <t>ingediende prijs</t>
  </si>
  <si>
    <t>inschrijver 2</t>
  </si>
  <si>
    <t>behaalde kwaliteit</t>
  </si>
  <si>
    <t>score</t>
  </si>
  <si>
    <t>inschrijver 1 heeft de BPKV en wint de aanbesteding</t>
  </si>
  <si>
    <t xml:space="preserve">Open vraag 5: Voorbeeld rapportage, rapportage verzuimoorzaken en dashboard </t>
  </si>
  <si>
    <t>Open vraag 1 Implementatieplan en transitie</t>
  </si>
  <si>
    <t>Open vraag 2: Preventie en de-medicaliseren (reductie ziekteverzuim)/ visie op duurzame inzetbaarheid.</t>
  </si>
  <si>
    <t xml:space="preserve">Open vraag 6: aanvullende diensten en providerboog </t>
  </si>
  <si>
    <t xml:space="preserve"> verwacht prijsverschil</t>
  </si>
  <si>
    <t>KO= knock out en uitsluiting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</si>
</sst>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Raleway"/>
    </font>
    <font>
      <sz val="8"/>
      <color theme="1"/>
      <name val="Raleway"/>
    </font>
    <font>
      <b/>
      <sz val="8"/>
      <color rgb="FFFF0000"/>
      <name val="Raleway"/>
    </font>
    <font>
      <b/>
      <sz val="18"/>
      <color rgb="FF002060"/>
      <name val="Raleway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sz val="18"/>
      <color rgb="FF00206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8" fillId="3" borderId="1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1" xfId="0" applyFont="1" applyFill="1" applyBorder="1" applyAlignment="1">
      <alignment horizontal="justify" vertical="center" wrapText="1"/>
    </xf>
    <xf numFmtId="10" fontId="8" fillId="4" borderId="1" xfId="1" applyNumberFormat="1" applyFont="1" applyFill="1" applyBorder="1" applyAlignment="1">
      <alignment horizontal="center" vertical="center" wrapText="1"/>
    </xf>
    <xf numFmtId="9" fontId="10" fillId="5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164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10" fillId="0" borderId="9" xfId="0" applyNumberFormat="1" applyFont="1" applyBorder="1" applyAlignment="1">
      <alignment vertical="center"/>
    </xf>
    <xf numFmtId="0" fontId="10" fillId="10" borderId="7" xfId="0" applyFont="1" applyFill="1" applyBorder="1" applyAlignment="1">
      <alignment horizontal="right" vertical="center"/>
    </xf>
    <xf numFmtId="44" fontId="10" fillId="10" borderId="7" xfId="2" applyFont="1" applyFill="1" applyBorder="1" applyAlignment="1">
      <alignment vertical="center"/>
    </xf>
    <xf numFmtId="0" fontId="10" fillId="0" borderId="0" xfId="0" applyFont="1"/>
    <xf numFmtId="0" fontId="8" fillId="3" borderId="8" xfId="0" applyFont="1" applyFill="1" applyBorder="1" applyAlignment="1">
      <alignment horizontal="justify" vertical="center" wrapText="1"/>
    </xf>
    <xf numFmtId="164" fontId="10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7" xfId="0" applyFont="1" applyBorder="1"/>
    <xf numFmtId="44" fontId="10" fillId="0" borderId="7" xfId="2" applyFont="1" applyBorder="1"/>
    <xf numFmtId="44" fontId="10" fillId="8" borderId="7" xfId="2" applyFont="1" applyFill="1" applyBorder="1"/>
    <xf numFmtId="44" fontId="10" fillId="9" borderId="7" xfId="2" applyFont="1" applyFill="1" applyBorder="1"/>
    <xf numFmtId="164" fontId="12" fillId="2" borderId="2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196850</xdr:rowOff>
    </xdr:from>
    <xdr:to>
      <xdr:col>1</xdr:col>
      <xdr:colOff>140335</xdr:colOff>
      <xdr:row>0</xdr:row>
      <xdr:rowOff>942975</xdr:rowOff>
    </xdr:to>
    <xdr:pic>
      <xdr:nvPicPr>
        <xdr:cNvPr id="2" name="Afbeelding 1" descr="UMCG Ambulancezorg RGB">
          <a:extLst>
            <a:ext uri="{FF2B5EF4-FFF2-40B4-BE49-F238E27FC236}">
              <a16:creationId xmlns:a16="http://schemas.microsoft.com/office/drawing/2014/main" id="{3B06DF3B-235F-139C-7A9E-309093EB4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000" y="196850"/>
          <a:ext cx="1778635" cy="746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M24"/>
  <sheetViews>
    <sheetView showGridLines="0" tabSelected="1" zoomScale="200" zoomScaleNormal="200" workbookViewId="0">
      <selection sqref="A1:J1"/>
    </sheetView>
  </sheetViews>
  <sheetFormatPr baseColWidth="10" defaultColWidth="11" defaultRowHeight="20" customHeight="1" x14ac:dyDescent="0.15"/>
  <cols>
    <col min="1" max="1" width="24.83203125" style="2" customWidth="1"/>
    <col min="2" max="2" width="20.5" style="2" customWidth="1"/>
    <col min="3" max="3" width="23.1640625" style="2" customWidth="1"/>
    <col min="4" max="12" width="20.5" style="2" customWidth="1"/>
    <col min="13" max="13" width="23.6640625" style="2" customWidth="1"/>
    <col min="14" max="14" width="21.6640625" style="2" customWidth="1"/>
    <col min="15" max="16384" width="11" style="2"/>
  </cols>
  <sheetData>
    <row r="1" spans="1:13" ht="100" customHeight="1" thickBo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1"/>
      <c r="M1" s="1"/>
    </row>
    <row r="2" spans="1:13" s="6" customFormat="1" ht="76" customHeight="1" thickBot="1" x14ac:dyDescent="0.2">
      <c r="A2" s="3" t="s">
        <v>1</v>
      </c>
      <c r="B2" s="4" t="s">
        <v>26</v>
      </c>
      <c r="C2" s="4" t="s">
        <v>27</v>
      </c>
      <c r="D2" s="5" t="s">
        <v>2</v>
      </c>
      <c r="E2" s="4" t="s">
        <v>3</v>
      </c>
      <c r="F2" s="5" t="s">
        <v>25</v>
      </c>
      <c r="G2" s="4" t="s">
        <v>28</v>
      </c>
      <c r="H2" s="4" t="s">
        <v>4</v>
      </c>
      <c r="I2" s="4" t="s">
        <v>5</v>
      </c>
      <c r="J2" s="5" t="s">
        <v>6</v>
      </c>
    </row>
    <row r="3" spans="1:13" ht="35" customHeight="1" thickBot="1" x14ac:dyDescent="0.2">
      <c r="A3" s="7" t="s">
        <v>7</v>
      </c>
      <c r="B3" s="8">
        <v>0.05</v>
      </c>
      <c r="C3" s="8">
        <v>0.25</v>
      </c>
      <c r="D3" s="8">
        <v>0.15</v>
      </c>
      <c r="E3" s="8">
        <v>0.1</v>
      </c>
      <c r="F3" s="8">
        <v>0.1</v>
      </c>
      <c r="G3" s="8">
        <v>0.05</v>
      </c>
      <c r="H3" s="8">
        <v>0.15</v>
      </c>
      <c r="I3" s="8">
        <v>0.15</v>
      </c>
      <c r="J3" s="9">
        <f>SUM(B3:I3)</f>
        <v>1</v>
      </c>
    </row>
    <row r="4" spans="1:13" ht="20" customHeight="1" thickBot="1" x14ac:dyDescent="0.2">
      <c r="A4" s="3" t="s">
        <v>8</v>
      </c>
      <c r="B4" s="10">
        <f>J4*B3</f>
        <v>7500</v>
      </c>
      <c r="C4" s="10">
        <f>J4*C3</f>
        <v>37500</v>
      </c>
      <c r="D4" s="10">
        <f>J4*D3</f>
        <v>22500</v>
      </c>
      <c r="E4" s="10">
        <f>J4*E3</f>
        <v>15000</v>
      </c>
      <c r="F4" s="10">
        <f>J4*F3</f>
        <v>15000</v>
      </c>
      <c r="G4" s="10">
        <f>G3*J4</f>
        <v>7500</v>
      </c>
      <c r="H4" s="10">
        <f>H3*J4</f>
        <v>22500</v>
      </c>
      <c r="I4" s="10">
        <f>I3*J4</f>
        <v>22500</v>
      </c>
      <c r="J4" s="11">
        <v>150000</v>
      </c>
    </row>
    <row r="5" spans="1:13" ht="20" customHeight="1" thickBot="1" x14ac:dyDescent="0.2">
      <c r="A5" s="3" t="s">
        <v>9</v>
      </c>
      <c r="B5" s="10">
        <f>B4*0.8</f>
        <v>6000</v>
      </c>
      <c r="C5" s="10">
        <f t="shared" ref="C5:I5" si="0">C4*0.8</f>
        <v>30000</v>
      </c>
      <c r="D5" s="10">
        <f t="shared" si="0"/>
        <v>18000</v>
      </c>
      <c r="E5" s="10">
        <f t="shared" si="0"/>
        <v>12000</v>
      </c>
      <c r="F5" s="10">
        <f t="shared" si="0"/>
        <v>12000</v>
      </c>
      <c r="G5" s="10">
        <f t="shared" si="0"/>
        <v>6000</v>
      </c>
      <c r="H5" s="10">
        <f t="shared" si="0"/>
        <v>18000</v>
      </c>
      <c r="I5" s="10">
        <f t="shared" si="0"/>
        <v>18000</v>
      </c>
      <c r="J5" s="11">
        <f>SUM(B5:I5)</f>
        <v>120000</v>
      </c>
    </row>
    <row r="6" spans="1:13" ht="20" customHeight="1" thickBot="1" x14ac:dyDescent="0.2">
      <c r="A6" s="3" t="s">
        <v>10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2"/>
    </row>
    <row r="7" spans="1:13" ht="20" customHeight="1" thickBot="1" x14ac:dyDescent="0.2">
      <c r="A7" s="3" t="s">
        <v>11</v>
      </c>
      <c r="B7" s="13">
        <f>(0-B4)*3</f>
        <v>-22500</v>
      </c>
      <c r="C7" s="13">
        <f t="shared" ref="C7:I7" si="1">(0-C4)*3</f>
        <v>-112500</v>
      </c>
      <c r="D7" s="13">
        <f t="shared" si="1"/>
        <v>-67500</v>
      </c>
      <c r="E7" s="13">
        <f t="shared" si="1"/>
        <v>-45000</v>
      </c>
      <c r="F7" s="13">
        <f t="shared" si="1"/>
        <v>-45000</v>
      </c>
      <c r="G7" s="13">
        <f>(0-G4)</f>
        <v>-7500</v>
      </c>
      <c r="H7" s="13">
        <f t="shared" si="1"/>
        <v>-67500</v>
      </c>
      <c r="I7" s="13">
        <f t="shared" si="1"/>
        <v>-67500</v>
      </c>
      <c r="J7" s="29" t="s">
        <v>12</v>
      </c>
    </row>
    <row r="8" spans="1:13" ht="20" customHeight="1" thickBot="1" x14ac:dyDescent="0.2">
      <c r="A8" s="3" t="s">
        <v>13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26">
        <f>G7*2</f>
        <v>-15000</v>
      </c>
      <c r="H8" s="14" t="s">
        <v>14</v>
      </c>
      <c r="I8" s="14" t="s">
        <v>14</v>
      </c>
      <c r="J8" s="30"/>
    </row>
    <row r="9" spans="1:13" ht="20" customHeight="1" thickBot="1" x14ac:dyDescent="0.2">
      <c r="K9" s="31" t="s">
        <v>30</v>
      </c>
    </row>
    <row r="10" spans="1:13" ht="44" customHeight="1" x14ac:dyDescent="0.15">
      <c r="A10" s="3" t="s">
        <v>15</v>
      </c>
      <c r="B10" s="15">
        <v>150000</v>
      </c>
      <c r="C10" s="16" t="s">
        <v>29</v>
      </c>
      <c r="D10" s="17">
        <v>75000</v>
      </c>
      <c r="E10" s="18"/>
      <c r="K10" s="32"/>
    </row>
    <row r="11" spans="1:13" ht="36" customHeight="1" x14ac:dyDescent="0.15">
      <c r="A11" s="19" t="s">
        <v>16</v>
      </c>
      <c r="B11" s="20">
        <f>J4</f>
        <v>150000</v>
      </c>
      <c r="C11" s="18"/>
      <c r="D11" s="21" t="s">
        <v>17</v>
      </c>
      <c r="E11" s="18"/>
    </row>
    <row r="12" spans="1:13" ht="20" customHeight="1" x14ac:dyDescent="0.15">
      <c r="B12" s="18"/>
      <c r="C12" s="18"/>
      <c r="D12" s="18"/>
      <c r="E12" s="18"/>
    </row>
    <row r="13" spans="1:13" ht="20" customHeight="1" x14ac:dyDescent="0.15">
      <c r="A13" s="6" t="s">
        <v>18</v>
      </c>
      <c r="B13" s="18"/>
      <c r="C13" s="18"/>
      <c r="D13" s="18"/>
      <c r="E13" s="18"/>
      <c r="F13" s="18"/>
      <c r="G13" s="18"/>
    </row>
    <row r="14" spans="1:13" ht="20" customHeight="1" x14ac:dyDescent="0.15">
      <c r="A14" s="18" t="s">
        <v>19</v>
      </c>
      <c r="B14" s="22" t="s">
        <v>20</v>
      </c>
      <c r="C14" s="23">
        <v>150000</v>
      </c>
      <c r="D14" s="18"/>
      <c r="E14" s="18" t="s">
        <v>21</v>
      </c>
      <c r="F14" s="22" t="s">
        <v>20</v>
      </c>
      <c r="G14" s="23">
        <v>100000</v>
      </c>
    </row>
    <row r="15" spans="1:13" ht="20" customHeight="1" x14ac:dyDescent="0.15">
      <c r="A15" s="18"/>
      <c r="B15" s="22" t="s">
        <v>22</v>
      </c>
      <c r="C15" s="23">
        <v>125000</v>
      </c>
      <c r="D15" s="18"/>
      <c r="E15" s="18"/>
      <c r="F15" s="22" t="s">
        <v>22</v>
      </c>
      <c r="G15" s="23">
        <v>11250</v>
      </c>
    </row>
    <row r="16" spans="1:13" ht="20" customHeight="1" x14ac:dyDescent="0.15">
      <c r="A16" s="18"/>
      <c r="B16" s="22" t="s">
        <v>23</v>
      </c>
      <c r="C16" s="24">
        <f>C14-C15</f>
        <v>25000</v>
      </c>
      <c r="D16" s="18"/>
      <c r="E16" s="18"/>
      <c r="F16" s="22" t="s">
        <v>23</v>
      </c>
      <c r="G16" s="25">
        <f>G14-G15</f>
        <v>88750</v>
      </c>
    </row>
    <row r="17" spans="1:7" ht="20" customHeight="1" x14ac:dyDescent="0.15">
      <c r="A17" s="18"/>
      <c r="B17" s="18"/>
      <c r="C17" s="18"/>
      <c r="D17" s="18"/>
      <c r="E17" s="18"/>
      <c r="F17" s="18"/>
      <c r="G17" s="18"/>
    </row>
    <row r="18" spans="1:7" ht="20" customHeight="1" x14ac:dyDescent="0.15">
      <c r="A18" s="18"/>
      <c r="B18" s="18"/>
      <c r="C18" s="18" t="s">
        <v>24</v>
      </c>
      <c r="D18" s="18"/>
      <c r="E18" s="18"/>
      <c r="F18" s="18"/>
      <c r="G18" s="18"/>
    </row>
    <row r="19" spans="1:7" ht="20" customHeight="1" x14ac:dyDescent="0.15">
      <c r="A19" s="18"/>
      <c r="B19" s="18"/>
      <c r="C19" s="18"/>
      <c r="D19" s="18"/>
      <c r="E19" s="18"/>
      <c r="F19" s="18"/>
      <c r="G19" s="18"/>
    </row>
    <row r="20" spans="1:7" ht="20" customHeight="1" x14ac:dyDescent="0.15">
      <c r="A20" s="18" t="s">
        <v>19</v>
      </c>
      <c r="B20" s="22" t="s">
        <v>20</v>
      </c>
      <c r="C20" s="23">
        <v>175000</v>
      </c>
      <c r="D20" s="18"/>
      <c r="E20" s="18" t="s">
        <v>21</v>
      </c>
      <c r="F20" s="22" t="s">
        <v>20</v>
      </c>
      <c r="G20" s="23">
        <v>125000</v>
      </c>
    </row>
    <row r="21" spans="1:7" ht="20" customHeight="1" x14ac:dyDescent="0.15">
      <c r="A21" s="18"/>
      <c r="B21" s="22" t="s">
        <v>22</v>
      </c>
      <c r="C21" s="23">
        <v>125000</v>
      </c>
      <c r="D21" s="18"/>
      <c r="E21" s="18"/>
      <c r="F21" s="22" t="s">
        <v>22</v>
      </c>
      <c r="G21" s="23">
        <v>50000</v>
      </c>
    </row>
    <row r="22" spans="1:7" ht="20" customHeight="1" x14ac:dyDescent="0.15">
      <c r="A22" s="18"/>
      <c r="B22" s="22" t="s">
        <v>23</v>
      </c>
      <c r="C22" s="24">
        <f>C20-C21</f>
        <v>50000</v>
      </c>
      <c r="D22" s="18"/>
      <c r="E22" s="18"/>
      <c r="F22" s="22" t="s">
        <v>23</v>
      </c>
      <c r="G22" s="25">
        <f>G20-G21</f>
        <v>75000</v>
      </c>
    </row>
    <row r="23" spans="1:7" ht="20" customHeight="1" x14ac:dyDescent="0.15">
      <c r="A23" s="18"/>
      <c r="B23" s="18"/>
      <c r="C23" s="18"/>
      <c r="D23" s="18"/>
      <c r="E23" s="18"/>
      <c r="F23" s="18"/>
      <c r="G23" s="18"/>
    </row>
    <row r="24" spans="1:7" ht="20" customHeight="1" x14ac:dyDescent="0.15">
      <c r="C24" s="18" t="s">
        <v>24</v>
      </c>
    </row>
  </sheetData>
  <sheetProtection algorithmName="SHA-512" hashValue="YWj51ja3zkZKqyhCt2XWD+Ov/tRMaAq1bSldXIsdxyWwlD10L5G2Jo5cr7t515XLO1SrB6mzkyIRBw6hyXyafw==" saltValue="VnnT68DlH9gT/ff+izxIMA==" spinCount="100000" sheet="1" objects="1" scenarios="1"/>
  <mergeCells count="3">
    <mergeCell ref="A1:J1"/>
    <mergeCell ref="J7:J8"/>
    <mergeCell ref="K9:K10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bbc45e1762022e22ca0153a50361aa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16b47c6a34ba05ee4c441637e1b8d82d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924FE-7E29-4B88-A73F-AB568C8DCA74}">
  <ds:schemaRefs>
    <ds:schemaRef ds:uri="http://purl.org/dc/terms/"/>
    <ds:schemaRef ds:uri="http://schemas.microsoft.com/office/infopath/2007/PartnerControls"/>
    <ds:schemaRef ds:uri="04d4ff2e-cf62-40b0-a5cf-f8c6524922a9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cdfd6af9-2027-427e-aee7-f2f3dc2ea940"/>
  </ds:schemaRefs>
</ds:datastoreItem>
</file>

<file path=customXml/itemProps2.xml><?xml version="1.0" encoding="utf-8"?>
<ds:datastoreItem xmlns:ds="http://schemas.openxmlformats.org/officeDocument/2006/customXml" ds:itemID="{2EA4C089-9275-40D1-A0B8-549C423546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68911D-3138-4F75-AA3C-AF3B1C603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 kwaliteit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>Saskia Roos</cp:lastModifiedBy>
  <cp:revision/>
  <dcterms:created xsi:type="dcterms:W3CDTF">2020-03-23T12:24:07Z</dcterms:created>
  <dcterms:modified xsi:type="dcterms:W3CDTF">2025-05-19T07:46:53Z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