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10"/>
  <workbookPr filterPrivacy="1" codeName="ThisWorkbook" autoCompressPictures="0"/>
  <xr:revisionPtr revIDLastSave="387" documentId="8_{8CADE53D-D01B-B645-BBD8-42915FEE97CD}" xr6:coauthVersionLast="47" xr6:coauthVersionMax="47" xr10:uidLastSave="{11CE82DC-EB6F-AF4C-A730-35B954D777E8}"/>
  <bookViews>
    <workbookView xWindow="19660" yWindow="980" windowWidth="31540" windowHeight="18900" activeTab="1" xr2:uid="{00000000-000D-0000-FFFF-FFFF00000000}"/>
  </bookViews>
  <sheets>
    <sheet name="Beoordelen kwaliteit" sheetId="6" r:id="rId1"/>
    <sheet name="Beoordelaar 1" sheetId="7" r:id="rId2"/>
    <sheet name="Beoordelaar 2" sheetId="15" r:id="rId3"/>
    <sheet name="Beoordelaar 3" sheetId="16" r:id="rId4"/>
    <sheet name="Beoordelaar 4" sheetId="17" r:id="rId5"/>
    <sheet name="Beoordelaar 5" sheetId="18" r:id="rId6"/>
    <sheet name="Eindscores" sheetId="9" r:id="rId7"/>
  </sheets>
  <definedNames>
    <definedName name="SCORE">'Beoordelen kwaliteit'!$A$19:$A$24</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J44" i="9" l="1"/>
  <c r="G44" i="9"/>
  <c r="D44" i="9"/>
  <c r="J37" i="9"/>
  <c r="G37" i="9"/>
  <c r="D37" i="9"/>
  <c r="J30" i="9"/>
  <c r="G30" i="9"/>
  <c r="D30" i="9"/>
  <c r="J23" i="9"/>
  <c r="G23" i="9"/>
  <c r="D23" i="9"/>
  <c r="J16" i="9"/>
  <c r="G16" i="9"/>
  <c r="D16" i="9"/>
  <c r="J9" i="9"/>
  <c r="G9" i="9"/>
  <c r="D9" i="9"/>
  <c r="J42" i="9"/>
  <c r="J41" i="9"/>
  <c r="J40" i="9"/>
  <c r="J39" i="9"/>
  <c r="J38" i="9"/>
  <c r="G42" i="9"/>
  <c r="G41" i="9"/>
  <c r="G40" i="9"/>
  <c r="G39" i="9"/>
  <c r="G38" i="9"/>
  <c r="D42" i="9"/>
  <c r="D41" i="9"/>
  <c r="D40" i="9"/>
  <c r="D39" i="9"/>
  <c r="J35" i="9"/>
  <c r="J34" i="9"/>
  <c r="J33" i="9"/>
  <c r="J32" i="9"/>
  <c r="J31" i="9"/>
  <c r="G35" i="9"/>
  <c r="G34" i="9"/>
  <c r="G33" i="9"/>
  <c r="G32" i="9"/>
  <c r="G31" i="9"/>
  <c r="D32" i="9"/>
  <c r="D31" i="9"/>
  <c r="J28" i="9"/>
  <c r="J27" i="9"/>
  <c r="J26" i="9"/>
  <c r="J25" i="9"/>
  <c r="J24" i="9"/>
  <c r="G28" i="9"/>
  <c r="G27" i="9"/>
  <c r="G26" i="9"/>
  <c r="G25" i="9"/>
  <c r="G24" i="9"/>
  <c r="D25" i="9"/>
  <c r="D24" i="9"/>
  <c r="J21" i="9"/>
  <c r="J20" i="9"/>
  <c r="J19" i="9"/>
  <c r="J18" i="9"/>
  <c r="J17" i="9"/>
  <c r="G21" i="9"/>
  <c r="G20" i="9"/>
  <c r="G19" i="9"/>
  <c r="G18" i="9"/>
  <c r="G17" i="9"/>
  <c r="D18" i="9"/>
  <c r="D17" i="9"/>
  <c r="J14" i="9"/>
  <c r="J13" i="9"/>
  <c r="J12" i="9"/>
  <c r="J11" i="9"/>
  <c r="J10" i="9"/>
  <c r="G14" i="9"/>
  <c r="G13" i="9"/>
  <c r="G12" i="9"/>
  <c r="G11" i="9"/>
  <c r="G10" i="9"/>
  <c r="D14" i="9"/>
  <c r="D13" i="9"/>
  <c r="D12" i="9"/>
  <c r="D10" i="9"/>
  <c r="A31" i="9"/>
  <c r="A24" i="9"/>
  <c r="A17" i="9"/>
  <c r="A10" i="9"/>
  <c r="J7" i="9"/>
  <c r="J6" i="9"/>
  <c r="J5" i="9"/>
  <c r="J4" i="9"/>
  <c r="J3" i="9"/>
  <c r="G7" i="9"/>
  <c r="G6" i="9"/>
  <c r="G5" i="9"/>
  <c r="G4" i="9"/>
  <c r="G3" i="9"/>
  <c r="D7" i="9"/>
  <c r="D6" i="9"/>
  <c r="D5" i="9"/>
  <c r="D4" i="9"/>
  <c r="D3" i="9"/>
  <c r="A14" i="18"/>
  <c r="A13" i="18"/>
  <c r="A12" i="18"/>
  <c r="A11" i="18"/>
  <c r="A10" i="18"/>
  <c r="A9" i="18"/>
  <c r="A8" i="18"/>
  <c r="A7" i="18"/>
  <c r="A14" i="17"/>
  <c r="A13" i="17"/>
  <c r="A12" i="17"/>
  <c r="A11" i="17"/>
  <c r="A10" i="17"/>
  <c r="A9" i="17"/>
  <c r="A8" i="17"/>
  <c r="A7" i="17"/>
  <c r="A14" i="16"/>
  <c r="A13" i="16"/>
  <c r="A12" i="16"/>
  <c r="A11" i="16"/>
  <c r="A10" i="16"/>
  <c r="A9" i="16"/>
  <c r="A8" i="16"/>
  <c r="A7" i="16"/>
  <c r="A6" i="18"/>
  <c r="A5" i="18"/>
  <c r="A4" i="18"/>
  <c r="A3" i="18"/>
  <c r="A2" i="18"/>
  <c r="A6" i="17"/>
  <c r="A5" i="17"/>
  <c r="A4" i="17"/>
  <c r="A3" i="17"/>
  <c r="A2" i="17"/>
  <c r="A6" i="16"/>
  <c r="A5" i="16"/>
  <c r="A4" i="16"/>
  <c r="A3" i="16"/>
  <c r="A2" i="16"/>
  <c r="A14" i="15"/>
  <c r="A13" i="15"/>
  <c r="A12" i="15"/>
  <c r="A11" i="15"/>
  <c r="A10" i="15"/>
  <c r="A9" i="15"/>
  <c r="A8" i="15"/>
  <c r="A7" i="15"/>
  <c r="A6" i="15"/>
  <c r="A5" i="15"/>
  <c r="A4" i="15"/>
  <c r="C1" i="15"/>
  <c r="F1" i="15"/>
  <c r="I1" i="15"/>
  <c r="A2" i="15"/>
  <c r="A3" i="15"/>
  <c r="A12" i="7"/>
  <c r="A11" i="7"/>
  <c r="A9" i="7"/>
  <c r="A7" i="7"/>
  <c r="A10" i="7"/>
  <c r="A8" i="7"/>
  <c r="D35" i="9" l="1"/>
  <c r="D34" i="9"/>
  <c r="D33" i="9"/>
  <c r="D28" i="9"/>
  <c r="D27" i="9"/>
  <c r="D26" i="9"/>
  <c r="D21" i="9"/>
  <c r="D20" i="9"/>
  <c r="D19" i="9"/>
  <c r="G45" i="9"/>
  <c r="J45" i="9"/>
  <c r="D45" i="9"/>
  <c r="D38" i="9"/>
  <c r="A38" i="9"/>
  <c r="A16" i="18"/>
  <c r="A15" i="18"/>
  <c r="I1" i="18"/>
  <c r="F1" i="18"/>
  <c r="C1" i="18"/>
  <c r="A16" i="17"/>
  <c r="A15" i="17"/>
  <c r="I1" i="17"/>
  <c r="F1" i="17"/>
  <c r="C1" i="17"/>
  <c r="I1" i="16"/>
  <c r="F1" i="16"/>
  <c r="C1" i="16"/>
  <c r="A14" i="7"/>
  <c r="A13" i="7"/>
  <c r="A6" i="7"/>
  <c r="A4" i="7"/>
  <c r="A5" i="7"/>
  <c r="A2" i="7"/>
  <c r="A3" i="7"/>
  <c r="D2" i="9"/>
  <c r="D11" i="9"/>
  <c r="J2" i="9"/>
  <c r="G2" i="9"/>
</calcChain>
</file>

<file path=xl/sharedStrings.xml><?xml version="1.0" encoding="utf-8"?>
<sst xmlns="http://schemas.openxmlformats.org/spreadsheetml/2006/main" count="303" uniqueCount="38">
  <si>
    <t>Beoordeling KWALITEIT VAN DE BEANTWOORDING VAN DE OPEN VRAGEN</t>
  </si>
  <si>
    <t>Om de kwaliteit en toegevoegde waarde van de Inschrijver(s) te kunnen beoordelen dient Inschrijver zijn kwaliteit aan te tonen en meerwaarde uit te werken conform het onderstaande. Om de kwaliteit van een Inschrijver te kunnen beoordelen heeft de Aanbestedende dienst gekozen voor de beoordelingsmethodiek ‘gunnen op waarde’. Per item zal de beoordelingsgroep een waarde toekennen.</t>
  </si>
  <si>
    <t>1. Plan van aanpak</t>
  </si>
  <si>
    <t xml:space="preserve">Zie bijlage 7 'kwaliteit'. </t>
  </si>
  <si>
    <t xml:space="preserve">2. Gespecificeerde offerte </t>
  </si>
  <si>
    <t xml:space="preserve">3. Meerwaarde </t>
  </si>
  <si>
    <t xml:space="preserve">TOELICHTING BEANTWOORDING VAN DE OPEN VRAGEN </t>
  </si>
  <si>
    <t>Dit onderdeel kent GEEN eigen beoordelingskader, maar kan leiden tot een aanpassing van
een beoordeling van de beantwoording van de open vragen.</t>
  </si>
  <si>
    <t>SCORE:</t>
  </si>
  <si>
    <t>Uitmuntend</t>
  </si>
  <si>
    <t>Goed</t>
  </si>
  <si>
    <t>Voldoende</t>
  </si>
  <si>
    <t>Matig</t>
  </si>
  <si>
    <t>Onvoldoende</t>
  </si>
  <si>
    <t>Beoordelaar 1: &lt;&lt;&gt;&gt;</t>
  </si>
  <si>
    <t>Inschrijver 1</t>
  </si>
  <si>
    <t>Inschrijver 2</t>
  </si>
  <si>
    <t>Inschrijver 3</t>
  </si>
  <si>
    <t>Score:</t>
  </si>
  <si>
    <t>&lt;MOTIVATIE&gt;</t>
  </si>
  <si>
    <t>Beoordelaar 2: &lt;&lt;&gt;&gt;</t>
  </si>
  <si>
    <t>Beoordelaar 3: &lt;&lt;&gt;&gt;</t>
  </si>
  <si>
    <t>Beoordelaar 4: &lt;&lt;&gt;&gt;</t>
  </si>
  <si>
    <t>Beoordelaar 5: &lt;&lt;&gt;&gt;</t>
  </si>
  <si>
    <t>Totaalwaardes Beantwoording open vragen</t>
  </si>
  <si>
    <t>Motivatie consensus:</t>
  </si>
  <si>
    <t>Beoordelaar 1</t>
  </si>
  <si>
    <t>&lt;&lt;MOTIVATIE&gt;&gt;</t>
  </si>
  <si>
    <t>Beoordelaar 2</t>
  </si>
  <si>
    <t>Beoordelaar 3</t>
  </si>
  <si>
    <t>Beoordelaar 4</t>
  </si>
  <si>
    <t>Beoordelaar 5</t>
  </si>
  <si>
    <t>Consensus</t>
  </si>
  <si>
    <t>Totaal behaalde waarde Beantwoording open vragen:</t>
  </si>
  <si>
    <t>OPEN VRAAG 7.1	 DUURZAAMHEID EN MVO</t>
  </si>
  <si>
    <t>OPEN VRAAG 7.2 VEILIGHEID</t>
  </si>
  <si>
    <t>OPEN VRAAG  7.3 PROJECTAANPAK GROTE LEVERINGEN</t>
  </si>
  <si>
    <t>OPEN VRAAG 7.4 ONDERSTEUNING TLC I.S.M. I-COACHES VAN VMBO EN MBO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</si>
</sst>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quot;€&quot;\ #,##0.00\-"/>
    <numFmt numFmtId="165" formatCode="&quot;€&quot;\ #,##0_-"/>
  </numFmts>
  <fonts count="16"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Calibri"/>
      <family val="2"/>
      <scheme val="minor"/>
    </font>
    <font>
      <b/>
      <sz val="8"/>
      <name val="Verdana"/>
      <family val="2"/>
    </font>
    <font>
      <b/>
      <sz val="11"/>
      <color indexed="8"/>
      <name val="Verdana"/>
      <family val="2"/>
    </font>
    <font>
      <b/>
      <sz val="11"/>
      <color theme="0"/>
      <name val="Verdana"/>
      <family val="2"/>
    </font>
    <font>
      <b/>
      <sz val="8"/>
      <color theme="0"/>
      <name val="Verdana"/>
      <family val="2"/>
    </font>
    <font>
      <b/>
      <sz val="10"/>
      <color theme="6" tint="0.39997558519241921"/>
      <name val="Verdana"/>
      <family val="2"/>
    </font>
    <font>
      <b/>
      <sz val="10"/>
      <color theme="0"/>
      <name val="Verdana"/>
      <family val="2"/>
    </font>
    <font>
      <b/>
      <sz val="9"/>
      <color theme="0"/>
      <name val="Verdana"/>
      <family val="2"/>
    </font>
    <font>
      <b/>
      <sz val="11"/>
      <color theme="0"/>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6" tint="-0.499984740745262"/>
        <bgColor indexed="64"/>
      </patternFill>
    </fill>
    <fill>
      <patternFill patternType="solid">
        <fgColor theme="6" tint="0.79998168889431442"/>
        <bgColor indexed="64"/>
      </patternFill>
    </fill>
    <fill>
      <patternFill patternType="solid">
        <fgColor theme="6"/>
        <bgColor indexed="64"/>
      </patternFill>
    </fill>
    <fill>
      <patternFill patternType="solid">
        <fgColor theme="2"/>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75">
    <xf numFmtId="0" fontId="0" fillId="0" borderId="0" xfId="0"/>
    <xf numFmtId="0" fontId="2" fillId="0" borderId="0" xfId="0" applyFont="1"/>
    <xf numFmtId="0" fontId="0" fillId="0" borderId="0" xfId="0" applyAlignment="1">
      <alignment wrapText="1"/>
    </xf>
    <xf numFmtId="0" fontId="1" fillId="0" borderId="0" xfId="0" applyFont="1"/>
    <xf numFmtId="165" fontId="2" fillId="0" borderId="0" xfId="0" applyNumberFormat="1" applyFont="1" applyAlignment="1">
      <alignment horizontal="center"/>
    </xf>
    <xf numFmtId="0" fontId="2" fillId="2" borderId="0" xfId="0" applyFont="1" applyFill="1"/>
    <xf numFmtId="0" fontId="3" fillId="2" borderId="8" xfId="0" applyFont="1" applyFill="1" applyBorder="1" applyAlignment="1">
      <alignment horizontal="left" vertical="center" indent="1"/>
    </xf>
    <xf numFmtId="0" fontId="2" fillId="2" borderId="8" xfId="0" applyFont="1" applyFill="1" applyBorder="1" applyAlignment="1">
      <alignment horizontal="left" vertical="center" wrapText="1" indent="1"/>
    </xf>
    <xf numFmtId="0" fontId="7" fillId="0" borderId="0" xfId="0" applyFont="1"/>
    <xf numFmtId="0" fontId="4" fillId="2" borderId="8" xfId="0" applyFont="1" applyFill="1" applyBorder="1" applyAlignment="1">
      <alignment horizontal="left" vertical="center" indent="1"/>
    </xf>
    <xf numFmtId="164" fontId="2" fillId="2" borderId="8" xfId="0" applyNumberFormat="1" applyFont="1" applyFill="1" applyBorder="1" applyAlignment="1">
      <alignment horizontal="center" vertical="center" wrapText="1"/>
    </xf>
    <xf numFmtId="164" fontId="3" fillId="2" borderId="8" xfId="0" applyNumberFormat="1" applyFont="1" applyFill="1" applyBorder="1" applyAlignment="1">
      <alignment horizontal="center" vertical="center"/>
    </xf>
    <xf numFmtId="165" fontId="3" fillId="2" borderId="4" xfId="0" applyNumberFormat="1" applyFont="1" applyFill="1" applyBorder="1" applyAlignment="1" applyProtection="1">
      <alignment horizontal="center" vertical="center" wrapText="1"/>
      <protection locked="0"/>
    </xf>
    <xf numFmtId="165" fontId="3" fillId="2" borderId="3" xfId="0" applyNumberFormat="1" applyFont="1" applyFill="1" applyBorder="1" applyAlignment="1">
      <alignment horizontal="center" vertical="center" wrapText="1"/>
    </xf>
    <xf numFmtId="0" fontId="2" fillId="2" borderId="8" xfId="0" applyFont="1" applyFill="1" applyBorder="1" applyAlignment="1">
      <alignment horizontal="left" vertical="center" wrapText="1"/>
    </xf>
    <xf numFmtId="0" fontId="3" fillId="4" borderId="1" xfId="0" applyFont="1" applyFill="1" applyBorder="1" applyAlignment="1">
      <alignment vertical="center" wrapText="1"/>
    </xf>
    <xf numFmtId="0" fontId="2" fillId="7" borderId="1" xfId="0" applyFont="1" applyFill="1" applyBorder="1" applyAlignment="1">
      <alignment horizontal="left" vertical="center" wrapText="1" indent="1"/>
    </xf>
    <xf numFmtId="0" fontId="4" fillId="5" borderId="2" xfId="0" applyFont="1" applyFill="1" applyBorder="1" applyAlignment="1" applyProtection="1">
      <alignment horizontal="left" vertical="center" indent="1"/>
      <protection locked="0"/>
    </xf>
    <xf numFmtId="0" fontId="3" fillId="4" borderId="1" xfId="0" applyFont="1" applyFill="1" applyBorder="1" applyAlignment="1">
      <alignment horizontal="left" vertical="center" wrapText="1"/>
    </xf>
    <xf numFmtId="0" fontId="2" fillId="4" borderId="1" xfId="0" applyFont="1" applyFill="1" applyBorder="1" applyAlignment="1">
      <alignment horizontal="center" vertical="center"/>
    </xf>
    <xf numFmtId="0" fontId="8" fillId="8" borderId="1" xfId="0" applyFont="1" applyFill="1" applyBorder="1" applyAlignment="1" applyProtection="1">
      <alignment horizontal="center" vertical="center" wrapText="1"/>
      <protection locked="0"/>
    </xf>
    <xf numFmtId="0" fontId="8" fillId="8" borderId="3" xfId="0" applyFont="1" applyFill="1" applyBorder="1" applyAlignment="1" applyProtection="1">
      <alignment horizontal="center" vertical="center" wrapText="1"/>
      <protection locked="0"/>
    </xf>
    <xf numFmtId="164" fontId="2" fillId="9" borderId="1" xfId="0" applyNumberFormat="1" applyFont="1" applyFill="1" applyBorder="1" applyAlignment="1">
      <alignment horizontal="center" vertical="center" wrapText="1"/>
    </xf>
    <xf numFmtId="164" fontId="3" fillId="9" borderId="1" xfId="0" applyNumberFormat="1" applyFont="1" applyFill="1" applyBorder="1" applyAlignment="1">
      <alignment horizontal="center" vertical="center"/>
    </xf>
    <xf numFmtId="164" fontId="3" fillId="9" borderId="2" xfId="0" applyNumberFormat="1" applyFont="1" applyFill="1" applyBorder="1" applyAlignment="1">
      <alignment horizontal="center" vertical="center"/>
    </xf>
    <xf numFmtId="0" fontId="11" fillId="6"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12" fillId="4" borderId="1" xfId="0" applyFont="1" applyFill="1" applyBorder="1" applyAlignment="1">
      <alignment vertical="center"/>
    </xf>
    <xf numFmtId="0" fontId="4" fillId="5" borderId="1" xfId="0" applyFont="1" applyFill="1" applyBorder="1" applyAlignment="1">
      <alignment horizontal="center" vertical="center"/>
    </xf>
    <xf numFmtId="0" fontId="2" fillId="7" borderId="1" xfId="0" applyFont="1" applyFill="1" applyBorder="1" applyAlignment="1">
      <alignment horizontal="left" vertical="center" wrapText="1"/>
    </xf>
    <xf numFmtId="0" fontId="13" fillId="6" borderId="1" xfId="0" applyFont="1" applyFill="1" applyBorder="1" applyAlignment="1">
      <alignment horizontal="left" vertical="center" wrapText="1"/>
    </xf>
    <xf numFmtId="0" fontId="2" fillId="3" borderId="7" xfId="0" applyFont="1" applyFill="1" applyBorder="1" applyAlignment="1">
      <alignment vertical="center" wrapText="1"/>
    </xf>
    <xf numFmtId="0" fontId="2" fillId="3" borderId="1" xfId="0" applyFont="1" applyFill="1" applyBorder="1" applyAlignment="1">
      <alignment vertical="center" wrapText="1"/>
    </xf>
    <xf numFmtId="0" fontId="14" fillId="2" borderId="10" xfId="0" applyFont="1" applyFill="1" applyBorder="1" applyAlignment="1">
      <alignment horizontal="center" vertical="center"/>
    </xf>
    <xf numFmtId="0" fontId="14" fillId="5" borderId="1" xfId="0" applyFont="1" applyFill="1" applyBorder="1" applyAlignment="1">
      <alignment horizontal="center" vertical="center"/>
    </xf>
    <xf numFmtId="0" fontId="14" fillId="5" borderId="2" xfId="0" applyFont="1" applyFill="1" applyBorder="1" applyAlignment="1">
      <alignment horizontal="center" vertical="center"/>
    </xf>
    <xf numFmtId="0" fontId="14" fillId="5" borderId="3" xfId="0" applyFont="1" applyFill="1" applyBorder="1" applyAlignment="1">
      <alignment horizontal="center" vertical="center"/>
    </xf>
    <xf numFmtId="0" fontId="15" fillId="0" borderId="0" xfId="0" applyFont="1"/>
    <xf numFmtId="0" fontId="3" fillId="8" borderId="1" xfId="0" applyFont="1" applyFill="1" applyBorder="1" applyAlignment="1">
      <alignment vertical="center"/>
    </xf>
    <xf numFmtId="165" fontId="3" fillId="2" borderId="2" xfId="0" applyNumberFormat="1" applyFont="1" applyFill="1" applyBorder="1" applyAlignment="1" applyProtection="1">
      <alignment horizontal="center" vertical="center" wrapText="1"/>
      <protection locked="0"/>
    </xf>
    <xf numFmtId="165" fontId="3" fillId="2" borderId="3" xfId="0" applyNumberFormat="1" applyFont="1" applyFill="1" applyBorder="1" applyAlignment="1" applyProtection="1">
      <alignment horizontal="center" vertical="center" wrapText="1"/>
      <protection locked="0"/>
    </xf>
    <xf numFmtId="165" fontId="3" fillId="7" borderId="4" xfId="0" applyNumberFormat="1" applyFont="1" applyFill="1" applyBorder="1" applyAlignment="1" applyProtection="1">
      <alignment horizontal="center" vertical="center" wrapText="1"/>
      <protection locked="0"/>
    </xf>
    <xf numFmtId="165" fontId="3" fillId="7" borderId="3" xfId="0" applyNumberFormat="1" applyFont="1" applyFill="1" applyBorder="1" applyAlignment="1" applyProtection="1">
      <alignment horizontal="center" vertical="center" wrapText="1"/>
      <protection locked="0"/>
    </xf>
    <xf numFmtId="165" fontId="3" fillId="7" borderId="2" xfId="0" applyNumberFormat="1" applyFont="1" applyFill="1" applyBorder="1" applyAlignment="1" applyProtection="1">
      <alignment horizontal="center" vertical="center" wrapText="1"/>
      <protection locked="0"/>
    </xf>
    <xf numFmtId="165" fontId="4" fillId="5" borderId="2" xfId="0" applyNumberFormat="1" applyFont="1" applyFill="1" applyBorder="1" applyAlignment="1" applyProtection="1">
      <alignment horizontal="center" vertical="center"/>
      <protection locked="0"/>
    </xf>
    <xf numFmtId="165" fontId="4" fillId="5" borderId="3" xfId="0" applyNumberFormat="1" applyFont="1" applyFill="1" applyBorder="1" applyAlignment="1" applyProtection="1">
      <alignment horizontal="center" vertical="center"/>
      <protection locked="0"/>
    </xf>
    <xf numFmtId="165" fontId="4" fillId="5" borderId="4" xfId="0" applyNumberFormat="1" applyFont="1" applyFill="1" applyBorder="1" applyAlignment="1" applyProtection="1">
      <alignment horizontal="center" vertical="center"/>
      <protection locked="0"/>
    </xf>
    <xf numFmtId="0" fontId="13" fillId="6" borderId="2" xfId="0" applyFont="1" applyFill="1" applyBorder="1" applyAlignment="1">
      <alignment horizontal="center" vertical="center" wrapText="1"/>
    </xf>
    <xf numFmtId="0" fontId="13" fillId="6" borderId="3" xfId="0" applyFont="1" applyFill="1" applyBorder="1" applyAlignment="1">
      <alignment horizontal="center" vertical="center" wrapText="1"/>
    </xf>
    <xf numFmtId="165" fontId="3" fillId="7" borderId="9" xfId="0" applyNumberFormat="1" applyFont="1" applyFill="1" applyBorder="1" applyAlignment="1" applyProtection="1">
      <alignment horizontal="center" vertical="center" wrapText="1"/>
      <protection locked="0"/>
    </xf>
    <xf numFmtId="165" fontId="3" fillId="7" borderId="5" xfId="0" applyNumberFormat="1" applyFont="1" applyFill="1" applyBorder="1" applyAlignment="1" applyProtection="1">
      <alignment horizontal="center" vertical="center" wrapText="1"/>
      <protection locked="0"/>
    </xf>
    <xf numFmtId="165" fontId="4" fillId="5" borderId="2" xfId="0" applyNumberFormat="1" applyFont="1" applyFill="1" applyBorder="1" applyAlignment="1">
      <alignment horizontal="center" vertical="center"/>
    </xf>
    <xf numFmtId="165" fontId="4" fillId="5" borderId="3" xfId="0" applyNumberFormat="1" applyFont="1" applyFill="1" applyBorder="1" applyAlignment="1">
      <alignment horizontal="center" vertical="center"/>
    </xf>
    <xf numFmtId="165" fontId="4" fillId="5" borderId="4" xfId="0" applyNumberFormat="1" applyFont="1" applyFill="1" applyBorder="1" applyAlignment="1">
      <alignment horizontal="center" vertical="center"/>
    </xf>
    <xf numFmtId="0" fontId="1" fillId="3" borderId="2"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3" xfId="0" applyFont="1" applyFill="1" applyBorder="1" applyAlignment="1">
      <alignment horizontal="center" vertical="center"/>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12" xfId="0" applyFont="1" applyFill="1" applyBorder="1" applyAlignment="1">
      <alignment horizontal="left" vertical="center" wrapText="1"/>
    </xf>
    <xf numFmtId="0" fontId="10" fillId="5" borderId="1" xfId="0" applyFont="1" applyFill="1" applyBorder="1" applyAlignment="1">
      <alignment horizontal="left" vertical="center"/>
    </xf>
    <xf numFmtId="0" fontId="9" fillId="8" borderId="2" xfId="0" applyFont="1" applyFill="1" applyBorder="1" applyAlignment="1">
      <alignment horizontal="right" vertical="center" wrapText="1"/>
    </xf>
    <xf numFmtId="0" fontId="9" fillId="8" borderId="3" xfId="0" applyFont="1" applyFill="1" applyBorder="1" applyAlignment="1">
      <alignment horizontal="right" vertical="center" wrapText="1"/>
    </xf>
    <xf numFmtId="164" fontId="2" fillId="7" borderId="10" xfId="0" applyNumberFormat="1" applyFont="1" applyFill="1" applyBorder="1" applyAlignment="1" applyProtection="1">
      <alignment horizontal="center" vertical="center" wrapText="1"/>
      <protection locked="0"/>
    </xf>
    <xf numFmtId="164" fontId="2" fillId="7" borderId="8" xfId="0" applyNumberFormat="1" applyFont="1" applyFill="1" applyBorder="1" applyAlignment="1" applyProtection="1">
      <alignment horizontal="center" vertical="center" wrapText="1"/>
      <protection locked="0"/>
    </xf>
    <xf numFmtId="164" fontId="2" fillId="7" borderId="11" xfId="0" applyNumberFormat="1" applyFont="1" applyFill="1" applyBorder="1" applyAlignment="1" applyProtection="1">
      <alignment horizontal="center" vertical="center" wrapText="1"/>
      <protection locked="0"/>
    </xf>
    <xf numFmtId="164" fontId="2" fillId="7" borderId="6" xfId="0" applyNumberFormat="1" applyFont="1" applyFill="1" applyBorder="1" applyAlignment="1" applyProtection="1">
      <alignment horizontal="center" vertical="center" wrapText="1"/>
      <protection locked="0"/>
    </xf>
    <xf numFmtId="164" fontId="2" fillId="7" borderId="7" xfId="0" applyNumberFormat="1" applyFont="1" applyFill="1" applyBorder="1" applyAlignment="1" applyProtection="1">
      <alignment horizontal="center" vertical="center" wrapText="1"/>
      <protection locked="0"/>
    </xf>
    <xf numFmtId="164" fontId="2" fillId="7" borderId="12" xfId="0" applyNumberFormat="1" applyFont="1" applyFill="1" applyBorder="1" applyAlignment="1" applyProtection="1">
      <alignment horizontal="center" vertical="center" wrapText="1"/>
      <protection locked="0"/>
    </xf>
    <xf numFmtId="0" fontId="9" fillId="8" borderId="1" xfId="0" applyFont="1" applyFill="1" applyBorder="1" applyAlignment="1">
      <alignment horizontal="right" vertical="center" wrapText="1"/>
    </xf>
    <xf numFmtId="0" fontId="10" fillId="6" borderId="1" xfId="0" applyFont="1" applyFill="1" applyBorder="1" applyAlignment="1">
      <alignment horizontal="left" vertical="center" wrapText="1"/>
    </xf>
    <xf numFmtId="0" fontId="10" fillId="6" borderId="2" xfId="0" applyFont="1" applyFill="1" applyBorder="1" applyAlignment="1">
      <alignment horizontal="right" vertical="center" wrapText="1"/>
    </xf>
    <xf numFmtId="0" fontId="10" fillId="6" borderId="3" xfId="0" applyFont="1" applyFill="1" applyBorder="1" applyAlignment="1">
      <alignment horizontal="right" vertical="center" wrapText="1"/>
    </xf>
    <xf numFmtId="0" fontId="1" fillId="8" borderId="1" xfId="0" applyFont="1" applyFill="1" applyBorder="1" applyAlignment="1">
      <alignment horizontal="right" vertical="center" wrapText="1"/>
    </xf>
    <xf numFmtId="0" fontId="10" fillId="6" borderId="1" xfId="0" applyFont="1" applyFill="1" applyBorder="1" applyAlignment="1">
      <alignment horizontal="right" vertical="center" wrapText="1"/>
    </xf>
  </cellXfs>
  <cellStyles count="57">
    <cellStyle name="Gevolgde hyperlink" xfId="20" builtinId="9" hidden="1"/>
    <cellStyle name="Gevolgde hyperlink" xfId="24" builtinId="9" hidden="1"/>
    <cellStyle name="Gevolgde hyperlink" xfId="26" builtinId="9" hidden="1"/>
    <cellStyle name="Gevolgde hyperlink" xfId="28" builtinId="9" hidden="1"/>
    <cellStyle name="Gevolgde hyperlink" xfId="32" builtinId="9" hidden="1"/>
    <cellStyle name="Gevolgde hyperlink" xfId="34" builtinId="9" hidden="1"/>
    <cellStyle name="Gevolgde hyperlink" xfId="36" builtinId="9" hidden="1"/>
    <cellStyle name="Gevolgde hyperlink" xfId="40" builtinId="9" hidden="1"/>
    <cellStyle name="Gevolgde hyperlink" xfId="42" builtinId="9" hidden="1"/>
    <cellStyle name="Gevolgde hyperlink" xfId="44" builtinId="9" hidden="1"/>
    <cellStyle name="Gevolgde hyperlink" xfId="48" builtinId="9" hidden="1"/>
    <cellStyle name="Gevolgde hyperlink" xfId="50" builtinId="9" hidden="1"/>
    <cellStyle name="Gevolgde hyperlink" xfId="52" builtinId="9" hidden="1"/>
    <cellStyle name="Gevolgde hyperlink" xfId="56" builtinId="9" hidden="1"/>
    <cellStyle name="Gevolgde hyperlink" xfId="54" builtinId="9" hidden="1"/>
    <cellStyle name="Gevolgde hyperlink" xfId="46" builtinId="9" hidden="1"/>
    <cellStyle name="Gevolgde hyperlink" xfId="38" builtinId="9" hidden="1"/>
    <cellStyle name="Gevolgde hyperlink" xfId="30" builtinId="9" hidden="1"/>
    <cellStyle name="Gevolgde hyperlink" xfId="22"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4" builtinId="9" hidden="1"/>
    <cellStyle name="Gevolgde hyperlink" xfId="8" builtinId="9" hidden="1"/>
    <cellStyle name="Gevolgde hyperlink" xfId="6" builtinId="9" hidden="1"/>
    <cellStyle name="Gevolgde hyperlink" xfId="2" builtinId="9" hidden="1"/>
    <cellStyle name="Hyperlink" xfId="39" builtinId="8" hidden="1"/>
    <cellStyle name="Hyperlink" xfId="41" builtinId="8" hidden="1"/>
    <cellStyle name="Hyperlink" xfId="45" builtinId="8" hidden="1"/>
    <cellStyle name="Hyperlink" xfId="47" builtinId="8" hidden="1"/>
    <cellStyle name="Hyperlink" xfId="49" builtinId="8" hidden="1"/>
    <cellStyle name="Hyperlink" xfId="53" builtinId="8" hidden="1"/>
    <cellStyle name="Hyperlink" xfId="55" builtinId="8" hidden="1"/>
    <cellStyle name="Hyperlink" xfId="51" builtinId="8" hidden="1"/>
    <cellStyle name="Hyperlink" xfId="43"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27" builtinId="8" hidden="1"/>
    <cellStyle name="Hyperlink" xfId="7" builtinId="8" hidden="1"/>
    <cellStyle name="Hyperlink" xfId="9" builtinId="8" hidden="1"/>
    <cellStyle name="Hyperlink" xfId="13" builtinId="8" hidden="1"/>
    <cellStyle name="Hyperlink" xfId="15" builtinId="8" hidden="1"/>
    <cellStyle name="Hyperlink" xfId="11" builtinId="8" hidden="1"/>
    <cellStyle name="Hyperlink" xfId="3" builtinId="8" hidden="1"/>
    <cellStyle name="Hyperlink" xfId="5" builtinId="8" hidden="1"/>
    <cellStyle name="Hyperlink" xfId="1" builtinId="8" hidden="1"/>
    <cellStyle name="Standaard" xfId="0" builtinId="0"/>
  </cellStyles>
  <dxfs count="0"/>
  <tableStyles count="0" defaultTableStyle="TableStyleMedium2" defaultPivotStyle="PivotStyleMedium9"/>
  <colors>
    <mruColors>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266701</xdr:colOff>
      <xdr:row>0</xdr:row>
      <xdr:rowOff>139701</xdr:rowOff>
    </xdr:from>
    <xdr:to>
      <xdr:col>6</xdr:col>
      <xdr:colOff>216703</xdr:colOff>
      <xdr:row>1</xdr:row>
      <xdr:rowOff>863600</xdr:rowOff>
    </xdr:to>
    <xdr:pic>
      <xdr:nvPicPr>
        <xdr:cNvPr id="2" name="Afbeelding 1">
          <a:extLst>
            <a:ext uri="{FF2B5EF4-FFF2-40B4-BE49-F238E27FC236}">
              <a16:creationId xmlns:a16="http://schemas.microsoft.com/office/drawing/2014/main" id="{47F7D462-2F09-C0BE-888E-175D3E4413D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88201" y="139701"/>
          <a:ext cx="3315502" cy="110489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343647</xdr:colOff>
      <xdr:row>0</xdr:row>
      <xdr:rowOff>64721</xdr:rowOff>
    </xdr:from>
    <xdr:to>
      <xdr:col>15</xdr:col>
      <xdr:colOff>29882</xdr:colOff>
      <xdr:row>0</xdr:row>
      <xdr:rowOff>971176</xdr:rowOff>
    </xdr:to>
    <xdr:pic>
      <xdr:nvPicPr>
        <xdr:cNvPr id="2" name="Afbeelding 1">
          <a:extLst>
            <a:ext uri="{FF2B5EF4-FFF2-40B4-BE49-F238E27FC236}">
              <a16:creationId xmlns:a16="http://schemas.microsoft.com/office/drawing/2014/main" id="{2E6F5CD4-D170-6C8A-0FCA-1287EE076FB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6873"/>
        <a:stretch/>
      </xdr:blipFill>
      <xdr:spPr bwMode="auto">
        <a:xfrm>
          <a:off x="14702118" y="64721"/>
          <a:ext cx="3272117" cy="90645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253999</xdr:colOff>
      <xdr:row>0</xdr:row>
      <xdr:rowOff>44824</xdr:rowOff>
    </xdr:from>
    <xdr:to>
      <xdr:col>15</xdr:col>
      <xdr:colOff>164352</xdr:colOff>
      <xdr:row>0</xdr:row>
      <xdr:rowOff>951279</xdr:rowOff>
    </xdr:to>
    <xdr:pic>
      <xdr:nvPicPr>
        <xdr:cNvPr id="2" name="Afbeelding 1">
          <a:extLst>
            <a:ext uri="{FF2B5EF4-FFF2-40B4-BE49-F238E27FC236}">
              <a16:creationId xmlns:a16="http://schemas.microsoft.com/office/drawing/2014/main" id="{8B30D9ED-D53E-8948-ABBB-D82FB427C83B}"/>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6873"/>
        <a:stretch/>
      </xdr:blipFill>
      <xdr:spPr bwMode="auto">
        <a:xfrm>
          <a:off x="14612470" y="44824"/>
          <a:ext cx="3272117" cy="90645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228600</xdr:colOff>
      <xdr:row>0</xdr:row>
      <xdr:rowOff>50800</xdr:rowOff>
    </xdr:from>
    <xdr:to>
      <xdr:col>15</xdr:col>
      <xdr:colOff>135217</xdr:colOff>
      <xdr:row>0</xdr:row>
      <xdr:rowOff>957255</xdr:rowOff>
    </xdr:to>
    <xdr:pic>
      <xdr:nvPicPr>
        <xdr:cNvPr id="2" name="Afbeelding 1">
          <a:extLst>
            <a:ext uri="{FF2B5EF4-FFF2-40B4-BE49-F238E27FC236}">
              <a16:creationId xmlns:a16="http://schemas.microsoft.com/office/drawing/2014/main" id="{6614734B-C409-9C4D-B24B-2CD73E82B7A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6873"/>
        <a:stretch/>
      </xdr:blipFill>
      <xdr:spPr bwMode="auto">
        <a:xfrm>
          <a:off x="14579600" y="50800"/>
          <a:ext cx="3272117" cy="90645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152400</xdr:colOff>
      <xdr:row>0</xdr:row>
      <xdr:rowOff>38100</xdr:rowOff>
    </xdr:from>
    <xdr:to>
      <xdr:col>14</xdr:col>
      <xdr:colOff>122517</xdr:colOff>
      <xdr:row>0</xdr:row>
      <xdr:rowOff>944555</xdr:rowOff>
    </xdr:to>
    <xdr:pic>
      <xdr:nvPicPr>
        <xdr:cNvPr id="2" name="Afbeelding 1">
          <a:extLst>
            <a:ext uri="{FF2B5EF4-FFF2-40B4-BE49-F238E27FC236}">
              <a16:creationId xmlns:a16="http://schemas.microsoft.com/office/drawing/2014/main" id="{94F562D2-B22E-C747-AF1F-09FB9A45032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6873"/>
        <a:stretch/>
      </xdr:blipFill>
      <xdr:spPr bwMode="auto">
        <a:xfrm>
          <a:off x="14503400" y="38100"/>
          <a:ext cx="3272117" cy="90645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469900</xdr:colOff>
      <xdr:row>0</xdr:row>
      <xdr:rowOff>50800</xdr:rowOff>
    </xdr:from>
    <xdr:to>
      <xdr:col>14</xdr:col>
      <xdr:colOff>440017</xdr:colOff>
      <xdr:row>0</xdr:row>
      <xdr:rowOff>957255</xdr:rowOff>
    </xdr:to>
    <xdr:pic>
      <xdr:nvPicPr>
        <xdr:cNvPr id="2" name="Afbeelding 1">
          <a:extLst>
            <a:ext uri="{FF2B5EF4-FFF2-40B4-BE49-F238E27FC236}">
              <a16:creationId xmlns:a16="http://schemas.microsoft.com/office/drawing/2014/main" id="{37115A02-D87E-CD41-B243-80C8EF35EBC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6873"/>
        <a:stretch/>
      </xdr:blipFill>
      <xdr:spPr bwMode="auto">
        <a:xfrm>
          <a:off x="14820900" y="50800"/>
          <a:ext cx="3272117" cy="906455"/>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406400</xdr:colOff>
      <xdr:row>0</xdr:row>
      <xdr:rowOff>139700</xdr:rowOff>
    </xdr:from>
    <xdr:to>
      <xdr:col>16</xdr:col>
      <xdr:colOff>356402</xdr:colOff>
      <xdr:row>4</xdr:row>
      <xdr:rowOff>126999</xdr:rowOff>
    </xdr:to>
    <xdr:pic>
      <xdr:nvPicPr>
        <xdr:cNvPr id="2" name="Afbeelding 1">
          <a:extLst>
            <a:ext uri="{FF2B5EF4-FFF2-40B4-BE49-F238E27FC236}">
              <a16:creationId xmlns:a16="http://schemas.microsoft.com/office/drawing/2014/main" id="{17E8203E-BC76-4B4D-B705-A0DA239857C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22800" y="139700"/>
          <a:ext cx="3315502" cy="1104899"/>
        </a:xfrm>
        <a:prstGeom prst="rect">
          <a:avLst/>
        </a:prstGeom>
        <a:noFill/>
        <a:ln>
          <a:noFill/>
        </a:ln>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6" tint="0.59999389629810485"/>
    <pageSetUpPr fitToPage="1"/>
  </sheetPr>
  <dimension ref="A1:A24"/>
  <sheetViews>
    <sheetView showGridLines="0" workbookViewId="0">
      <selection activeCell="A23" sqref="A23"/>
    </sheetView>
  </sheetViews>
  <sheetFormatPr baseColWidth="10" defaultColWidth="8.83203125" defaultRowHeight="15" x14ac:dyDescent="0.2"/>
  <cols>
    <col min="1" max="1" width="90.83203125" customWidth="1"/>
  </cols>
  <sheetData>
    <row r="1" spans="1:1" ht="30" customHeight="1" x14ac:dyDescent="0.2">
      <c r="A1" s="28" t="s">
        <v>0</v>
      </c>
    </row>
    <row r="2" spans="1:1" s="2" customFormat="1" ht="90" customHeight="1" x14ac:dyDescent="0.2">
      <c r="A2" s="18" t="s">
        <v>1</v>
      </c>
    </row>
    <row r="3" spans="1:1" s="2" customFormat="1" ht="25" customHeight="1" x14ac:dyDescent="0.2">
      <c r="A3" s="30" t="s">
        <v>34</v>
      </c>
    </row>
    <row r="4" spans="1:1" ht="89" customHeight="1" x14ac:dyDescent="0.2">
      <c r="A4" s="29" t="s">
        <v>3</v>
      </c>
    </row>
    <row r="5" spans="1:1" s="2" customFormat="1" ht="25" customHeight="1" x14ac:dyDescent="0.2">
      <c r="A5" s="30" t="s">
        <v>35</v>
      </c>
    </row>
    <row r="6" spans="1:1" ht="89" customHeight="1" x14ac:dyDescent="0.2">
      <c r="A6" s="29" t="s">
        <v>3</v>
      </c>
    </row>
    <row r="7" spans="1:1" s="2" customFormat="1" ht="25" customHeight="1" x14ac:dyDescent="0.2">
      <c r="A7" s="30" t="s">
        <v>36</v>
      </c>
    </row>
    <row r="8" spans="1:1" s="2" customFormat="1" ht="25" customHeight="1" x14ac:dyDescent="0.2">
      <c r="A8" s="26" t="s">
        <v>2</v>
      </c>
    </row>
    <row r="9" spans="1:1" ht="89" customHeight="1" x14ac:dyDescent="0.2">
      <c r="A9" s="29" t="s">
        <v>3</v>
      </c>
    </row>
    <row r="10" spans="1:1" s="2" customFormat="1" ht="25" customHeight="1" x14ac:dyDescent="0.2">
      <c r="A10" s="26" t="s">
        <v>4</v>
      </c>
    </row>
    <row r="11" spans="1:1" ht="89" customHeight="1" x14ac:dyDescent="0.2">
      <c r="A11" s="29" t="s">
        <v>3</v>
      </c>
    </row>
    <row r="12" spans="1:1" s="2" customFormat="1" ht="25" customHeight="1" x14ac:dyDescent="0.2">
      <c r="A12" s="26" t="s">
        <v>5</v>
      </c>
    </row>
    <row r="13" spans="1:1" ht="89" customHeight="1" x14ac:dyDescent="0.2">
      <c r="A13" s="29" t="s">
        <v>3</v>
      </c>
    </row>
    <row r="14" spans="1:1" s="2" customFormat="1" ht="25" customHeight="1" x14ac:dyDescent="0.2">
      <c r="A14" s="30" t="s">
        <v>37</v>
      </c>
    </row>
    <row r="15" spans="1:1" ht="89" customHeight="1" x14ac:dyDescent="0.2">
      <c r="A15" s="29" t="s">
        <v>3</v>
      </c>
    </row>
    <row r="16" spans="1:1" ht="30" customHeight="1" x14ac:dyDescent="0.2">
      <c r="A16" s="28" t="s">
        <v>6</v>
      </c>
    </row>
    <row r="17" spans="1:1" s="2" customFormat="1" ht="90" customHeight="1" x14ac:dyDescent="0.2">
      <c r="A17" s="18" t="s">
        <v>7</v>
      </c>
    </row>
    <row r="18" spans="1:1" ht="30" customHeight="1" x14ac:dyDescent="0.2">
      <c r="A18" s="38" t="s">
        <v>8</v>
      </c>
    </row>
    <row r="19" spans="1:1" x14ac:dyDescent="0.2">
      <c r="A19" s="16" t="s">
        <v>9</v>
      </c>
    </row>
    <row r="20" spans="1:1" x14ac:dyDescent="0.2">
      <c r="A20" s="16" t="s">
        <v>10</v>
      </c>
    </row>
    <row r="21" spans="1:1" x14ac:dyDescent="0.2">
      <c r="A21" s="16" t="s">
        <v>11</v>
      </c>
    </row>
    <row r="22" spans="1:1" x14ac:dyDescent="0.2">
      <c r="A22" s="16" t="s">
        <v>12</v>
      </c>
    </row>
    <row r="23" spans="1:1" x14ac:dyDescent="0.2">
      <c r="A23" s="16" t="s">
        <v>13</v>
      </c>
    </row>
    <row r="24" spans="1:1" ht="15" customHeight="1" x14ac:dyDescent="0.2">
      <c r="A24" s="27" t="s">
        <v>8</v>
      </c>
    </row>
  </sheetData>
  <sheetProtection algorithmName="SHA-512" hashValue="PDuDztLHTT4Wg000A+gnu6HuHKnrT9ld2xTeiBBT9m3+m6d2l1j8yZyyQPEy2J58hiGIvji/DJuxsBlPiglzEw==" saltValue="86UTex3yLh2sqrfapU6auA==" spinCount="100000" sheet="1" objects="1" scenarios="1"/>
  <pageMargins left="0.31496062992125984" right="0.31496062992125984" top="0.35433070866141736" bottom="0.35433070866141736" header="0.31496062992125984" footer="0.31496062992125984"/>
  <pageSetup paperSize="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8" tint="0.59999389629810485"/>
    <pageSetUpPr fitToPage="1"/>
  </sheetPr>
  <dimension ref="A1:K14"/>
  <sheetViews>
    <sheetView showGridLines="0" tabSelected="1" zoomScale="85" zoomScaleNormal="85" zoomScalePageLayoutView="85" workbookViewId="0">
      <pane xSplit="1" ySplit="1" topLeftCell="B8" activePane="bottomRight" state="frozen"/>
      <selection pane="topRight" activeCell="B1" sqref="B1"/>
      <selection pane="bottomLeft" activeCell="A2" sqref="A2"/>
      <selection pane="bottomRight" activeCell="F12" sqref="F12:G12"/>
    </sheetView>
  </sheetViews>
  <sheetFormatPr baseColWidth="10" defaultColWidth="8.83203125" defaultRowHeight="13" x14ac:dyDescent="0.15"/>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 min="11" max="11" width="11.6640625" style="1" bestFit="1" customWidth="1"/>
    <col min="12" max="16384" width="8.83203125" style="1"/>
  </cols>
  <sheetData>
    <row r="1" spans="1:11" ht="80" customHeight="1" x14ac:dyDescent="0.2">
      <c r="A1" s="17" t="s">
        <v>14</v>
      </c>
      <c r="B1" s="9"/>
      <c r="C1" s="46" t="s">
        <v>15</v>
      </c>
      <c r="D1" s="45"/>
      <c r="E1" s="9"/>
      <c r="F1" s="44" t="s">
        <v>16</v>
      </c>
      <c r="G1" s="45"/>
      <c r="H1" s="9"/>
      <c r="I1" s="44" t="s">
        <v>17</v>
      </c>
      <c r="J1" s="45"/>
      <c r="K1" s="3"/>
    </row>
    <row r="2" spans="1:11" ht="35" customHeight="1" x14ac:dyDescent="0.15">
      <c r="A2" s="30" t="str">
        <f>'Beoordelen kwaliteit'!A3</f>
        <v>OPEN VRAAG 7.1	 DUURZAAMHEID EN MVO</v>
      </c>
      <c r="B2" s="6"/>
      <c r="C2" s="39" t="s">
        <v>18</v>
      </c>
      <c r="D2" s="40"/>
      <c r="E2" s="6"/>
      <c r="F2" s="39" t="s">
        <v>18</v>
      </c>
      <c r="G2" s="40"/>
      <c r="H2" s="6"/>
      <c r="I2" s="39" t="s">
        <v>18</v>
      </c>
      <c r="J2" s="40"/>
    </row>
    <row r="3" spans="1:11" ht="160" customHeight="1" x14ac:dyDescent="0.15">
      <c r="A3" s="32" t="str">
        <f>'Beoordelen kwaliteit'!A4:A4</f>
        <v xml:space="preserve">Zie bijlage 7 'kwaliteit'. </v>
      </c>
      <c r="B3" s="7"/>
      <c r="C3" s="43" t="s">
        <v>19</v>
      </c>
      <c r="D3" s="42"/>
      <c r="E3" s="14"/>
      <c r="F3" s="43" t="s">
        <v>19</v>
      </c>
      <c r="G3" s="42"/>
      <c r="H3" s="14"/>
      <c r="I3" s="43" t="s">
        <v>19</v>
      </c>
      <c r="J3" s="42"/>
    </row>
    <row r="4" spans="1:11" ht="35" customHeight="1" x14ac:dyDescent="0.15">
      <c r="A4" s="30" t="str">
        <f>'Beoordelen kwaliteit'!A5:A5</f>
        <v>OPEN VRAAG 7.2 VEILIGHEID</v>
      </c>
      <c r="B4" s="7"/>
      <c r="C4" s="39" t="s">
        <v>18</v>
      </c>
      <c r="D4" s="40"/>
      <c r="E4" s="14"/>
      <c r="F4" s="39" t="s">
        <v>18</v>
      </c>
      <c r="G4" s="40"/>
      <c r="H4" s="14"/>
      <c r="I4" s="39" t="s">
        <v>18</v>
      </c>
      <c r="J4" s="40"/>
    </row>
    <row r="5" spans="1:11" ht="130" customHeight="1" x14ac:dyDescent="0.15">
      <c r="A5" s="31" t="str">
        <f>'Beoordelen kwaliteit'!A6:A6</f>
        <v xml:space="preserve">Zie bijlage 7 'kwaliteit'. </v>
      </c>
      <c r="B5" s="7"/>
      <c r="C5" s="49" t="s">
        <v>19</v>
      </c>
      <c r="D5" s="50"/>
      <c r="E5" s="14"/>
      <c r="F5" s="43" t="s">
        <v>19</v>
      </c>
      <c r="G5" s="42"/>
      <c r="H5" s="14"/>
      <c r="I5" s="43" t="s">
        <v>19</v>
      </c>
      <c r="J5" s="42"/>
    </row>
    <row r="6" spans="1:11" ht="35" customHeight="1" x14ac:dyDescent="0.15">
      <c r="A6" s="30" t="str">
        <f>'Beoordelen kwaliteit'!A7:A7</f>
        <v>OPEN VRAAG  7.3 PROJECTAANPAK GROTE LEVERINGEN</v>
      </c>
      <c r="B6" s="7"/>
      <c r="C6" s="47"/>
      <c r="D6" s="48"/>
      <c r="E6" s="14"/>
      <c r="F6" s="47"/>
      <c r="G6" s="48"/>
      <c r="H6" s="14"/>
      <c r="I6" s="47"/>
      <c r="J6" s="48"/>
    </row>
    <row r="7" spans="1:11" ht="35" customHeight="1" x14ac:dyDescent="0.15">
      <c r="A7" s="15" t="str">
        <f>'Beoordelen kwaliteit'!A8:A8</f>
        <v>1. Plan van aanpak</v>
      </c>
      <c r="B7" s="7"/>
      <c r="C7" s="39" t="s">
        <v>18</v>
      </c>
      <c r="D7" s="40"/>
      <c r="E7" s="14"/>
      <c r="F7" s="39" t="s">
        <v>18</v>
      </c>
      <c r="G7" s="40"/>
      <c r="H7" s="14"/>
      <c r="I7" s="39" t="s">
        <v>18</v>
      </c>
      <c r="J7" s="40"/>
    </row>
    <row r="8" spans="1:11" ht="160" customHeight="1" x14ac:dyDescent="0.15">
      <c r="A8" s="31" t="str">
        <f>'Beoordelen kwaliteit'!A9:A9</f>
        <v xml:space="preserve">Zie bijlage 7 'kwaliteit'. </v>
      </c>
      <c r="B8" s="7"/>
      <c r="C8" s="41" t="s">
        <v>19</v>
      </c>
      <c r="D8" s="42"/>
      <c r="E8" s="14"/>
      <c r="F8" s="43" t="s">
        <v>19</v>
      </c>
      <c r="G8" s="42"/>
      <c r="H8" s="14"/>
      <c r="I8" s="43" t="s">
        <v>19</v>
      </c>
      <c r="J8" s="42"/>
    </row>
    <row r="9" spans="1:11" ht="35" customHeight="1" x14ac:dyDescent="0.15">
      <c r="A9" s="15" t="str">
        <f>'Beoordelen kwaliteit'!A10:A10</f>
        <v xml:space="preserve">2. Gespecificeerde offerte </v>
      </c>
      <c r="B9" s="7"/>
      <c r="C9" s="39" t="s">
        <v>18</v>
      </c>
      <c r="D9" s="40"/>
      <c r="E9" s="14"/>
      <c r="F9" s="39" t="s">
        <v>18</v>
      </c>
      <c r="G9" s="40"/>
      <c r="H9" s="14"/>
      <c r="I9" s="39" t="s">
        <v>18</v>
      </c>
      <c r="J9" s="40"/>
    </row>
    <row r="10" spans="1:11" ht="160" customHeight="1" x14ac:dyDescent="0.15">
      <c r="A10" s="31" t="str">
        <f>'Beoordelen kwaliteit'!A11:A11</f>
        <v xml:space="preserve">Zie bijlage 7 'kwaliteit'. </v>
      </c>
      <c r="B10" s="7"/>
      <c r="C10" s="41" t="s">
        <v>19</v>
      </c>
      <c r="D10" s="42"/>
      <c r="E10" s="14"/>
      <c r="F10" s="43" t="s">
        <v>19</v>
      </c>
      <c r="G10" s="42"/>
      <c r="H10" s="14"/>
      <c r="I10" s="43" t="s">
        <v>19</v>
      </c>
      <c r="J10" s="42"/>
    </row>
    <row r="11" spans="1:11" ht="35" customHeight="1" x14ac:dyDescent="0.15">
      <c r="A11" s="15" t="str">
        <f>'Beoordelen kwaliteit'!A12:A12</f>
        <v xml:space="preserve">3. Meerwaarde </v>
      </c>
      <c r="B11" s="7"/>
      <c r="C11" s="39" t="s">
        <v>18</v>
      </c>
      <c r="D11" s="40"/>
      <c r="E11" s="14"/>
      <c r="F11" s="39" t="s">
        <v>18</v>
      </c>
      <c r="G11" s="40"/>
      <c r="H11" s="14"/>
      <c r="I11" s="39" t="s">
        <v>18</v>
      </c>
      <c r="J11" s="40"/>
    </row>
    <row r="12" spans="1:11" ht="160" customHeight="1" x14ac:dyDescent="0.15">
      <c r="A12" s="31" t="str">
        <f>'Beoordelen kwaliteit'!A13:A13</f>
        <v xml:space="preserve">Zie bijlage 7 'kwaliteit'. </v>
      </c>
      <c r="B12" s="7"/>
      <c r="C12" s="41" t="s">
        <v>19</v>
      </c>
      <c r="D12" s="42"/>
      <c r="E12" s="14"/>
      <c r="F12" s="43" t="s">
        <v>19</v>
      </c>
      <c r="G12" s="42"/>
      <c r="H12" s="14"/>
      <c r="I12" s="43" t="s">
        <v>19</v>
      </c>
      <c r="J12" s="42"/>
    </row>
    <row r="13" spans="1:11" ht="35" customHeight="1" x14ac:dyDescent="0.15">
      <c r="A13" s="30" t="str">
        <f>'Beoordelen kwaliteit'!A14:A14</f>
        <v>OPEN VRAAG 7.4 ONDERSTEUNING TLC I.S.M. I-COACHES VAN VMBO EN MBO</v>
      </c>
      <c r="B13" s="7"/>
      <c r="C13" s="39" t="s">
        <v>18</v>
      </c>
      <c r="D13" s="40"/>
      <c r="E13" s="14"/>
      <c r="F13" s="39" t="s">
        <v>18</v>
      </c>
      <c r="G13" s="40"/>
      <c r="H13" s="14"/>
      <c r="I13" s="39" t="s">
        <v>18</v>
      </c>
      <c r="J13" s="40"/>
    </row>
    <row r="14" spans="1:11" ht="159" customHeight="1" x14ac:dyDescent="0.15">
      <c r="A14" s="32" t="str">
        <f>'Beoordelen kwaliteit'!A15:A15</f>
        <v xml:space="preserve">Zie bijlage 7 'kwaliteit'. </v>
      </c>
      <c r="B14" s="7"/>
      <c r="C14" s="49" t="s">
        <v>19</v>
      </c>
      <c r="D14" s="50"/>
      <c r="E14" s="14"/>
      <c r="F14" s="43" t="s">
        <v>19</v>
      </c>
      <c r="G14" s="42"/>
      <c r="H14" s="14"/>
      <c r="I14" s="43" t="s">
        <v>19</v>
      </c>
      <c r="J14" s="42"/>
    </row>
  </sheetData>
  <sheetProtection algorithmName="SHA-512" hashValue="1BF6nWxm7gSUzJ06erNp+3hkLliAE5GSlw4oNHeLD8+IJxVZ+aTFnwsWQz4Be3wz/bvB5T+D37YVzdW20aV6EA==" saltValue="2JYbKo4iez2SJFxaqP4reg==" spinCount="100000" sheet="1" objects="1" scenarios="1"/>
  <mergeCells count="42">
    <mergeCell ref="C14:D14"/>
    <mergeCell ref="F14:G14"/>
    <mergeCell ref="I14:J14"/>
    <mergeCell ref="C13:D13"/>
    <mergeCell ref="F13:G13"/>
    <mergeCell ref="I13:J13"/>
    <mergeCell ref="C6:D6"/>
    <mergeCell ref="F6:G6"/>
    <mergeCell ref="I6:J6"/>
    <mergeCell ref="C5:D5"/>
    <mergeCell ref="F5:G5"/>
    <mergeCell ref="I5:J5"/>
    <mergeCell ref="C4:D4"/>
    <mergeCell ref="F4:G4"/>
    <mergeCell ref="I4:J4"/>
    <mergeCell ref="I1:J1"/>
    <mergeCell ref="I3:J3"/>
    <mergeCell ref="C1:D1"/>
    <mergeCell ref="F1:G1"/>
    <mergeCell ref="F3:G3"/>
    <mergeCell ref="C2:D2"/>
    <mergeCell ref="F2:G2"/>
    <mergeCell ref="I2:J2"/>
    <mergeCell ref="C3:D3"/>
    <mergeCell ref="F7:G7"/>
    <mergeCell ref="I7:J7"/>
    <mergeCell ref="C8:D8"/>
    <mergeCell ref="F8:G8"/>
    <mergeCell ref="I8:J8"/>
    <mergeCell ref="C7:D7"/>
    <mergeCell ref="C9:D9"/>
    <mergeCell ref="F9:G9"/>
    <mergeCell ref="I9:J9"/>
    <mergeCell ref="C10:D10"/>
    <mergeCell ref="F10:G10"/>
    <mergeCell ref="I10:J10"/>
    <mergeCell ref="C11:D11"/>
    <mergeCell ref="F11:G11"/>
    <mergeCell ref="I11:J11"/>
    <mergeCell ref="C12:D12"/>
    <mergeCell ref="F12:G12"/>
    <mergeCell ref="I12:J12"/>
  </mergeCells>
  <dataValidations count="1">
    <dataValidation type="list" errorStyle="warning" allowBlank="1" showErrorMessage="1" error="Voer juiste waarde in. " sqref="C4 F4 I4 F6:F7 I6:I7 I13 C13 F13 C6:C7 C9 F9 I9 C11 F11 I11 I2 F2 C2" xr:uid="{00000000-0002-0000-0100-000000000000}">
      <formula1>SCORE</formula1>
    </dataValidation>
  </dataValidations>
  <pageMargins left="0.7" right="0.7" top="0.75" bottom="0.75" header="0.3" footer="0.3"/>
  <pageSetup paperSize="8" scale="4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59999389629810485"/>
    <pageSetUpPr fitToPage="1"/>
  </sheetPr>
  <dimension ref="A1:K14"/>
  <sheetViews>
    <sheetView showGridLines="0" zoomScale="85" zoomScaleNormal="85" zoomScalePageLayoutView="85" workbookViewId="0">
      <pane xSplit="1" ySplit="1" topLeftCell="B2" activePane="bottomRight" state="frozen"/>
      <selection pane="topRight" activeCell="B1" sqref="B1"/>
      <selection pane="bottomLeft" activeCell="A2" sqref="A2"/>
      <selection pane="bottomRight" activeCell="A23" sqref="A23"/>
    </sheetView>
  </sheetViews>
  <sheetFormatPr baseColWidth="10" defaultColWidth="8.83203125" defaultRowHeight="13" x14ac:dyDescent="0.15"/>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 min="11" max="16384" width="8.83203125" style="1"/>
  </cols>
  <sheetData>
    <row r="1" spans="1:11" ht="79" customHeight="1" x14ac:dyDescent="0.2">
      <c r="A1" s="17" t="s">
        <v>20</v>
      </c>
      <c r="B1" s="9"/>
      <c r="C1" s="51" t="str">
        <f>'Beoordelaar 1'!C1</f>
        <v>Inschrijver 1</v>
      </c>
      <c r="D1" s="52"/>
      <c r="E1" s="9"/>
      <c r="F1" s="51" t="str">
        <f>'Beoordelaar 1'!F1</f>
        <v>Inschrijver 2</v>
      </c>
      <c r="G1" s="52"/>
      <c r="H1" s="9"/>
      <c r="I1" s="51" t="str">
        <f>'Beoordelaar 1'!I1</f>
        <v>Inschrijver 3</v>
      </c>
      <c r="J1" s="52"/>
      <c r="K1" s="3"/>
    </row>
    <row r="2" spans="1:11" ht="35" customHeight="1" x14ac:dyDescent="0.15">
      <c r="A2" s="30" t="str">
        <f>'Beoordelen kwaliteit'!A3</f>
        <v>OPEN VRAAG 7.1	 DUURZAAMHEID EN MVO</v>
      </c>
      <c r="B2" s="6"/>
      <c r="C2" s="39" t="s">
        <v>18</v>
      </c>
      <c r="D2" s="40"/>
      <c r="E2" s="6"/>
      <c r="F2" s="39" t="s">
        <v>18</v>
      </c>
      <c r="G2" s="40"/>
      <c r="H2" s="6"/>
      <c r="I2" s="39" t="s">
        <v>18</v>
      </c>
      <c r="J2" s="40"/>
    </row>
    <row r="3" spans="1:11" ht="160" customHeight="1" x14ac:dyDescent="0.15">
      <c r="A3" s="32" t="str">
        <f>'Beoordelen kwaliteit'!A4:A4</f>
        <v xml:space="preserve">Zie bijlage 7 'kwaliteit'. </v>
      </c>
      <c r="B3" s="7"/>
      <c r="C3" s="43" t="s">
        <v>19</v>
      </c>
      <c r="D3" s="42"/>
      <c r="E3" s="14"/>
      <c r="F3" s="43" t="s">
        <v>19</v>
      </c>
      <c r="G3" s="42"/>
      <c r="H3" s="14"/>
      <c r="I3" s="43" t="s">
        <v>19</v>
      </c>
      <c r="J3" s="42"/>
    </row>
    <row r="4" spans="1:11" ht="35" customHeight="1" x14ac:dyDescent="0.15">
      <c r="A4" s="30" t="str">
        <f>'Beoordelen kwaliteit'!A5:A5</f>
        <v>OPEN VRAAG 7.2 VEILIGHEID</v>
      </c>
      <c r="B4" s="7"/>
      <c r="C4" s="39" t="s">
        <v>18</v>
      </c>
      <c r="D4" s="40"/>
      <c r="E4" s="14"/>
      <c r="F4" s="39" t="s">
        <v>18</v>
      </c>
      <c r="G4" s="40"/>
      <c r="H4" s="14"/>
      <c r="I4" s="39" t="s">
        <v>18</v>
      </c>
      <c r="J4" s="40"/>
    </row>
    <row r="5" spans="1:11" ht="160" customHeight="1" x14ac:dyDescent="0.15">
      <c r="A5" s="31" t="str">
        <f>'Beoordelen kwaliteit'!A6:A6</f>
        <v xml:space="preserve">Zie bijlage 7 'kwaliteit'. </v>
      </c>
      <c r="B5" s="7"/>
      <c r="C5" s="49" t="s">
        <v>19</v>
      </c>
      <c r="D5" s="50"/>
      <c r="E5" s="14"/>
      <c r="F5" s="43" t="s">
        <v>19</v>
      </c>
      <c r="G5" s="42"/>
      <c r="H5" s="14"/>
      <c r="I5" s="43" t="s">
        <v>19</v>
      </c>
      <c r="J5" s="42"/>
    </row>
    <row r="6" spans="1:11" ht="35" customHeight="1" x14ac:dyDescent="0.15">
      <c r="A6" s="30" t="str">
        <f>'Beoordelen kwaliteit'!A7:A7</f>
        <v>OPEN VRAAG  7.3 PROJECTAANPAK GROTE LEVERINGEN</v>
      </c>
      <c r="B6" s="7"/>
      <c r="C6" s="47"/>
      <c r="D6" s="48"/>
      <c r="E6" s="14"/>
      <c r="F6" s="47"/>
      <c r="G6" s="48"/>
      <c r="H6" s="14"/>
      <c r="I6" s="47"/>
      <c r="J6" s="48"/>
    </row>
    <row r="7" spans="1:11" ht="36" customHeight="1" x14ac:dyDescent="0.15">
      <c r="A7" s="15" t="str">
        <f>'Beoordelen kwaliteit'!A8:A8</f>
        <v>1. Plan van aanpak</v>
      </c>
      <c r="B7" s="7"/>
      <c r="C7" s="39" t="s">
        <v>18</v>
      </c>
      <c r="D7" s="40"/>
      <c r="E7" s="14"/>
      <c r="F7" s="39" t="s">
        <v>18</v>
      </c>
      <c r="G7" s="40"/>
      <c r="H7" s="14"/>
      <c r="I7" s="39" t="s">
        <v>18</v>
      </c>
      <c r="J7" s="40"/>
    </row>
    <row r="8" spans="1:11" ht="160" customHeight="1" x14ac:dyDescent="0.15">
      <c r="A8" s="31" t="str">
        <f>'Beoordelen kwaliteit'!A9:A9</f>
        <v xml:space="preserve">Zie bijlage 7 'kwaliteit'. </v>
      </c>
      <c r="B8" s="7"/>
      <c r="C8" s="41" t="s">
        <v>19</v>
      </c>
      <c r="D8" s="42"/>
      <c r="E8" s="14"/>
      <c r="F8" s="43" t="s">
        <v>19</v>
      </c>
      <c r="G8" s="42"/>
      <c r="H8" s="14"/>
      <c r="I8" s="43" t="s">
        <v>19</v>
      </c>
      <c r="J8" s="42"/>
    </row>
    <row r="9" spans="1:11" ht="35" customHeight="1" x14ac:dyDescent="0.15">
      <c r="A9" s="15" t="str">
        <f>'Beoordelen kwaliteit'!A10:A10</f>
        <v xml:space="preserve">2. Gespecificeerde offerte </v>
      </c>
      <c r="B9" s="7"/>
      <c r="C9" s="39" t="s">
        <v>18</v>
      </c>
      <c r="D9" s="40"/>
      <c r="E9" s="14"/>
      <c r="F9" s="39" t="s">
        <v>18</v>
      </c>
      <c r="G9" s="40"/>
      <c r="H9" s="14"/>
      <c r="I9" s="39" t="s">
        <v>18</v>
      </c>
      <c r="J9" s="40"/>
    </row>
    <row r="10" spans="1:11" ht="159" customHeight="1" x14ac:dyDescent="0.15">
      <c r="A10" s="31" t="str">
        <f>'Beoordelen kwaliteit'!A11:A11</f>
        <v xml:space="preserve">Zie bijlage 7 'kwaliteit'. </v>
      </c>
      <c r="B10" s="7"/>
      <c r="C10" s="41" t="s">
        <v>19</v>
      </c>
      <c r="D10" s="42"/>
      <c r="E10" s="14"/>
      <c r="F10" s="43" t="s">
        <v>19</v>
      </c>
      <c r="G10" s="42"/>
      <c r="H10" s="14"/>
      <c r="I10" s="43" t="s">
        <v>19</v>
      </c>
      <c r="J10" s="42"/>
    </row>
    <row r="11" spans="1:11" ht="35" customHeight="1" x14ac:dyDescent="0.15">
      <c r="A11" s="15" t="str">
        <f>'Beoordelen kwaliteit'!A12:A12</f>
        <v xml:space="preserve">3. Meerwaarde </v>
      </c>
      <c r="B11" s="7"/>
      <c r="C11" s="39" t="s">
        <v>18</v>
      </c>
      <c r="D11" s="40"/>
      <c r="E11" s="14"/>
      <c r="F11" s="39" t="s">
        <v>18</v>
      </c>
      <c r="G11" s="40"/>
      <c r="H11" s="14"/>
      <c r="I11" s="39" t="s">
        <v>18</v>
      </c>
      <c r="J11" s="40"/>
    </row>
    <row r="12" spans="1:11" ht="160" customHeight="1" x14ac:dyDescent="0.15">
      <c r="A12" s="31" t="str">
        <f>'Beoordelen kwaliteit'!A13:A13</f>
        <v xml:space="preserve">Zie bijlage 7 'kwaliteit'. </v>
      </c>
      <c r="B12" s="7"/>
      <c r="C12" s="41" t="s">
        <v>19</v>
      </c>
      <c r="D12" s="42"/>
      <c r="E12" s="14"/>
      <c r="F12" s="43" t="s">
        <v>19</v>
      </c>
      <c r="G12" s="42"/>
      <c r="H12" s="14"/>
      <c r="I12" s="43" t="s">
        <v>19</v>
      </c>
      <c r="J12" s="42"/>
    </row>
    <row r="13" spans="1:11" ht="35" customHeight="1" x14ac:dyDescent="0.15">
      <c r="A13" s="30" t="str">
        <f>'Beoordelen kwaliteit'!A14:A14</f>
        <v>OPEN VRAAG 7.4 ONDERSTEUNING TLC I.S.M. I-COACHES VAN VMBO EN MBO</v>
      </c>
      <c r="B13" s="7"/>
      <c r="C13" s="39" t="s">
        <v>18</v>
      </c>
      <c r="D13" s="40"/>
      <c r="E13" s="14"/>
      <c r="F13" s="39" t="s">
        <v>18</v>
      </c>
      <c r="G13" s="40"/>
      <c r="H13" s="14"/>
      <c r="I13" s="39" t="s">
        <v>18</v>
      </c>
      <c r="J13" s="40"/>
    </row>
    <row r="14" spans="1:11" ht="160" customHeight="1" x14ac:dyDescent="0.15">
      <c r="A14" s="32" t="str">
        <f>'Beoordelen kwaliteit'!A15:A15</f>
        <v xml:space="preserve">Zie bijlage 7 'kwaliteit'. </v>
      </c>
      <c r="B14" s="7"/>
      <c r="C14" s="49" t="s">
        <v>19</v>
      </c>
      <c r="D14" s="50"/>
      <c r="E14" s="14"/>
      <c r="F14" s="43" t="s">
        <v>19</v>
      </c>
      <c r="G14" s="42"/>
      <c r="H14" s="14"/>
      <c r="I14" s="43" t="s">
        <v>19</v>
      </c>
      <c r="J14" s="42"/>
    </row>
  </sheetData>
  <sheetProtection algorithmName="SHA-512" hashValue="5WR88Bki4Q882V4vPUhI8gDXRhz5ZABvDwomMfOh9BUpdy8Q/u/EroM7jT1GyICm0qHTCR4L8CGI3CClJD5DHg==" saltValue="MRlUWcou5WEtMR1NdDZw7g==" spinCount="100000" sheet="1" objects="1" scenarios="1"/>
  <mergeCells count="42">
    <mergeCell ref="C13:D13"/>
    <mergeCell ref="F13:G13"/>
    <mergeCell ref="I13:J13"/>
    <mergeCell ref="I14:J14"/>
    <mergeCell ref="F14:G14"/>
    <mergeCell ref="C14:D14"/>
    <mergeCell ref="C7:D7"/>
    <mergeCell ref="F7:G7"/>
    <mergeCell ref="I7:J7"/>
    <mergeCell ref="C9:D9"/>
    <mergeCell ref="F9:G9"/>
    <mergeCell ref="I9:J9"/>
    <mergeCell ref="C8:D8"/>
    <mergeCell ref="F8:G8"/>
    <mergeCell ref="I8:J8"/>
    <mergeCell ref="I1:J1"/>
    <mergeCell ref="C3:D3"/>
    <mergeCell ref="F3:G3"/>
    <mergeCell ref="I3:J3"/>
    <mergeCell ref="C1:D1"/>
    <mergeCell ref="F1:G1"/>
    <mergeCell ref="C2:D2"/>
    <mergeCell ref="F2:G2"/>
    <mergeCell ref="I2:J2"/>
    <mergeCell ref="I4:J4"/>
    <mergeCell ref="F4:G4"/>
    <mergeCell ref="C4:D4"/>
    <mergeCell ref="C6:D6"/>
    <mergeCell ref="F6:G6"/>
    <mergeCell ref="I6:J6"/>
    <mergeCell ref="I5:J5"/>
    <mergeCell ref="C5:D5"/>
    <mergeCell ref="F5:G5"/>
    <mergeCell ref="I10:J10"/>
    <mergeCell ref="F10:G10"/>
    <mergeCell ref="C10:D10"/>
    <mergeCell ref="C12:D12"/>
    <mergeCell ref="F12:G12"/>
    <mergeCell ref="I12:J12"/>
    <mergeCell ref="C11:D11"/>
    <mergeCell ref="F11:G11"/>
    <mergeCell ref="I11:J11"/>
  </mergeCells>
  <dataValidations count="1">
    <dataValidation type="list" errorStyle="warning" allowBlank="1" showErrorMessage="1" error="Voer juiste waarde in. " sqref="F6:F7 I6:I7 C6:C7 C11 F11 I11 C4 F4 I4 C9 F9 I9 I13 C13 F13 C2 F2 I2" xr:uid="{A2636B92-0DD4-E149-BC46-17B9399F73B6}">
      <formula1>SCORE</formula1>
    </dataValidation>
  </dataValidations>
  <pageMargins left="0.7" right="0.7" top="0.75" bottom="0.75" header="0.3" footer="0.3"/>
  <pageSetup paperSize="8"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59999389629810485"/>
    <pageSetUpPr fitToPage="1"/>
  </sheetPr>
  <dimension ref="A1:K14"/>
  <sheetViews>
    <sheetView showGridLines="0" zoomScaleNormal="100" zoomScalePageLayoutView="85" workbookViewId="0">
      <pane xSplit="1" ySplit="1" topLeftCell="B2" activePane="bottomRight" state="frozen"/>
      <selection pane="topRight" activeCell="B1" sqref="B1"/>
      <selection pane="bottomLeft" activeCell="A2" sqref="A2"/>
      <selection pane="bottomRight" activeCell="C7" sqref="C7:D7"/>
    </sheetView>
  </sheetViews>
  <sheetFormatPr baseColWidth="10" defaultColWidth="8.83203125" defaultRowHeight="13" x14ac:dyDescent="0.15"/>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 min="11" max="16384" width="8.83203125" style="1"/>
  </cols>
  <sheetData>
    <row r="1" spans="1:11" ht="76" customHeight="1" x14ac:dyDescent="0.2">
      <c r="A1" s="17" t="s">
        <v>21</v>
      </c>
      <c r="B1" s="9"/>
      <c r="C1" s="53" t="str">
        <f>'Beoordelaar 1'!C1</f>
        <v>Inschrijver 1</v>
      </c>
      <c r="D1" s="52"/>
      <c r="E1" s="9"/>
      <c r="F1" s="51" t="str">
        <f>'Beoordelaar 1'!F1</f>
        <v>Inschrijver 2</v>
      </c>
      <c r="G1" s="52"/>
      <c r="H1" s="9"/>
      <c r="I1" s="51" t="str">
        <f>'Beoordelaar 1'!I1</f>
        <v>Inschrijver 3</v>
      </c>
      <c r="J1" s="52"/>
      <c r="K1" s="3"/>
    </row>
    <row r="2" spans="1:11" ht="35" customHeight="1" x14ac:dyDescent="0.15">
      <c r="A2" s="30" t="str">
        <f>'Beoordelen kwaliteit'!A3</f>
        <v>OPEN VRAAG 7.1	 DUURZAAMHEID EN MVO</v>
      </c>
      <c r="B2" s="6"/>
      <c r="C2" s="39" t="s">
        <v>18</v>
      </c>
      <c r="D2" s="40"/>
      <c r="E2" s="6"/>
      <c r="F2" s="39" t="s">
        <v>18</v>
      </c>
      <c r="G2" s="40"/>
      <c r="H2" s="6"/>
      <c r="I2" s="39" t="s">
        <v>18</v>
      </c>
      <c r="J2" s="40"/>
    </row>
    <row r="3" spans="1:11" ht="160" customHeight="1" x14ac:dyDescent="0.15">
      <c r="A3" s="32" t="str">
        <f>'Beoordelen kwaliteit'!A4:A4</f>
        <v xml:space="preserve">Zie bijlage 7 'kwaliteit'. </v>
      </c>
      <c r="B3" s="7"/>
      <c r="C3" s="43" t="s">
        <v>19</v>
      </c>
      <c r="D3" s="42"/>
      <c r="E3" s="14"/>
      <c r="F3" s="43" t="s">
        <v>19</v>
      </c>
      <c r="G3" s="42"/>
      <c r="H3" s="14"/>
      <c r="I3" s="43" t="s">
        <v>19</v>
      </c>
      <c r="J3" s="42"/>
    </row>
    <row r="4" spans="1:11" ht="35" customHeight="1" x14ac:dyDescent="0.15">
      <c r="A4" s="30" t="str">
        <f>'Beoordelen kwaliteit'!A5:A5</f>
        <v>OPEN VRAAG 7.2 VEILIGHEID</v>
      </c>
      <c r="B4" s="7"/>
      <c r="C4" s="39" t="s">
        <v>18</v>
      </c>
      <c r="D4" s="40"/>
      <c r="E4" s="14"/>
      <c r="F4" s="39" t="s">
        <v>18</v>
      </c>
      <c r="G4" s="40"/>
      <c r="H4" s="14"/>
      <c r="I4" s="39" t="s">
        <v>18</v>
      </c>
      <c r="J4" s="40"/>
    </row>
    <row r="5" spans="1:11" ht="160" customHeight="1" x14ac:dyDescent="0.15">
      <c r="A5" s="31" t="str">
        <f>'Beoordelen kwaliteit'!A6:A6</f>
        <v xml:space="preserve">Zie bijlage 7 'kwaliteit'. </v>
      </c>
      <c r="B5" s="7"/>
      <c r="C5" s="49" t="s">
        <v>19</v>
      </c>
      <c r="D5" s="50"/>
      <c r="E5" s="14"/>
      <c r="F5" s="43" t="s">
        <v>19</v>
      </c>
      <c r="G5" s="42"/>
      <c r="H5" s="14"/>
      <c r="I5" s="43" t="s">
        <v>19</v>
      </c>
      <c r="J5" s="42"/>
    </row>
    <row r="6" spans="1:11" ht="35" customHeight="1" x14ac:dyDescent="0.15">
      <c r="A6" s="30" t="str">
        <f>'Beoordelen kwaliteit'!A7:A7</f>
        <v>OPEN VRAAG  7.3 PROJECTAANPAK GROTE LEVERINGEN</v>
      </c>
      <c r="B6" s="7"/>
      <c r="C6" s="47"/>
      <c r="D6" s="48"/>
      <c r="E6" s="14"/>
      <c r="F6" s="47"/>
      <c r="G6" s="48"/>
      <c r="H6" s="14"/>
      <c r="I6" s="47"/>
      <c r="J6" s="48"/>
    </row>
    <row r="7" spans="1:11" ht="35" customHeight="1" x14ac:dyDescent="0.15">
      <c r="A7" s="15" t="str">
        <f>'Beoordelen kwaliteit'!A8:A8</f>
        <v>1. Plan van aanpak</v>
      </c>
      <c r="B7" s="7"/>
      <c r="C7" s="39" t="s">
        <v>18</v>
      </c>
      <c r="D7" s="40"/>
      <c r="E7" s="14"/>
      <c r="F7" s="39" t="s">
        <v>18</v>
      </c>
      <c r="G7" s="40"/>
      <c r="H7" s="14"/>
      <c r="I7" s="39" t="s">
        <v>18</v>
      </c>
      <c r="J7" s="40"/>
    </row>
    <row r="8" spans="1:11" ht="160" customHeight="1" x14ac:dyDescent="0.15">
      <c r="A8" s="31" t="str">
        <f>'Beoordelen kwaliteit'!A9:A9</f>
        <v xml:space="preserve">Zie bijlage 7 'kwaliteit'. </v>
      </c>
      <c r="B8" s="7"/>
      <c r="C8" s="41" t="s">
        <v>19</v>
      </c>
      <c r="D8" s="42"/>
      <c r="E8" s="14"/>
      <c r="F8" s="43" t="s">
        <v>19</v>
      </c>
      <c r="G8" s="42"/>
      <c r="H8" s="14"/>
      <c r="I8" s="43" t="s">
        <v>19</v>
      </c>
      <c r="J8" s="42"/>
    </row>
    <row r="9" spans="1:11" ht="35" customHeight="1" x14ac:dyDescent="0.15">
      <c r="A9" s="15" t="str">
        <f>'Beoordelen kwaliteit'!A10:A10</f>
        <v xml:space="preserve">2. Gespecificeerde offerte </v>
      </c>
      <c r="B9" s="7"/>
      <c r="C9" s="39" t="s">
        <v>18</v>
      </c>
      <c r="D9" s="40"/>
      <c r="E9" s="14"/>
      <c r="F9" s="39" t="s">
        <v>18</v>
      </c>
      <c r="G9" s="40"/>
      <c r="H9" s="14"/>
      <c r="I9" s="39" t="s">
        <v>18</v>
      </c>
      <c r="J9" s="40"/>
    </row>
    <row r="10" spans="1:11" ht="160" customHeight="1" x14ac:dyDescent="0.15">
      <c r="A10" s="31" t="str">
        <f>'Beoordelen kwaliteit'!A11:A11</f>
        <v xml:space="preserve">Zie bijlage 7 'kwaliteit'. </v>
      </c>
      <c r="B10" s="7"/>
      <c r="C10" s="41" t="s">
        <v>19</v>
      </c>
      <c r="D10" s="42"/>
      <c r="E10" s="14"/>
      <c r="F10" s="43" t="s">
        <v>19</v>
      </c>
      <c r="G10" s="42"/>
      <c r="H10" s="14"/>
      <c r="I10" s="43" t="s">
        <v>19</v>
      </c>
      <c r="J10" s="42"/>
    </row>
    <row r="11" spans="1:11" ht="35" customHeight="1" x14ac:dyDescent="0.15">
      <c r="A11" s="15" t="str">
        <f>'Beoordelen kwaliteit'!A12:A12</f>
        <v xml:space="preserve">3. Meerwaarde </v>
      </c>
      <c r="B11" s="7"/>
      <c r="C11" s="39" t="s">
        <v>18</v>
      </c>
      <c r="D11" s="40"/>
      <c r="E11" s="14"/>
      <c r="F11" s="39" t="s">
        <v>18</v>
      </c>
      <c r="G11" s="40"/>
      <c r="H11" s="14"/>
      <c r="I11" s="39" t="s">
        <v>18</v>
      </c>
      <c r="J11" s="40"/>
    </row>
    <row r="12" spans="1:11" ht="160" customHeight="1" x14ac:dyDescent="0.15">
      <c r="A12" s="31" t="str">
        <f>'Beoordelen kwaliteit'!A13:A13</f>
        <v xml:space="preserve">Zie bijlage 7 'kwaliteit'. </v>
      </c>
      <c r="B12" s="7"/>
      <c r="C12" s="41" t="s">
        <v>19</v>
      </c>
      <c r="D12" s="42"/>
      <c r="E12" s="14"/>
      <c r="F12" s="43" t="s">
        <v>19</v>
      </c>
      <c r="G12" s="42"/>
      <c r="H12" s="14"/>
      <c r="I12" s="43" t="s">
        <v>19</v>
      </c>
      <c r="J12" s="42"/>
    </row>
    <row r="13" spans="1:11" ht="35" customHeight="1" x14ac:dyDescent="0.15">
      <c r="A13" s="30" t="str">
        <f>'Beoordelen kwaliteit'!A14:A14</f>
        <v>OPEN VRAAG 7.4 ONDERSTEUNING TLC I.S.M. I-COACHES VAN VMBO EN MBO</v>
      </c>
      <c r="B13" s="7"/>
      <c r="C13" s="39" t="s">
        <v>18</v>
      </c>
      <c r="D13" s="40"/>
      <c r="E13" s="14"/>
      <c r="F13" s="39" t="s">
        <v>18</v>
      </c>
      <c r="G13" s="40"/>
      <c r="H13" s="14"/>
      <c r="I13" s="39" t="s">
        <v>18</v>
      </c>
      <c r="J13" s="40"/>
    </row>
    <row r="14" spans="1:11" ht="159" customHeight="1" x14ac:dyDescent="0.15">
      <c r="A14" s="32" t="str">
        <f>'Beoordelen kwaliteit'!A15:A15</f>
        <v xml:space="preserve">Zie bijlage 7 'kwaliteit'. </v>
      </c>
      <c r="B14" s="7"/>
      <c r="C14" s="49" t="s">
        <v>19</v>
      </c>
      <c r="D14" s="50"/>
      <c r="E14" s="14"/>
      <c r="F14" s="43" t="s">
        <v>19</v>
      </c>
      <c r="G14" s="42"/>
      <c r="H14" s="14"/>
      <c r="I14" s="43" t="s">
        <v>19</v>
      </c>
      <c r="J14" s="42"/>
    </row>
  </sheetData>
  <sheetProtection algorithmName="SHA-512" hashValue="evBtoMUUynHN0/uVtMbFLRFKRzG7fd89l7jUddNMzX3Q4t9CapTFpOohacWnuCukqXHYLkSHMT//ji1g8EK1VA==" saltValue="3uWcXFIGRNBjt01RCZyZDw==" spinCount="100000" sheet="1" objects="1" scenarios="1"/>
  <mergeCells count="42">
    <mergeCell ref="C14:D14"/>
    <mergeCell ref="F14:G14"/>
    <mergeCell ref="I14:J14"/>
    <mergeCell ref="C8:D8"/>
    <mergeCell ref="F8:G8"/>
    <mergeCell ref="I8:J8"/>
    <mergeCell ref="C10:D10"/>
    <mergeCell ref="F10:G10"/>
    <mergeCell ref="I10:J10"/>
    <mergeCell ref="C13:D13"/>
    <mergeCell ref="C9:D9"/>
    <mergeCell ref="F9:G9"/>
    <mergeCell ref="I9:J9"/>
    <mergeCell ref="I11:J11"/>
    <mergeCell ref="I13:J13"/>
    <mergeCell ref="F13:G13"/>
    <mergeCell ref="I1:J1"/>
    <mergeCell ref="C4:D4"/>
    <mergeCell ref="F4:G4"/>
    <mergeCell ref="I4:J4"/>
    <mergeCell ref="C1:D1"/>
    <mergeCell ref="F1:G1"/>
    <mergeCell ref="C3:D3"/>
    <mergeCell ref="F3:G3"/>
    <mergeCell ref="I3:J3"/>
    <mergeCell ref="C2:D2"/>
    <mergeCell ref="F2:G2"/>
    <mergeCell ref="I2:J2"/>
    <mergeCell ref="I5:J5"/>
    <mergeCell ref="F5:G5"/>
    <mergeCell ref="C5:D5"/>
    <mergeCell ref="C7:D7"/>
    <mergeCell ref="F7:G7"/>
    <mergeCell ref="I7:J7"/>
    <mergeCell ref="I6:J6"/>
    <mergeCell ref="C6:D6"/>
    <mergeCell ref="F6:G6"/>
    <mergeCell ref="F11:G11"/>
    <mergeCell ref="C12:D12"/>
    <mergeCell ref="F12:G12"/>
    <mergeCell ref="I12:J12"/>
    <mergeCell ref="C11:D11"/>
  </mergeCells>
  <dataValidations count="1">
    <dataValidation type="list" errorStyle="warning" allowBlank="1" showErrorMessage="1" error="Voer juiste waarde in. " sqref="C2 F2 I2 C6:C7 F6:F7 I6:I7 C4 F4 I4 C11 F11 I11 C9 F9 I9 I13 C13 F13" xr:uid="{BF353D64-5AC0-F842-BBFE-347EABEA606F}">
      <formula1>SCORE</formula1>
    </dataValidation>
  </dataValidations>
  <pageMargins left="0.7" right="0.7" top="0.75" bottom="0.75" header="0.3" footer="0.3"/>
  <pageSetup paperSize="8" scale="4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E74A2-DBE5-694D-B2C1-E646024797DC}">
  <sheetPr>
    <tabColor theme="8" tint="0.59999389629810485"/>
  </sheetPr>
  <dimension ref="A1:K16"/>
  <sheetViews>
    <sheetView showGridLines="0" workbookViewId="0">
      <pane ySplit="1" topLeftCell="A10" activePane="bottomLeft" state="frozen"/>
      <selection pane="bottomLeft" activeCell="A8" sqref="A8"/>
    </sheetView>
  </sheetViews>
  <sheetFormatPr baseColWidth="10" defaultColWidth="11.5" defaultRowHeight="15" x14ac:dyDescent="0.2"/>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s>
  <sheetData>
    <row r="1" spans="1:11" s="1" customFormat="1" ht="75" customHeight="1" x14ac:dyDescent="0.2">
      <c r="A1" s="17" t="s">
        <v>22</v>
      </c>
      <c r="B1" s="9"/>
      <c r="C1" s="53" t="str">
        <f>'Beoordelaar 1'!C1</f>
        <v>Inschrijver 1</v>
      </c>
      <c r="D1" s="52"/>
      <c r="E1" s="9"/>
      <c r="F1" s="51" t="str">
        <f>'Beoordelaar 1'!F1</f>
        <v>Inschrijver 2</v>
      </c>
      <c r="G1" s="52"/>
      <c r="H1" s="9"/>
      <c r="I1" s="51" t="str">
        <f>'Beoordelaar 1'!I1</f>
        <v>Inschrijver 3</v>
      </c>
      <c r="J1" s="52"/>
      <c r="K1" s="3"/>
    </row>
    <row r="2" spans="1:11" s="1" customFormat="1" ht="35" customHeight="1" x14ac:dyDescent="0.15">
      <c r="A2" s="30" t="str">
        <f>'Beoordelen kwaliteit'!A3</f>
        <v>OPEN VRAAG 7.1	 DUURZAAMHEID EN MVO</v>
      </c>
      <c r="B2" s="6"/>
      <c r="C2" s="39" t="s">
        <v>18</v>
      </c>
      <c r="D2" s="40"/>
      <c r="E2" s="6"/>
      <c r="F2" s="39" t="s">
        <v>18</v>
      </c>
      <c r="G2" s="40"/>
      <c r="H2" s="6"/>
      <c r="I2" s="39" t="s">
        <v>18</v>
      </c>
      <c r="J2" s="40"/>
    </row>
    <row r="3" spans="1:11" s="1" customFormat="1" ht="159" customHeight="1" x14ac:dyDescent="0.15">
      <c r="A3" s="32" t="str">
        <f>'Beoordelen kwaliteit'!A4:A4</f>
        <v xml:space="preserve">Zie bijlage 7 'kwaliteit'. </v>
      </c>
      <c r="B3" s="7"/>
      <c r="C3" s="43" t="s">
        <v>19</v>
      </c>
      <c r="D3" s="42"/>
      <c r="E3" s="14"/>
      <c r="F3" s="43" t="s">
        <v>19</v>
      </c>
      <c r="G3" s="42"/>
      <c r="H3" s="14"/>
      <c r="I3" s="43" t="s">
        <v>19</v>
      </c>
      <c r="J3" s="42"/>
    </row>
    <row r="4" spans="1:11" s="1" customFormat="1" ht="35" customHeight="1" x14ac:dyDescent="0.15">
      <c r="A4" s="30" t="str">
        <f>'Beoordelen kwaliteit'!A5:A5</f>
        <v>OPEN VRAAG 7.2 VEILIGHEID</v>
      </c>
      <c r="B4" s="7"/>
      <c r="C4" s="39" t="s">
        <v>18</v>
      </c>
      <c r="D4" s="40"/>
      <c r="E4" s="14"/>
      <c r="F4" s="39" t="s">
        <v>18</v>
      </c>
      <c r="G4" s="40"/>
      <c r="H4" s="14"/>
      <c r="I4" s="39" t="s">
        <v>18</v>
      </c>
      <c r="J4" s="40"/>
    </row>
    <row r="5" spans="1:11" s="1" customFormat="1" ht="159" customHeight="1" x14ac:dyDescent="0.15">
      <c r="A5" s="31" t="str">
        <f>'Beoordelen kwaliteit'!A6:A6</f>
        <v xml:space="preserve">Zie bijlage 7 'kwaliteit'. </v>
      </c>
      <c r="B5" s="7"/>
      <c r="C5" s="49" t="s">
        <v>19</v>
      </c>
      <c r="D5" s="50"/>
      <c r="E5" s="14"/>
      <c r="F5" s="43" t="s">
        <v>19</v>
      </c>
      <c r="G5" s="42"/>
      <c r="H5" s="14"/>
      <c r="I5" s="43" t="s">
        <v>19</v>
      </c>
      <c r="J5" s="42"/>
    </row>
    <row r="6" spans="1:11" s="1" customFormat="1" ht="35" customHeight="1" x14ac:dyDescent="0.15">
      <c r="A6" s="30" t="str">
        <f>'Beoordelen kwaliteit'!A7:A7</f>
        <v>OPEN VRAAG  7.3 PROJECTAANPAK GROTE LEVERINGEN</v>
      </c>
      <c r="B6" s="7"/>
      <c r="C6" s="47"/>
      <c r="D6" s="48"/>
      <c r="E6" s="14"/>
      <c r="F6" s="47"/>
      <c r="G6" s="48"/>
      <c r="H6" s="14"/>
      <c r="I6" s="47"/>
      <c r="J6" s="48"/>
    </row>
    <row r="7" spans="1:11" s="1" customFormat="1" ht="35" customHeight="1" x14ac:dyDescent="0.15">
      <c r="A7" s="15" t="str">
        <f>'Beoordelen kwaliteit'!A8:A8</f>
        <v>1. Plan van aanpak</v>
      </c>
      <c r="B7" s="7"/>
      <c r="C7" s="39" t="s">
        <v>18</v>
      </c>
      <c r="D7" s="40"/>
      <c r="E7" s="14"/>
      <c r="F7" s="39" t="s">
        <v>18</v>
      </c>
      <c r="G7" s="40"/>
      <c r="H7" s="14"/>
      <c r="I7" s="39" t="s">
        <v>18</v>
      </c>
      <c r="J7" s="40"/>
    </row>
    <row r="8" spans="1:11" s="1" customFormat="1" ht="160" customHeight="1" x14ac:dyDescent="0.15">
      <c r="A8" s="31" t="str">
        <f>'Beoordelen kwaliteit'!A9:A9</f>
        <v xml:space="preserve">Zie bijlage 7 'kwaliteit'. </v>
      </c>
      <c r="B8" s="7"/>
      <c r="C8" s="41" t="s">
        <v>19</v>
      </c>
      <c r="D8" s="42"/>
      <c r="E8" s="14"/>
      <c r="F8" s="43" t="s">
        <v>19</v>
      </c>
      <c r="G8" s="42"/>
      <c r="H8" s="14"/>
      <c r="I8" s="43" t="s">
        <v>19</v>
      </c>
      <c r="J8" s="42"/>
    </row>
    <row r="9" spans="1:11" s="1" customFormat="1" ht="35" customHeight="1" x14ac:dyDescent="0.15">
      <c r="A9" s="15" t="str">
        <f>'Beoordelen kwaliteit'!A10:A10</f>
        <v xml:space="preserve">2. Gespecificeerde offerte </v>
      </c>
      <c r="B9" s="7"/>
      <c r="C9" s="39" t="s">
        <v>18</v>
      </c>
      <c r="D9" s="40"/>
      <c r="E9" s="14"/>
      <c r="F9" s="39" t="s">
        <v>18</v>
      </c>
      <c r="G9" s="40"/>
      <c r="H9" s="14"/>
      <c r="I9" s="39" t="s">
        <v>18</v>
      </c>
      <c r="J9" s="40"/>
    </row>
    <row r="10" spans="1:11" s="1" customFormat="1" ht="160" customHeight="1" x14ac:dyDescent="0.15">
      <c r="A10" s="31" t="str">
        <f>'Beoordelen kwaliteit'!A11:A11</f>
        <v xml:space="preserve">Zie bijlage 7 'kwaliteit'. </v>
      </c>
      <c r="B10" s="7"/>
      <c r="C10" s="41" t="s">
        <v>19</v>
      </c>
      <c r="D10" s="42"/>
      <c r="E10" s="14"/>
      <c r="F10" s="43" t="s">
        <v>19</v>
      </c>
      <c r="G10" s="42"/>
      <c r="H10" s="14"/>
      <c r="I10" s="43" t="s">
        <v>19</v>
      </c>
      <c r="J10" s="42"/>
    </row>
    <row r="11" spans="1:11" s="1" customFormat="1" ht="35" customHeight="1" x14ac:dyDescent="0.15">
      <c r="A11" s="15" t="str">
        <f>'Beoordelen kwaliteit'!A12:A12</f>
        <v xml:space="preserve">3. Meerwaarde </v>
      </c>
      <c r="B11" s="7"/>
      <c r="C11" s="39" t="s">
        <v>18</v>
      </c>
      <c r="D11" s="40"/>
      <c r="E11" s="14"/>
      <c r="F11" s="39" t="s">
        <v>18</v>
      </c>
      <c r="G11" s="40"/>
      <c r="H11" s="14"/>
      <c r="I11" s="39" t="s">
        <v>18</v>
      </c>
      <c r="J11" s="40"/>
    </row>
    <row r="12" spans="1:11" s="1" customFormat="1" ht="159" customHeight="1" x14ac:dyDescent="0.15">
      <c r="A12" s="31" t="str">
        <f>'Beoordelen kwaliteit'!A13:A13</f>
        <v xml:space="preserve">Zie bijlage 7 'kwaliteit'. </v>
      </c>
      <c r="B12" s="7"/>
      <c r="C12" s="41" t="s">
        <v>19</v>
      </c>
      <c r="D12" s="42"/>
      <c r="E12" s="14"/>
      <c r="F12" s="43" t="s">
        <v>19</v>
      </c>
      <c r="G12" s="42"/>
      <c r="H12" s="14"/>
      <c r="I12" s="43" t="s">
        <v>19</v>
      </c>
      <c r="J12" s="42"/>
    </row>
    <row r="13" spans="1:11" s="1" customFormat="1" ht="35" customHeight="1" x14ac:dyDescent="0.15">
      <c r="A13" s="30" t="str">
        <f>'Beoordelen kwaliteit'!A14:A14</f>
        <v>OPEN VRAAG 7.4 ONDERSTEUNING TLC I.S.M. I-COACHES VAN VMBO EN MBO</v>
      </c>
      <c r="B13" s="7"/>
      <c r="C13" s="39" t="s">
        <v>18</v>
      </c>
      <c r="D13" s="40"/>
      <c r="E13" s="14"/>
      <c r="F13" s="39" t="s">
        <v>18</v>
      </c>
      <c r="G13" s="40"/>
      <c r="H13" s="14"/>
      <c r="I13" s="39" t="s">
        <v>18</v>
      </c>
      <c r="J13" s="40"/>
    </row>
    <row r="14" spans="1:11" s="1" customFormat="1" ht="160" customHeight="1" x14ac:dyDescent="0.15">
      <c r="A14" s="32" t="str">
        <f>'Beoordelen kwaliteit'!A15:A15</f>
        <v xml:space="preserve">Zie bijlage 7 'kwaliteit'. </v>
      </c>
      <c r="B14" s="7"/>
      <c r="C14" s="49" t="s">
        <v>19</v>
      </c>
      <c r="D14" s="50"/>
      <c r="E14" s="14"/>
      <c r="F14" s="43" t="s">
        <v>19</v>
      </c>
      <c r="G14" s="42"/>
      <c r="H14" s="14"/>
      <c r="I14" s="43" t="s">
        <v>19</v>
      </c>
      <c r="J14" s="42"/>
    </row>
    <row r="15" spans="1:11" s="1" customFormat="1" ht="35" customHeight="1" x14ac:dyDescent="0.15">
      <c r="A15" s="30" t="str">
        <f>'Beoordelen kwaliteit'!A14:A14</f>
        <v>OPEN VRAAG 7.4 ONDERSTEUNING TLC I.S.M. I-COACHES VAN VMBO EN MBO</v>
      </c>
      <c r="B15" s="7"/>
      <c r="C15" s="39" t="s">
        <v>18</v>
      </c>
      <c r="D15" s="40"/>
      <c r="E15" s="14"/>
      <c r="F15" s="39" t="s">
        <v>18</v>
      </c>
      <c r="G15" s="40"/>
      <c r="H15" s="14"/>
      <c r="I15" s="39" t="s">
        <v>18</v>
      </c>
      <c r="J15" s="40"/>
    </row>
    <row r="16" spans="1:11" s="1" customFormat="1" ht="160" customHeight="1" x14ac:dyDescent="0.15">
      <c r="A16" s="32" t="str">
        <f>'Beoordelen kwaliteit'!A15:A15</f>
        <v xml:space="preserve">Zie bijlage 7 'kwaliteit'. </v>
      </c>
      <c r="B16" s="7"/>
      <c r="C16" s="49" t="s">
        <v>19</v>
      </c>
      <c r="D16" s="50"/>
      <c r="E16" s="14"/>
      <c r="F16" s="43" t="s">
        <v>19</v>
      </c>
      <c r="G16" s="42"/>
      <c r="H16" s="14"/>
      <c r="I16" s="43" t="s">
        <v>19</v>
      </c>
      <c r="J16" s="42"/>
    </row>
  </sheetData>
  <sheetProtection algorithmName="SHA-512" hashValue="cwzmgJlwHnKU4jQSLs8kyLmFQ1PNBgz4HfFKZpNMOK4EWujiMtH+5Iv45pMKOj7rHL6UOMem4WoSrQBbxNvXCg==" saltValue="qTZJqKibj+E+zfdaKixaEg==" spinCount="100000" sheet="1" objects="1" scenarios="1"/>
  <mergeCells count="48">
    <mergeCell ref="C16:D16"/>
    <mergeCell ref="F16:G16"/>
    <mergeCell ref="I16:J16"/>
    <mergeCell ref="C12:D12"/>
    <mergeCell ref="F12:G12"/>
    <mergeCell ref="I12:J12"/>
    <mergeCell ref="C14:D14"/>
    <mergeCell ref="F14:G14"/>
    <mergeCell ref="I14:J14"/>
    <mergeCell ref="I13:J13"/>
    <mergeCell ref="F13:G13"/>
    <mergeCell ref="C13:D13"/>
    <mergeCell ref="C15:D15"/>
    <mergeCell ref="F15:G15"/>
    <mergeCell ref="I15:J15"/>
    <mergeCell ref="C6:D6"/>
    <mergeCell ref="F6:G6"/>
    <mergeCell ref="I6:J6"/>
    <mergeCell ref="C8:D8"/>
    <mergeCell ref="F8:G8"/>
    <mergeCell ref="I8:J8"/>
    <mergeCell ref="C7:D7"/>
    <mergeCell ref="F7:G7"/>
    <mergeCell ref="I7:J7"/>
    <mergeCell ref="C1:D1"/>
    <mergeCell ref="F1:G1"/>
    <mergeCell ref="I1:J1"/>
    <mergeCell ref="C4:D4"/>
    <mergeCell ref="F4:G4"/>
    <mergeCell ref="I4:J4"/>
    <mergeCell ref="C2:D2"/>
    <mergeCell ref="F2:G2"/>
    <mergeCell ref="I2:J2"/>
    <mergeCell ref="C5:D5"/>
    <mergeCell ref="C3:D3"/>
    <mergeCell ref="F3:G3"/>
    <mergeCell ref="I3:J3"/>
    <mergeCell ref="I5:J5"/>
    <mergeCell ref="F5:G5"/>
    <mergeCell ref="I9:J9"/>
    <mergeCell ref="F9:G9"/>
    <mergeCell ref="C9:D9"/>
    <mergeCell ref="C11:D11"/>
    <mergeCell ref="F11:G11"/>
    <mergeCell ref="I11:J11"/>
    <mergeCell ref="C10:D10"/>
    <mergeCell ref="F10:G10"/>
    <mergeCell ref="I10:J10"/>
  </mergeCells>
  <dataValidations count="1">
    <dataValidation type="list" errorStyle="warning" allowBlank="1" showErrorMessage="1" error="Voer juiste waarde in. " sqref="F15 C2 F2 I2 C6:C7 C15 I15 F6:F7 C4 F4 I6:I7 I4 C11 F11 I11 C9 F9 I9 I13 C13 F13" xr:uid="{7C454F32-875E-CE47-917D-3BC84F536A18}">
      <formula1>SCORE</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061F9-6D59-894F-A0AB-80E701DFEDD7}">
  <sheetPr>
    <tabColor theme="8" tint="0.59999389629810485"/>
  </sheetPr>
  <dimension ref="A1:K16"/>
  <sheetViews>
    <sheetView showGridLines="0" workbookViewId="0">
      <pane ySplit="1" topLeftCell="A14" activePane="bottomLeft" state="frozen"/>
      <selection pane="bottomLeft" activeCell="M6" sqref="M6"/>
    </sheetView>
  </sheetViews>
  <sheetFormatPr baseColWidth="10" defaultColWidth="11.5" defaultRowHeight="15" x14ac:dyDescent="0.2"/>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s>
  <sheetData>
    <row r="1" spans="1:11" s="1" customFormat="1" ht="76" customHeight="1" x14ac:dyDescent="0.2">
      <c r="A1" s="17" t="s">
        <v>23</v>
      </c>
      <c r="B1" s="9"/>
      <c r="C1" s="53" t="str">
        <f>'Beoordelaar 1'!C1</f>
        <v>Inschrijver 1</v>
      </c>
      <c r="D1" s="52"/>
      <c r="E1" s="9"/>
      <c r="F1" s="51" t="str">
        <f>'Beoordelaar 1'!F1</f>
        <v>Inschrijver 2</v>
      </c>
      <c r="G1" s="52"/>
      <c r="H1" s="9"/>
      <c r="I1" s="51" t="str">
        <f>'Beoordelaar 1'!I1</f>
        <v>Inschrijver 3</v>
      </c>
      <c r="J1" s="52"/>
      <c r="K1" s="3"/>
    </row>
    <row r="2" spans="1:11" s="1" customFormat="1" ht="35" customHeight="1" x14ac:dyDescent="0.15">
      <c r="A2" s="30" t="str">
        <f>'Beoordelen kwaliteit'!A3</f>
        <v>OPEN VRAAG 7.1	 DUURZAAMHEID EN MVO</v>
      </c>
      <c r="B2" s="6"/>
      <c r="C2" s="39" t="s">
        <v>18</v>
      </c>
      <c r="D2" s="40"/>
      <c r="E2" s="6"/>
      <c r="F2" s="39" t="s">
        <v>18</v>
      </c>
      <c r="G2" s="40"/>
      <c r="H2" s="6"/>
      <c r="I2" s="39" t="s">
        <v>18</v>
      </c>
      <c r="J2" s="40"/>
    </row>
    <row r="3" spans="1:11" s="1" customFormat="1" ht="160" customHeight="1" x14ac:dyDescent="0.15">
      <c r="A3" s="32" t="str">
        <f>'Beoordelen kwaliteit'!A4:A4</f>
        <v xml:space="preserve">Zie bijlage 7 'kwaliteit'. </v>
      </c>
      <c r="B3" s="7"/>
      <c r="C3" s="43" t="s">
        <v>19</v>
      </c>
      <c r="D3" s="42"/>
      <c r="E3" s="14"/>
      <c r="F3" s="43" t="s">
        <v>19</v>
      </c>
      <c r="G3" s="42"/>
      <c r="H3" s="14"/>
      <c r="I3" s="43" t="s">
        <v>19</v>
      </c>
      <c r="J3" s="42"/>
    </row>
    <row r="4" spans="1:11" s="1" customFormat="1" ht="35" customHeight="1" x14ac:dyDescent="0.15">
      <c r="A4" s="30" t="str">
        <f>'Beoordelen kwaliteit'!A5:A5</f>
        <v>OPEN VRAAG 7.2 VEILIGHEID</v>
      </c>
      <c r="B4" s="7"/>
      <c r="C4" s="39" t="s">
        <v>18</v>
      </c>
      <c r="D4" s="40"/>
      <c r="E4" s="14"/>
      <c r="F4" s="39" t="s">
        <v>18</v>
      </c>
      <c r="G4" s="40"/>
      <c r="H4" s="14"/>
      <c r="I4" s="39" t="s">
        <v>18</v>
      </c>
      <c r="J4" s="40"/>
    </row>
    <row r="5" spans="1:11" s="1" customFormat="1" ht="160" customHeight="1" x14ac:dyDescent="0.15">
      <c r="A5" s="31" t="str">
        <f>'Beoordelen kwaliteit'!A6:A6</f>
        <v xml:space="preserve">Zie bijlage 7 'kwaliteit'. </v>
      </c>
      <c r="B5" s="7"/>
      <c r="C5" s="49" t="s">
        <v>19</v>
      </c>
      <c r="D5" s="50"/>
      <c r="E5" s="14"/>
      <c r="F5" s="43" t="s">
        <v>19</v>
      </c>
      <c r="G5" s="42"/>
      <c r="H5" s="14"/>
      <c r="I5" s="43" t="s">
        <v>19</v>
      </c>
      <c r="J5" s="42"/>
    </row>
    <row r="6" spans="1:11" s="1" customFormat="1" ht="35" customHeight="1" x14ac:dyDescent="0.15">
      <c r="A6" s="30" t="str">
        <f>'Beoordelen kwaliteit'!A7:A7</f>
        <v>OPEN VRAAG  7.3 PROJECTAANPAK GROTE LEVERINGEN</v>
      </c>
      <c r="B6" s="7"/>
      <c r="C6" s="47"/>
      <c r="D6" s="48"/>
      <c r="E6" s="14"/>
      <c r="F6" s="47"/>
      <c r="G6" s="48"/>
      <c r="H6" s="14"/>
      <c r="I6" s="47"/>
      <c r="J6" s="48"/>
    </row>
    <row r="7" spans="1:11" s="1" customFormat="1" ht="35" customHeight="1" x14ac:dyDescent="0.15">
      <c r="A7" s="15" t="str">
        <f>'Beoordelen kwaliteit'!A8:A8</f>
        <v>1. Plan van aanpak</v>
      </c>
      <c r="B7" s="7"/>
      <c r="C7" s="39" t="s">
        <v>18</v>
      </c>
      <c r="D7" s="40"/>
      <c r="E7" s="14"/>
      <c r="F7" s="39" t="s">
        <v>18</v>
      </c>
      <c r="G7" s="40"/>
      <c r="H7" s="14"/>
      <c r="I7" s="39" t="s">
        <v>18</v>
      </c>
      <c r="J7" s="40"/>
    </row>
    <row r="8" spans="1:11" s="1" customFormat="1" ht="160" customHeight="1" x14ac:dyDescent="0.15">
      <c r="A8" s="31" t="str">
        <f>'Beoordelen kwaliteit'!A9:A9</f>
        <v xml:space="preserve">Zie bijlage 7 'kwaliteit'. </v>
      </c>
      <c r="B8" s="7"/>
      <c r="C8" s="41" t="s">
        <v>19</v>
      </c>
      <c r="D8" s="42"/>
      <c r="E8" s="14"/>
      <c r="F8" s="43" t="s">
        <v>19</v>
      </c>
      <c r="G8" s="42"/>
      <c r="H8" s="14"/>
      <c r="I8" s="43" t="s">
        <v>19</v>
      </c>
      <c r="J8" s="42"/>
    </row>
    <row r="9" spans="1:11" s="1" customFormat="1" ht="35" customHeight="1" x14ac:dyDescent="0.15">
      <c r="A9" s="15" t="str">
        <f>'Beoordelen kwaliteit'!A10:A10</f>
        <v xml:space="preserve">2. Gespecificeerde offerte </v>
      </c>
      <c r="B9" s="7"/>
      <c r="C9" s="39" t="s">
        <v>18</v>
      </c>
      <c r="D9" s="40"/>
      <c r="E9" s="14"/>
      <c r="F9" s="39" t="s">
        <v>18</v>
      </c>
      <c r="G9" s="40"/>
      <c r="H9" s="14"/>
      <c r="I9" s="39" t="s">
        <v>18</v>
      </c>
      <c r="J9" s="40"/>
    </row>
    <row r="10" spans="1:11" s="1" customFormat="1" ht="160" customHeight="1" x14ac:dyDescent="0.15">
      <c r="A10" s="31" t="str">
        <f>'Beoordelen kwaliteit'!A11:A11</f>
        <v xml:space="preserve">Zie bijlage 7 'kwaliteit'. </v>
      </c>
      <c r="B10" s="7"/>
      <c r="C10" s="41" t="s">
        <v>19</v>
      </c>
      <c r="D10" s="42"/>
      <c r="E10" s="14"/>
      <c r="F10" s="43" t="s">
        <v>19</v>
      </c>
      <c r="G10" s="42"/>
      <c r="H10" s="14"/>
      <c r="I10" s="43" t="s">
        <v>19</v>
      </c>
      <c r="J10" s="42"/>
    </row>
    <row r="11" spans="1:11" s="1" customFormat="1" ht="35" customHeight="1" x14ac:dyDescent="0.15">
      <c r="A11" s="15" t="str">
        <f>'Beoordelen kwaliteit'!A12:A12</f>
        <v xml:space="preserve">3. Meerwaarde </v>
      </c>
      <c r="B11" s="7"/>
      <c r="C11" s="39" t="s">
        <v>18</v>
      </c>
      <c r="D11" s="40"/>
      <c r="E11" s="14"/>
      <c r="F11" s="39" t="s">
        <v>18</v>
      </c>
      <c r="G11" s="40"/>
      <c r="H11" s="14"/>
      <c r="I11" s="39" t="s">
        <v>18</v>
      </c>
      <c r="J11" s="40"/>
    </row>
    <row r="12" spans="1:11" s="1" customFormat="1" ht="159" customHeight="1" x14ac:dyDescent="0.15">
      <c r="A12" s="31" t="str">
        <f>'Beoordelen kwaliteit'!A13:A13</f>
        <v xml:space="preserve">Zie bijlage 7 'kwaliteit'. </v>
      </c>
      <c r="B12" s="7"/>
      <c r="C12" s="41" t="s">
        <v>19</v>
      </c>
      <c r="D12" s="42"/>
      <c r="E12" s="14"/>
      <c r="F12" s="43" t="s">
        <v>19</v>
      </c>
      <c r="G12" s="42"/>
      <c r="H12" s="14"/>
      <c r="I12" s="43" t="s">
        <v>19</v>
      </c>
      <c r="J12" s="42"/>
    </row>
    <row r="13" spans="1:11" s="1" customFormat="1" ht="35" customHeight="1" x14ac:dyDescent="0.15">
      <c r="A13" s="30" t="str">
        <f>'Beoordelen kwaliteit'!A14:A14</f>
        <v>OPEN VRAAG 7.4 ONDERSTEUNING TLC I.S.M. I-COACHES VAN VMBO EN MBO</v>
      </c>
      <c r="B13" s="7"/>
      <c r="C13" s="39" t="s">
        <v>18</v>
      </c>
      <c r="D13" s="40"/>
      <c r="E13" s="14"/>
      <c r="F13" s="39" t="s">
        <v>18</v>
      </c>
      <c r="G13" s="40"/>
      <c r="H13" s="14"/>
      <c r="I13" s="39" t="s">
        <v>18</v>
      </c>
      <c r="J13" s="40"/>
    </row>
    <row r="14" spans="1:11" s="1" customFormat="1" ht="160" customHeight="1" x14ac:dyDescent="0.15">
      <c r="A14" s="32" t="str">
        <f>'Beoordelen kwaliteit'!A15:A15</f>
        <v xml:space="preserve">Zie bijlage 7 'kwaliteit'. </v>
      </c>
      <c r="B14" s="7"/>
      <c r="C14" s="49" t="s">
        <v>19</v>
      </c>
      <c r="D14" s="50"/>
      <c r="E14" s="14"/>
      <c r="F14" s="43" t="s">
        <v>19</v>
      </c>
      <c r="G14" s="42"/>
      <c r="H14" s="14"/>
      <c r="I14" s="43" t="s">
        <v>19</v>
      </c>
      <c r="J14" s="42"/>
    </row>
    <row r="15" spans="1:11" s="1" customFormat="1" ht="35" customHeight="1" x14ac:dyDescent="0.15">
      <c r="A15" s="30" t="str">
        <f>'Beoordelen kwaliteit'!A14:A14</f>
        <v>OPEN VRAAG 7.4 ONDERSTEUNING TLC I.S.M. I-COACHES VAN VMBO EN MBO</v>
      </c>
      <c r="B15" s="7"/>
      <c r="C15" s="39" t="s">
        <v>18</v>
      </c>
      <c r="D15" s="40"/>
      <c r="E15" s="14"/>
      <c r="F15" s="39" t="s">
        <v>18</v>
      </c>
      <c r="G15" s="40"/>
      <c r="H15" s="14"/>
      <c r="I15" s="12" t="s">
        <v>18</v>
      </c>
      <c r="J15" s="13"/>
    </row>
    <row r="16" spans="1:11" s="1" customFormat="1" ht="160" customHeight="1" x14ac:dyDescent="0.15">
      <c r="A16" s="32" t="str">
        <f>'Beoordelen kwaliteit'!A15:A15</f>
        <v xml:space="preserve">Zie bijlage 7 'kwaliteit'. </v>
      </c>
      <c r="B16" s="7"/>
      <c r="C16" s="49" t="s">
        <v>19</v>
      </c>
      <c r="D16" s="50"/>
      <c r="E16" s="14"/>
      <c r="F16" s="43" t="s">
        <v>19</v>
      </c>
      <c r="G16" s="42"/>
      <c r="H16" s="14"/>
      <c r="I16" s="43" t="s">
        <v>19</v>
      </c>
      <c r="J16" s="42"/>
    </row>
  </sheetData>
  <sheetProtection algorithmName="SHA-512" hashValue="hxUA0i7TO6KMbWH2d/rPorqqYMwe9n3MxEwJY0YfTQ0zWduFDMjbDPCkMkzl/KY4pzbfnrsK0fUnDWQ9sHWKdw==" saltValue="+oK2GO44YGrdznY1cH8yPg==" spinCount="100000" sheet="1" objects="1" scenarios="1"/>
  <mergeCells count="47">
    <mergeCell ref="C16:D16"/>
    <mergeCell ref="F16:G16"/>
    <mergeCell ref="I16:J16"/>
    <mergeCell ref="C12:D12"/>
    <mergeCell ref="F12:G12"/>
    <mergeCell ref="I12:J12"/>
    <mergeCell ref="C14:D14"/>
    <mergeCell ref="F14:G14"/>
    <mergeCell ref="I14:J14"/>
    <mergeCell ref="C15:D15"/>
    <mergeCell ref="F15:G15"/>
    <mergeCell ref="C8:D8"/>
    <mergeCell ref="F8:G8"/>
    <mergeCell ref="I8:J8"/>
    <mergeCell ref="C10:D10"/>
    <mergeCell ref="F10:G10"/>
    <mergeCell ref="I10:J10"/>
    <mergeCell ref="I9:J9"/>
    <mergeCell ref="F9:G9"/>
    <mergeCell ref="C9:D9"/>
    <mergeCell ref="C1:D1"/>
    <mergeCell ref="F1:G1"/>
    <mergeCell ref="I1:J1"/>
    <mergeCell ref="C4:D4"/>
    <mergeCell ref="F4:G4"/>
    <mergeCell ref="I4:J4"/>
    <mergeCell ref="C3:D3"/>
    <mergeCell ref="F3:G3"/>
    <mergeCell ref="I3:J3"/>
    <mergeCell ref="C2:D2"/>
    <mergeCell ref="F2:G2"/>
    <mergeCell ref="I2:J2"/>
    <mergeCell ref="I5:J5"/>
    <mergeCell ref="F5:G5"/>
    <mergeCell ref="C5:D5"/>
    <mergeCell ref="C7:D7"/>
    <mergeCell ref="F7:G7"/>
    <mergeCell ref="I7:J7"/>
    <mergeCell ref="C6:D6"/>
    <mergeCell ref="F6:G6"/>
    <mergeCell ref="I6:J6"/>
    <mergeCell ref="C11:D11"/>
    <mergeCell ref="F11:G11"/>
    <mergeCell ref="I11:J11"/>
    <mergeCell ref="I13:J13"/>
    <mergeCell ref="F13:G13"/>
    <mergeCell ref="C13:D13"/>
  </mergeCells>
  <dataValidations count="1">
    <dataValidation type="list" errorStyle="warning" allowBlank="1" showErrorMessage="1" error="Voer juiste waarde in. " sqref="C2 I15 F2 I2 C6:C7 C15 F15 F6:F7 C4 F4 I6:I7 I4 C11 F11 I11 C9 F9 I9 I13 C13 F13" xr:uid="{74A2235B-510C-5740-9444-8573809CBBC6}">
      <formula1>SCORE</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6" tint="0.59999389629810485"/>
    <pageSetUpPr fitToPage="1"/>
  </sheetPr>
  <dimension ref="A1:K45"/>
  <sheetViews>
    <sheetView showGridLines="0" workbookViewId="0">
      <selection activeCell="E31" sqref="E31:E37"/>
    </sheetView>
  </sheetViews>
  <sheetFormatPr baseColWidth="10" defaultColWidth="8.83203125" defaultRowHeight="15" x14ac:dyDescent="0.2"/>
  <cols>
    <col min="1" max="1" width="60.83203125" customWidth="1"/>
    <col min="2" max="2" width="15.6640625" customWidth="1"/>
    <col min="3" max="3" width="1.83203125" customWidth="1"/>
    <col min="4" max="4" width="20.83203125" customWidth="1"/>
    <col min="5" max="5" width="25.83203125" customWidth="1"/>
    <col min="6" max="6" width="1.83203125" customWidth="1"/>
    <col min="7" max="7" width="20.83203125" customWidth="1"/>
    <col min="8" max="8" width="25.83203125" customWidth="1"/>
    <col min="9" max="9" width="1.83203125" customWidth="1"/>
    <col min="10" max="10" width="20.83203125" customWidth="1"/>
    <col min="11" max="11" width="25.83203125" customWidth="1"/>
  </cols>
  <sheetData>
    <row r="1" spans="1:11" ht="28" customHeight="1" x14ac:dyDescent="0.2">
      <c r="A1" s="54" t="s">
        <v>24</v>
      </c>
      <c r="B1" s="55"/>
      <c r="C1" s="55"/>
      <c r="D1" s="55"/>
      <c r="E1" s="55"/>
      <c r="F1" s="55"/>
      <c r="G1" s="55"/>
      <c r="H1" s="55"/>
      <c r="I1" s="55"/>
      <c r="J1" s="55"/>
      <c r="K1" s="56"/>
    </row>
    <row r="2" spans="1:11" s="37" customFormat="1" ht="20" customHeight="1" x14ac:dyDescent="0.2">
      <c r="A2" s="60"/>
      <c r="B2" s="60"/>
      <c r="C2" s="33"/>
      <c r="D2" s="34" t="str">
        <f>'Beoordelaar 1'!C1</f>
        <v>Inschrijver 1</v>
      </c>
      <c r="E2" s="35" t="s">
        <v>25</v>
      </c>
      <c r="F2" s="33"/>
      <c r="G2" s="36" t="str">
        <f>'Beoordelaar 1'!F1</f>
        <v>Inschrijver 2</v>
      </c>
      <c r="H2" s="35" t="s">
        <v>25</v>
      </c>
      <c r="I2" s="33"/>
      <c r="J2" s="34" t="str">
        <f>'Beoordelaar 1'!I1</f>
        <v>Inschrijver 3</v>
      </c>
      <c r="K2" s="35" t="s">
        <v>25</v>
      </c>
    </row>
    <row r="3" spans="1:11" ht="20" customHeight="1" x14ac:dyDescent="0.2">
      <c r="A3" s="57" t="s">
        <v>34</v>
      </c>
      <c r="B3" s="19" t="s">
        <v>26</v>
      </c>
      <c r="C3" s="10"/>
      <c r="D3" s="22" t="str">
        <f>'Beoordelaar 1'!C2</f>
        <v>Score:</v>
      </c>
      <c r="E3" s="66" t="s">
        <v>27</v>
      </c>
      <c r="F3" s="10"/>
      <c r="G3" s="22" t="str">
        <f>'Beoordelaar 1'!F2</f>
        <v>Score:</v>
      </c>
      <c r="H3" s="63" t="s">
        <v>27</v>
      </c>
      <c r="I3" s="10"/>
      <c r="J3" s="22" t="str">
        <f>'Beoordelaar 1'!I2</f>
        <v>Score:</v>
      </c>
      <c r="K3" s="63" t="s">
        <v>27</v>
      </c>
    </row>
    <row r="4" spans="1:11" ht="20" customHeight="1" x14ac:dyDescent="0.2">
      <c r="A4" s="58"/>
      <c r="B4" s="19" t="s">
        <v>28</v>
      </c>
      <c r="C4" s="10"/>
      <c r="D4" s="22" t="str">
        <f>'Beoordelaar 2'!C2</f>
        <v>Score:</v>
      </c>
      <c r="E4" s="67"/>
      <c r="F4" s="10"/>
      <c r="G4" s="22" t="str">
        <f>'Beoordelaar 2'!F2</f>
        <v>Score:</v>
      </c>
      <c r="H4" s="64"/>
      <c r="I4" s="10"/>
      <c r="J4" s="22" t="str">
        <f>'Beoordelaar 2'!I2</f>
        <v>Score:</v>
      </c>
      <c r="K4" s="64"/>
    </row>
    <row r="5" spans="1:11" ht="20" customHeight="1" x14ac:dyDescent="0.2">
      <c r="A5" s="58"/>
      <c r="B5" s="19" t="s">
        <v>29</v>
      </c>
      <c r="C5" s="10"/>
      <c r="D5" s="22" t="str">
        <f>'Beoordelaar 3'!C2</f>
        <v>Score:</v>
      </c>
      <c r="E5" s="67"/>
      <c r="F5" s="10"/>
      <c r="G5" s="22" t="str">
        <f>'Beoordelaar 3'!F2</f>
        <v>Score:</v>
      </c>
      <c r="H5" s="64"/>
      <c r="I5" s="10"/>
      <c r="J5" s="22" t="str">
        <f>'Beoordelaar 3'!I2</f>
        <v>Score:</v>
      </c>
      <c r="K5" s="64"/>
    </row>
    <row r="6" spans="1:11" ht="20" customHeight="1" x14ac:dyDescent="0.2">
      <c r="A6" s="58"/>
      <c r="B6" s="19" t="s">
        <v>30</v>
      </c>
      <c r="C6" s="10"/>
      <c r="D6" s="22" t="str">
        <f>'Beoordelaar 4'!C2</f>
        <v>Score:</v>
      </c>
      <c r="E6" s="67"/>
      <c r="F6" s="10"/>
      <c r="G6" s="22" t="str">
        <f>'Beoordelaar 4'!F2</f>
        <v>Score:</v>
      </c>
      <c r="H6" s="64"/>
      <c r="I6" s="10"/>
      <c r="J6" s="22" t="str">
        <f>'Beoordelaar 4'!I2</f>
        <v>Score:</v>
      </c>
      <c r="K6" s="64"/>
    </row>
    <row r="7" spans="1:11" ht="20" customHeight="1" x14ac:dyDescent="0.2">
      <c r="A7" s="59"/>
      <c r="B7" s="19" t="s">
        <v>31</v>
      </c>
      <c r="C7" s="10"/>
      <c r="D7" s="22" t="str">
        <f>'Beoordelaar 5'!C2</f>
        <v>Score:</v>
      </c>
      <c r="E7" s="67"/>
      <c r="F7" s="10"/>
      <c r="G7" s="22" t="str">
        <f>'Beoordelaar 5'!F2</f>
        <v>Score:</v>
      </c>
      <c r="H7" s="64"/>
      <c r="I7" s="10"/>
      <c r="J7" s="22" t="str">
        <f>'Beoordelaar 5'!I2</f>
        <v>Score:</v>
      </c>
      <c r="K7" s="64"/>
    </row>
    <row r="8" spans="1:11" ht="20" customHeight="1" x14ac:dyDescent="0.2">
      <c r="A8" s="61" t="s">
        <v>32</v>
      </c>
      <c r="B8" s="62"/>
      <c r="C8" s="10"/>
      <c r="D8" s="20" t="s">
        <v>8</v>
      </c>
      <c r="E8" s="67"/>
      <c r="F8" s="10"/>
      <c r="G8" s="21" t="s">
        <v>8</v>
      </c>
      <c r="H8" s="64"/>
      <c r="I8" s="10"/>
      <c r="J8" s="20" t="s">
        <v>8</v>
      </c>
      <c r="K8" s="64"/>
    </row>
    <row r="9" spans="1:11" ht="20" customHeight="1" x14ac:dyDescent="0.2">
      <c r="A9" s="71"/>
      <c r="B9" s="72"/>
      <c r="C9" s="10"/>
      <c r="D9" s="25" t="str">
        <f>IF(D8="Uitmuntend","€ 13.500",IF(D8="Goed","€ 10.800",IF(D8="Voldoende","€ 0",IF(D8="Matig","-€ 27.000",IF(D8="Onvoldoende","-€ 54.000"," ")))))</f>
        <v xml:space="preserve"> </v>
      </c>
      <c r="E9" s="68"/>
      <c r="F9" s="10"/>
      <c r="G9" s="25" t="str">
        <f>IF(G8="Uitmuntend","€ 13.500",IF(G8="Goed","€ 10.800",IF(G8="Voldoende","€ 0",IF(G8="Matig","-€ 27.000",IF(G8="Onvoldoende","-€ 54.000"," ")))))</f>
        <v xml:space="preserve"> </v>
      </c>
      <c r="H9" s="65"/>
      <c r="I9" s="10"/>
      <c r="J9" s="25" t="str">
        <f>IF(J8="Uitmuntend","€ 13.500",IF(J8="Goed","€ 10.800",IF(J8="Voldoende","€ 0",IF(J8="Matig","-€ 27.000",IF(J8="Onvoldoende","-€ 54.000"," ")))))</f>
        <v xml:space="preserve"> </v>
      </c>
      <c r="K9" s="65"/>
    </row>
    <row r="10" spans="1:11" ht="20" customHeight="1" x14ac:dyDescent="0.2">
      <c r="A10" s="57" t="str">
        <f>'Beoordelen kwaliteit'!A5:A5</f>
        <v>OPEN VRAAG 7.2 VEILIGHEID</v>
      </c>
      <c r="B10" s="19" t="s">
        <v>26</v>
      </c>
      <c r="C10" s="10"/>
      <c r="D10" s="22" t="str">
        <f>'Beoordelaar 1'!C4</f>
        <v>Score:</v>
      </c>
      <c r="E10" s="66" t="s">
        <v>27</v>
      </c>
      <c r="F10" s="10"/>
      <c r="G10" s="22" t="str">
        <f>'Beoordelaar 1'!F4</f>
        <v>Score:</v>
      </c>
      <c r="H10" s="63" t="s">
        <v>27</v>
      </c>
      <c r="I10" s="10"/>
      <c r="J10" s="22" t="str">
        <f>'Beoordelaar 1'!I4</f>
        <v>Score:</v>
      </c>
      <c r="K10" s="63" t="s">
        <v>27</v>
      </c>
    </row>
    <row r="11" spans="1:11" ht="20" customHeight="1" x14ac:dyDescent="0.2">
      <c r="A11" s="58"/>
      <c r="B11" s="19" t="s">
        <v>28</v>
      </c>
      <c r="C11" s="10"/>
      <c r="D11" s="22" t="str">
        <f>'Beoordelaar 2'!C4</f>
        <v>Score:</v>
      </c>
      <c r="E11" s="67"/>
      <c r="F11" s="10"/>
      <c r="G11" s="22" t="str">
        <f>'Beoordelaar 2'!F4</f>
        <v>Score:</v>
      </c>
      <c r="H11" s="64"/>
      <c r="I11" s="10"/>
      <c r="J11" s="22" t="str">
        <f>'Beoordelaar 2'!I4</f>
        <v>Score:</v>
      </c>
      <c r="K11" s="64"/>
    </row>
    <row r="12" spans="1:11" ht="20" customHeight="1" x14ac:dyDescent="0.2">
      <c r="A12" s="58"/>
      <c r="B12" s="19" t="s">
        <v>29</v>
      </c>
      <c r="C12" s="10"/>
      <c r="D12" s="22" t="str">
        <f>'Beoordelaar 3'!C4</f>
        <v>Score:</v>
      </c>
      <c r="E12" s="67"/>
      <c r="F12" s="10"/>
      <c r="G12" s="22" t="str">
        <f>'Beoordelaar 3'!F4</f>
        <v>Score:</v>
      </c>
      <c r="H12" s="64"/>
      <c r="I12" s="10"/>
      <c r="J12" s="22" t="str">
        <f>'Beoordelaar 3'!I4</f>
        <v>Score:</v>
      </c>
      <c r="K12" s="64"/>
    </row>
    <row r="13" spans="1:11" ht="20" customHeight="1" x14ac:dyDescent="0.2">
      <c r="A13" s="58"/>
      <c r="B13" s="19" t="s">
        <v>30</v>
      </c>
      <c r="C13" s="10"/>
      <c r="D13" s="22" t="str">
        <f>'Beoordelaar 4'!C4</f>
        <v>Score:</v>
      </c>
      <c r="E13" s="67"/>
      <c r="F13" s="10"/>
      <c r="G13" s="22" t="str">
        <f>'Beoordelaar 4'!F4</f>
        <v>Score:</v>
      </c>
      <c r="H13" s="64"/>
      <c r="I13" s="10"/>
      <c r="J13" s="22" t="str">
        <f>'Beoordelaar 4'!I4</f>
        <v>Score:</v>
      </c>
      <c r="K13" s="64"/>
    </row>
    <row r="14" spans="1:11" ht="20" customHeight="1" x14ac:dyDescent="0.2">
      <c r="A14" s="59"/>
      <c r="B14" s="19" t="s">
        <v>31</v>
      </c>
      <c r="C14" s="10"/>
      <c r="D14" s="22" t="str">
        <f>'Beoordelaar 5'!C4</f>
        <v>Score:</v>
      </c>
      <c r="E14" s="67"/>
      <c r="F14" s="10"/>
      <c r="G14" s="22" t="str">
        <f>'Beoordelaar 5'!F4</f>
        <v>Score:</v>
      </c>
      <c r="H14" s="64"/>
      <c r="I14" s="10"/>
      <c r="J14" s="22" t="str">
        <f>'Beoordelaar 5'!I4</f>
        <v>Score:</v>
      </c>
      <c r="K14" s="64"/>
    </row>
    <row r="15" spans="1:11" ht="20" customHeight="1" x14ac:dyDescent="0.2">
      <c r="A15" s="69" t="s">
        <v>32</v>
      </c>
      <c r="B15" s="69"/>
      <c r="C15" s="10"/>
      <c r="D15" s="20" t="s">
        <v>8</v>
      </c>
      <c r="E15" s="67"/>
      <c r="F15" s="10"/>
      <c r="G15" s="21" t="s">
        <v>8</v>
      </c>
      <c r="H15" s="64"/>
      <c r="I15" s="10"/>
      <c r="J15" s="20" t="s">
        <v>8</v>
      </c>
      <c r="K15" s="64"/>
    </row>
    <row r="16" spans="1:11" ht="20" customHeight="1" x14ac:dyDescent="0.2">
      <c r="A16" s="70" t="s">
        <v>36</v>
      </c>
      <c r="B16" s="70"/>
      <c r="C16" s="10"/>
      <c r="D16" s="25" t="str">
        <f>IF(D15="Uitmuntend","€ 13.500",IF(D15="Goed","€ 10.800",IF(D15="Voldoende","€ 0",IF(D15="Matig","-€ 27.000",IF(D15="Onvoldoende","UITSLUITING"," ")))))</f>
        <v xml:space="preserve"> </v>
      </c>
      <c r="E16" s="68"/>
      <c r="F16" s="10"/>
      <c r="G16" s="25" t="str">
        <f>IF(G15="Uitmuntend","€ 13.500",IF(G15="Goed","€ 10.800",IF(G15="Voldoende","€ 0",IF(G15="Matig","-€ 27.000",IF(G15="Onvoldoende","UITSLUITING"," ")))))</f>
        <v xml:space="preserve"> </v>
      </c>
      <c r="H16" s="65"/>
      <c r="I16" s="10"/>
      <c r="J16" s="25" t="str">
        <f>IF(J15="Uitmuntend","€ 13.500",IF(J15="Goed","€ 10.800",IF(J15="Voldoende","€ 0",IF(J15="Matig","-€ 27.000",IF(J15="Onvoldoende","UITSLUITING"," ")))))</f>
        <v xml:space="preserve"> </v>
      </c>
      <c r="K16" s="65"/>
    </row>
    <row r="17" spans="1:11" ht="20" customHeight="1" x14ac:dyDescent="0.2">
      <c r="A17" s="57" t="str">
        <f>'Beoordelen kwaliteit'!A8:A8</f>
        <v>1. Plan van aanpak</v>
      </c>
      <c r="B17" s="19" t="s">
        <v>26</v>
      </c>
      <c r="C17" s="10"/>
      <c r="D17" s="22" t="str">
        <f>'Beoordelaar 1'!C7</f>
        <v>Score:</v>
      </c>
      <c r="E17" s="66" t="s">
        <v>27</v>
      </c>
      <c r="F17" s="10"/>
      <c r="G17" s="22" t="str">
        <f>'Beoordelaar 1'!F7</f>
        <v>Score:</v>
      </c>
      <c r="H17" s="63" t="s">
        <v>27</v>
      </c>
      <c r="I17" s="10"/>
      <c r="J17" s="22" t="str">
        <f>'Beoordelaar 1'!I7</f>
        <v>Score:</v>
      </c>
      <c r="K17" s="63" t="s">
        <v>27</v>
      </c>
    </row>
    <row r="18" spans="1:11" ht="20" customHeight="1" x14ac:dyDescent="0.2">
      <c r="A18" s="58"/>
      <c r="B18" s="19" t="s">
        <v>28</v>
      </c>
      <c r="C18" s="10"/>
      <c r="D18" s="22" t="str">
        <f>'Beoordelaar 2'!C7</f>
        <v>Score:</v>
      </c>
      <c r="E18" s="67"/>
      <c r="F18" s="10"/>
      <c r="G18" s="22" t="str">
        <f>'Beoordelaar 2'!F7</f>
        <v>Score:</v>
      </c>
      <c r="H18" s="64"/>
      <c r="I18" s="10"/>
      <c r="J18" s="22" t="str">
        <f>'Beoordelaar 2'!I7</f>
        <v>Score:</v>
      </c>
      <c r="K18" s="64"/>
    </row>
    <row r="19" spans="1:11" ht="20" customHeight="1" x14ac:dyDescent="0.2">
      <c r="A19" s="58"/>
      <c r="B19" s="19" t="s">
        <v>29</v>
      </c>
      <c r="C19" s="10"/>
      <c r="D19" s="22" t="str">
        <f>'Beoordelaar 3'!C7</f>
        <v>Score:</v>
      </c>
      <c r="E19" s="67"/>
      <c r="F19" s="10"/>
      <c r="G19" s="22" t="str">
        <f>'Beoordelaar 3'!F7</f>
        <v>Score:</v>
      </c>
      <c r="H19" s="64"/>
      <c r="I19" s="10"/>
      <c r="J19" s="22" t="str">
        <f>'Beoordelaar 3'!I7</f>
        <v>Score:</v>
      </c>
      <c r="K19" s="64"/>
    </row>
    <row r="20" spans="1:11" ht="20" customHeight="1" x14ac:dyDescent="0.2">
      <c r="A20" s="58"/>
      <c r="B20" s="19" t="s">
        <v>30</v>
      </c>
      <c r="C20" s="10"/>
      <c r="D20" s="22" t="str">
        <f>'Beoordelaar 4'!C7</f>
        <v>Score:</v>
      </c>
      <c r="E20" s="67"/>
      <c r="F20" s="10"/>
      <c r="G20" s="22" t="str">
        <f>'Beoordelaar 4'!F7</f>
        <v>Score:</v>
      </c>
      <c r="H20" s="64"/>
      <c r="I20" s="10"/>
      <c r="J20" s="22" t="str">
        <f>'Beoordelaar 4'!I7</f>
        <v>Score:</v>
      </c>
      <c r="K20" s="64"/>
    </row>
    <row r="21" spans="1:11" ht="20" customHeight="1" x14ac:dyDescent="0.2">
      <c r="A21" s="59"/>
      <c r="B21" s="19" t="s">
        <v>31</v>
      </c>
      <c r="C21" s="10"/>
      <c r="D21" s="22" t="str">
        <f>'Beoordelaar 5'!C7</f>
        <v>Score:</v>
      </c>
      <c r="E21" s="67"/>
      <c r="F21" s="10"/>
      <c r="G21" s="22" t="str">
        <f>'Beoordelaar 5'!F7</f>
        <v>Score:</v>
      </c>
      <c r="H21" s="64"/>
      <c r="I21" s="10"/>
      <c r="J21" s="22" t="str">
        <f>'Beoordelaar 5'!I7</f>
        <v>Score:</v>
      </c>
      <c r="K21" s="64"/>
    </row>
    <row r="22" spans="1:11" ht="20" customHeight="1" x14ac:dyDescent="0.2">
      <c r="A22" s="69" t="s">
        <v>32</v>
      </c>
      <c r="B22" s="69"/>
      <c r="C22" s="10"/>
      <c r="D22" s="20" t="s">
        <v>8</v>
      </c>
      <c r="E22" s="67"/>
      <c r="F22" s="10"/>
      <c r="G22" s="21" t="s">
        <v>8</v>
      </c>
      <c r="H22" s="64"/>
      <c r="I22" s="10"/>
      <c r="J22" s="20" t="s">
        <v>8</v>
      </c>
      <c r="K22" s="64"/>
    </row>
    <row r="23" spans="1:11" ht="20" customHeight="1" x14ac:dyDescent="0.2">
      <c r="A23" s="74"/>
      <c r="B23" s="74"/>
      <c r="C23" s="10"/>
      <c r="D23" s="25" t="str">
        <f>IF(D22="Uitmuntend","€ 20.000",IF(D22="Goed","€ 10.000",IF(D22="Voldoende","€ 0",IF(D22="Matig","-€ 40.000",IF(D22="Onvoldoende","-€ 4.000"," ")))))</f>
        <v xml:space="preserve"> </v>
      </c>
      <c r="E23" s="68"/>
      <c r="F23" s="10"/>
      <c r="G23" s="25" t="str">
        <f>IF(G22="Uitmuntend","€ 20.000",IF(G22="Goed","€ 10.000",IF(G22="Voldoende","€ 0",IF(G22="Matig","-€ 40.000",IF(G22="Onvoldoende","-€ 4.000"," ")))))</f>
        <v xml:space="preserve"> </v>
      </c>
      <c r="H23" s="65"/>
      <c r="I23" s="10"/>
      <c r="J23" s="25" t="str">
        <f>IF(J22="Uitmuntend","€ 20.000",IF(J22="Goed","€ 10.000",IF(J22="Voldoende","€ 0",IF(J22="Matig","-€ 40.000",IF(J22="Onvoldoende","-€ 4.000"," ")))))</f>
        <v xml:space="preserve"> </v>
      </c>
      <c r="K23" s="65"/>
    </row>
    <row r="24" spans="1:11" ht="20" customHeight="1" x14ac:dyDescent="0.2">
      <c r="A24" s="57" t="str">
        <f>'Beoordelen kwaliteit'!A10:A10</f>
        <v xml:space="preserve">2. Gespecificeerde offerte </v>
      </c>
      <c r="B24" s="19" t="s">
        <v>26</v>
      </c>
      <c r="C24" s="10"/>
      <c r="D24" s="22" t="str">
        <f>'Beoordelaar 1'!C9</f>
        <v>Score:</v>
      </c>
      <c r="E24" s="66" t="s">
        <v>27</v>
      </c>
      <c r="F24" s="10"/>
      <c r="G24" s="22" t="str">
        <f>'Beoordelaar 1'!F9</f>
        <v>Score:</v>
      </c>
      <c r="H24" s="63" t="s">
        <v>27</v>
      </c>
      <c r="I24" s="10"/>
      <c r="J24" s="22" t="str">
        <f>'Beoordelaar 1'!I9</f>
        <v>Score:</v>
      </c>
      <c r="K24" s="63" t="s">
        <v>27</v>
      </c>
    </row>
    <row r="25" spans="1:11" ht="20" customHeight="1" x14ac:dyDescent="0.2">
      <c r="A25" s="58"/>
      <c r="B25" s="19" t="s">
        <v>28</v>
      </c>
      <c r="C25" s="10"/>
      <c r="D25" s="22" t="str">
        <f>'Beoordelaar 2'!C9</f>
        <v>Score:</v>
      </c>
      <c r="E25" s="67"/>
      <c r="F25" s="10"/>
      <c r="G25" s="22" t="str">
        <f>'Beoordelaar 2'!F9</f>
        <v>Score:</v>
      </c>
      <c r="H25" s="64"/>
      <c r="I25" s="10"/>
      <c r="J25" s="22" t="str">
        <f>'Beoordelaar 2'!I9</f>
        <v>Score:</v>
      </c>
      <c r="K25" s="64"/>
    </row>
    <row r="26" spans="1:11" ht="20" customHeight="1" x14ac:dyDescent="0.2">
      <c r="A26" s="58"/>
      <c r="B26" s="19" t="s">
        <v>29</v>
      </c>
      <c r="C26" s="10"/>
      <c r="D26" s="22" t="str">
        <f>'Beoordelaar 3'!C9</f>
        <v>Score:</v>
      </c>
      <c r="E26" s="67"/>
      <c r="F26" s="10"/>
      <c r="G26" s="22" t="str">
        <f>'Beoordelaar 3'!F9</f>
        <v>Score:</v>
      </c>
      <c r="H26" s="64"/>
      <c r="I26" s="10"/>
      <c r="J26" s="22" t="str">
        <f>'Beoordelaar 3'!I9</f>
        <v>Score:</v>
      </c>
      <c r="K26" s="64"/>
    </row>
    <row r="27" spans="1:11" ht="20" customHeight="1" x14ac:dyDescent="0.2">
      <c r="A27" s="58"/>
      <c r="B27" s="19" t="s">
        <v>30</v>
      </c>
      <c r="C27" s="10"/>
      <c r="D27" s="22" t="str">
        <f>'Beoordelaar 4'!C9</f>
        <v>Score:</v>
      </c>
      <c r="E27" s="67"/>
      <c r="F27" s="10"/>
      <c r="G27" s="22" t="str">
        <f>'Beoordelaar 4'!F9</f>
        <v>Score:</v>
      </c>
      <c r="H27" s="64"/>
      <c r="I27" s="10"/>
      <c r="J27" s="22" t="str">
        <f>'Beoordelaar 4'!I9</f>
        <v>Score:</v>
      </c>
      <c r="K27" s="64"/>
    </row>
    <row r="28" spans="1:11" ht="20" customHeight="1" x14ac:dyDescent="0.2">
      <c r="A28" s="59"/>
      <c r="B28" s="19" t="s">
        <v>31</v>
      </c>
      <c r="C28" s="10"/>
      <c r="D28" s="22" t="str">
        <f>'Beoordelaar 5'!C9</f>
        <v>Score:</v>
      </c>
      <c r="E28" s="67"/>
      <c r="F28" s="10"/>
      <c r="G28" s="22" t="str">
        <f>'Beoordelaar 5'!F9</f>
        <v>Score:</v>
      </c>
      <c r="H28" s="64"/>
      <c r="I28" s="10"/>
      <c r="J28" s="22" t="str">
        <f>'Beoordelaar 5'!I9</f>
        <v>Score:</v>
      </c>
      <c r="K28" s="64"/>
    </row>
    <row r="29" spans="1:11" ht="20" customHeight="1" x14ac:dyDescent="0.2">
      <c r="A29" s="69" t="s">
        <v>32</v>
      </c>
      <c r="B29" s="69"/>
      <c r="C29" s="10"/>
      <c r="D29" s="20" t="s">
        <v>8</v>
      </c>
      <c r="E29" s="67"/>
      <c r="F29" s="10"/>
      <c r="G29" s="20" t="s">
        <v>8</v>
      </c>
      <c r="H29" s="64"/>
      <c r="I29" s="10"/>
      <c r="J29" s="20" t="s">
        <v>8</v>
      </c>
      <c r="K29" s="64"/>
    </row>
    <row r="30" spans="1:11" ht="20" customHeight="1" x14ac:dyDescent="0.2">
      <c r="A30" s="74"/>
      <c r="B30" s="74"/>
      <c r="C30" s="10"/>
      <c r="D30" s="25" t="str">
        <f>IF(D29="Uitmuntend","€ 5.000",IF(D29="Goed","€ 2.500",IF(D29="Voldoende","€ 0",IF(D29="Matig","-€ 10.000",IF(D29="Onvoldoende","-€ 20.000"," ")))))</f>
        <v xml:space="preserve"> </v>
      </c>
      <c r="E30" s="68"/>
      <c r="F30" s="10"/>
      <c r="G30" s="25" t="str">
        <f>IF(G29="Uitmuntend","€ 5.000",IF(G29="Goed","€ 2.500",IF(G29="Voldoende","€ 0",IF(G29="Matig","-€ 10.000",IF(G29="Onvoldoende","-€ 20.000"," ")))))</f>
        <v xml:space="preserve"> </v>
      </c>
      <c r="H30" s="65"/>
      <c r="I30" s="10"/>
      <c r="J30" s="25" t="str">
        <f>IF(J29="Uitmuntend","€ 5.000",IF(J29="Goed","€ 2.500",IF(J29="Voldoende","€ 0",IF(J29="Matig","-€ 10.000",IF(J29="Onvoldoende","-€ 20.000"," ")))))</f>
        <v xml:space="preserve"> </v>
      </c>
      <c r="K30" s="65"/>
    </row>
    <row r="31" spans="1:11" ht="20" customHeight="1" x14ac:dyDescent="0.2">
      <c r="A31" s="57" t="str">
        <f>'Beoordelen kwaliteit'!A12:A12</f>
        <v xml:space="preserve">3. Meerwaarde </v>
      </c>
      <c r="B31" s="19" t="s">
        <v>26</v>
      </c>
      <c r="C31" s="10"/>
      <c r="D31" s="22" t="str">
        <f>'Beoordelaar 1'!C11</f>
        <v>Score:</v>
      </c>
      <c r="E31" s="66" t="s">
        <v>27</v>
      </c>
      <c r="F31" s="10"/>
      <c r="G31" s="22" t="str">
        <f>'Beoordelaar 1'!F11</f>
        <v>Score:</v>
      </c>
      <c r="H31" s="63" t="s">
        <v>27</v>
      </c>
      <c r="I31" s="10"/>
      <c r="J31" s="22" t="str">
        <f>'Beoordelaar 1'!I11</f>
        <v>Score:</v>
      </c>
      <c r="K31" s="63" t="s">
        <v>27</v>
      </c>
    </row>
    <row r="32" spans="1:11" ht="20" customHeight="1" x14ac:dyDescent="0.2">
      <c r="A32" s="58"/>
      <c r="B32" s="19" t="s">
        <v>28</v>
      </c>
      <c r="C32" s="10"/>
      <c r="D32" s="22" t="str">
        <f>'Beoordelaar 2'!C11</f>
        <v>Score:</v>
      </c>
      <c r="E32" s="67"/>
      <c r="F32" s="10"/>
      <c r="G32" s="22" t="str">
        <f>'Beoordelaar 2'!F11</f>
        <v>Score:</v>
      </c>
      <c r="H32" s="64"/>
      <c r="I32" s="10"/>
      <c r="J32" s="22" t="str">
        <f>'Beoordelaar 2'!I11</f>
        <v>Score:</v>
      </c>
      <c r="K32" s="64"/>
    </row>
    <row r="33" spans="1:11" ht="20" customHeight="1" x14ac:dyDescent="0.2">
      <c r="A33" s="58"/>
      <c r="B33" s="19" t="s">
        <v>29</v>
      </c>
      <c r="C33" s="10"/>
      <c r="D33" s="22" t="str">
        <f>'Beoordelaar 3'!C11</f>
        <v>Score:</v>
      </c>
      <c r="E33" s="67"/>
      <c r="F33" s="10"/>
      <c r="G33" s="22" t="str">
        <f>'Beoordelaar 3'!F11</f>
        <v>Score:</v>
      </c>
      <c r="H33" s="64"/>
      <c r="I33" s="10"/>
      <c r="J33" s="22" t="str">
        <f>'Beoordelaar 3'!I11</f>
        <v>Score:</v>
      </c>
      <c r="K33" s="64"/>
    </row>
    <row r="34" spans="1:11" ht="20" customHeight="1" x14ac:dyDescent="0.2">
      <c r="A34" s="58"/>
      <c r="B34" s="19" t="s">
        <v>30</v>
      </c>
      <c r="C34" s="10"/>
      <c r="D34" s="22" t="str">
        <f>'Beoordelaar 4'!C11</f>
        <v>Score:</v>
      </c>
      <c r="E34" s="67"/>
      <c r="F34" s="10"/>
      <c r="G34" s="22" t="str">
        <f>'Beoordelaar 4'!F11</f>
        <v>Score:</v>
      </c>
      <c r="H34" s="64"/>
      <c r="I34" s="10"/>
      <c r="J34" s="22" t="str">
        <f>'Beoordelaar 4'!I11</f>
        <v>Score:</v>
      </c>
      <c r="K34" s="64"/>
    </row>
    <row r="35" spans="1:11" ht="20" customHeight="1" x14ac:dyDescent="0.2">
      <c r="A35" s="59"/>
      <c r="B35" s="19" t="s">
        <v>31</v>
      </c>
      <c r="C35" s="10"/>
      <c r="D35" s="22" t="str">
        <f>'Beoordelaar 5'!C11</f>
        <v>Score:</v>
      </c>
      <c r="E35" s="67"/>
      <c r="F35" s="10"/>
      <c r="G35" s="22" t="str">
        <f>'Beoordelaar 5'!F11</f>
        <v>Score:</v>
      </c>
      <c r="H35" s="64"/>
      <c r="I35" s="10"/>
      <c r="J35" s="22" t="str">
        <f>'Beoordelaar 5'!I11</f>
        <v>Score:</v>
      </c>
      <c r="K35" s="64"/>
    </row>
    <row r="36" spans="1:11" ht="20" customHeight="1" x14ac:dyDescent="0.2">
      <c r="A36" s="69" t="s">
        <v>32</v>
      </c>
      <c r="B36" s="69"/>
      <c r="C36" s="10"/>
      <c r="D36" s="20" t="s">
        <v>8</v>
      </c>
      <c r="E36" s="67"/>
      <c r="F36" s="10"/>
      <c r="G36" s="20" t="s">
        <v>8</v>
      </c>
      <c r="H36" s="64"/>
      <c r="I36" s="10"/>
      <c r="J36" s="20" t="s">
        <v>8</v>
      </c>
      <c r="K36" s="64"/>
    </row>
    <row r="37" spans="1:11" ht="20" customHeight="1" x14ac:dyDescent="0.2">
      <c r="A37" s="74"/>
      <c r="B37" s="74"/>
      <c r="C37" s="10"/>
      <c r="D37" s="25" t="str">
        <f>IF(D36="Uitmuntend","€ 5.000",IF(D36="Goed","€ 2.500",IF(D36="Voldoende","€ 0",IF(D36="Matig","-€ 10.000",IF(D36="Onvoldoende","-€ 20.000"," ")))))</f>
        <v xml:space="preserve"> </v>
      </c>
      <c r="E37" s="68"/>
      <c r="F37" s="10"/>
      <c r="G37" s="25" t="str">
        <f>IF(G36="Uitmuntend","€ 5.000",IF(G36="Goed","€ 2.500",IF(G36="Voldoende","€ 0",IF(G36="Matig","-€ 10.000",IF(G36="Onvoldoende","-€ 20.000"," ")))))</f>
        <v xml:space="preserve"> </v>
      </c>
      <c r="H37" s="65"/>
      <c r="I37" s="10"/>
      <c r="J37" s="25" t="str">
        <f>IF(J36="Uitmuntend","€ 5.000",IF(J36="Goed","€ 2.500",IF(J36="Voldoende","€ 0",IF(J36="Matig","-€ 10.000",IF(J36="Onvoldoende","-€ 20.000"," ")))))</f>
        <v xml:space="preserve"> </v>
      </c>
      <c r="K37" s="65"/>
    </row>
    <row r="38" spans="1:11" ht="20" customHeight="1" x14ac:dyDescent="0.2">
      <c r="A38" s="57" t="str">
        <f>'Beoordelen kwaliteit'!A14:A14</f>
        <v>OPEN VRAAG 7.4 ONDERSTEUNING TLC I.S.M. I-COACHES VAN VMBO EN MBO</v>
      </c>
      <c r="B38" s="19" t="s">
        <v>26</v>
      </c>
      <c r="C38" s="10"/>
      <c r="D38" s="22" t="str">
        <f>'Beoordelaar 1'!C13</f>
        <v>Score:</v>
      </c>
      <c r="E38" s="66" t="s">
        <v>27</v>
      </c>
      <c r="F38" s="10"/>
      <c r="G38" s="22" t="str">
        <f>'Beoordelaar 1'!F13</f>
        <v>Score:</v>
      </c>
      <c r="H38" s="63" t="s">
        <v>27</v>
      </c>
      <c r="I38" s="10"/>
      <c r="J38" s="22" t="str">
        <f>'Beoordelaar 1'!I13</f>
        <v>Score:</v>
      </c>
      <c r="K38" s="63" t="s">
        <v>27</v>
      </c>
    </row>
    <row r="39" spans="1:11" ht="20" customHeight="1" x14ac:dyDescent="0.2">
      <c r="A39" s="58"/>
      <c r="B39" s="19" t="s">
        <v>28</v>
      </c>
      <c r="C39" s="10"/>
      <c r="D39" s="22" t="str">
        <f>'Beoordelaar 2'!C13</f>
        <v>Score:</v>
      </c>
      <c r="E39" s="67"/>
      <c r="F39" s="10"/>
      <c r="G39" s="22" t="str">
        <f>'Beoordelaar 2'!F13</f>
        <v>Score:</v>
      </c>
      <c r="H39" s="64"/>
      <c r="I39" s="10"/>
      <c r="J39" s="22" t="str">
        <f>'Beoordelaar 2'!I13</f>
        <v>Score:</v>
      </c>
      <c r="K39" s="64"/>
    </row>
    <row r="40" spans="1:11" ht="20" customHeight="1" x14ac:dyDescent="0.2">
      <c r="A40" s="58"/>
      <c r="B40" s="19" t="s">
        <v>29</v>
      </c>
      <c r="C40" s="10"/>
      <c r="D40" s="22" t="str">
        <f>'Beoordelaar 3'!C13</f>
        <v>Score:</v>
      </c>
      <c r="E40" s="67"/>
      <c r="F40" s="10"/>
      <c r="G40" s="22" t="str">
        <f>'Beoordelaar 3'!F13</f>
        <v>Score:</v>
      </c>
      <c r="H40" s="64"/>
      <c r="I40" s="10"/>
      <c r="J40" s="22" t="str">
        <f>'Beoordelaar 3'!I13</f>
        <v>Score:</v>
      </c>
      <c r="K40" s="64"/>
    </row>
    <row r="41" spans="1:11" ht="20" customHeight="1" x14ac:dyDescent="0.2">
      <c r="A41" s="58"/>
      <c r="B41" s="19" t="s">
        <v>30</v>
      </c>
      <c r="C41" s="10"/>
      <c r="D41" s="22" t="str">
        <f>'Beoordelaar 4'!C13</f>
        <v>Score:</v>
      </c>
      <c r="E41" s="67"/>
      <c r="F41" s="10"/>
      <c r="G41" s="22" t="str">
        <f>'Beoordelaar 4'!F13</f>
        <v>Score:</v>
      </c>
      <c r="H41" s="64"/>
      <c r="I41" s="10"/>
      <c r="J41" s="22" t="str">
        <f>'Beoordelaar 4'!I13</f>
        <v>Score:</v>
      </c>
      <c r="K41" s="64"/>
    </row>
    <row r="42" spans="1:11" ht="20" customHeight="1" x14ac:dyDescent="0.2">
      <c r="A42" s="59"/>
      <c r="B42" s="19" t="s">
        <v>31</v>
      </c>
      <c r="C42" s="10"/>
      <c r="D42" s="22" t="str">
        <f>'Beoordelaar 5'!C13</f>
        <v>Score:</v>
      </c>
      <c r="E42" s="67"/>
      <c r="F42" s="10"/>
      <c r="G42" s="22" t="str">
        <f>'Beoordelaar 5'!F13</f>
        <v>Score:</v>
      </c>
      <c r="H42" s="64"/>
      <c r="I42" s="10"/>
      <c r="J42" s="22" t="str">
        <f>'Beoordelaar 5'!I13</f>
        <v>Score:</v>
      </c>
      <c r="K42" s="64"/>
    </row>
    <row r="43" spans="1:11" ht="20" customHeight="1" x14ac:dyDescent="0.2">
      <c r="A43" s="69" t="s">
        <v>32</v>
      </c>
      <c r="B43" s="69"/>
      <c r="C43" s="10"/>
      <c r="D43" s="20" t="s">
        <v>8</v>
      </c>
      <c r="E43" s="67"/>
      <c r="F43" s="10"/>
      <c r="G43" s="20" t="s">
        <v>8</v>
      </c>
      <c r="H43" s="64"/>
      <c r="I43" s="10"/>
      <c r="J43" s="20" t="s">
        <v>8</v>
      </c>
      <c r="K43" s="64"/>
    </row>
    <row r="44" spans="1:11" ht="20" customHeight="1" x14ac:dyDescent="0.2">
      <c r="A44" s="74"/>
      <c r="B44" s="74"/>
      <c r="C44" s="10"/>
      <c r="D44" s="25" t="str">
        <f>IF(D43="Uitmuntend","€ 18.000",IF(D43="Goed","€ 14.400",IF(D43="Voldoende","€ 0",IF(D43="Matig","-€ 36.000",IF(D43="Onvoldoende","UITSLUITING"," ")))))</f>
        <v xml:space="preserve"> </v>
      </c>
      <c r="E44" s="68"/>
      <c r="F44" s="10"/>
      <c r="G44" s="25" t="str">
        <f>IF(G43="Uitmuntend","€ 18.000",IF(G43="Goed","€ 14.400",IF(G43="Voldoende","€ 0",IF(G43="Matig","-€ 36.000",IF(G43="Onvoldoende","UITSLUITING"," ")))))</f>
        <v xml:space="preserve"> </v>
      </c>
      <c r="H44" s="65"/>
      <c r="I44" s="10"/>
      <c r="J44" s="25" t="str">
        <f>IF(J43="Uitmuntend","€ 18.000",IF(J43="Goed","€ 14.400",IF(J43="Voldoende","€ 0",IF(J43="Matig","-€ 36.000",IF(J43="Onvoldoende","UITSLUITING"," ")))))</f>
        <v xml:space="preserve"> </v>
      </c>
      <c r="K44" s="65"/>
    </row>
    <row r="45" spans="1:11" s="8" customFormat="1" ht="30" customHeight="1" x14ac:dyDescent="0.2">
      <c r="A45" s="73" t="s">
        <v>33</v>
      </c>
      <c r="B45" s="73"/>
      <c r="C45" s="11"/>
      <c r="D45" s="23" t="e">
        <f>D9+D16+D23+D30+D37+D44</f>
        <v>#VALUE!</v>
      </c>
      <c r="E45" s="24"/>
      <c r="F45" s="11"/>
      <c r="G45" s="23" t="e">
        <f>G9+G16+G23+G30+G37+#REF!+G44</f>
        <v>#VALUE!</v>
      </c>
      <c r="H45" s="23"/>
      <c r="I45" s="11"/>
      <c r="J45" s="23" t="e">
        <f>J9+J16+J23+J30+J37+#REF!+J44</f>
        <v>#VALUE!</v>
      </c>
      <c r="K45" s="23"/>
    </row>
  </sheetData>
  <sheetProtection algorithmName="SHA-512" hashValue="1iKYTJB6McizSvDsaLx21qsof9DTQyEWmeK1K+/IwA89YYEvanm4Ss/cOK7jpkSswRAjZL4EICxnoauHO17KMA==" saltValue="GqePIWyhmL0aWIcUHalv9A==" spinCount="100000" sheet="1" objects="1" scenarios="1"/>
  <mergeCells count="39">
    <mergeCell ref="E38:E44"/>
    <mergeCell ref="H38:H44"/>
    <mergeCell ref="K38:K44"/>
    <mergeCell ref="A43:B43"/>
    <mergeCell ref="A44:B44"/>
    <mergeCell ref="A38:A42"/>
    <mergeCell ref="H31:H37"/>
    <mergeCell ref="E17:E23"/>
    <mergeCell ref="E24:E30"/>
    <mergeCell ref="E31:E37"/>
    <mergeCell ref="K3:K9"/>
    <mergeCell ref="K10:K16"/>
    <mergeCell ref="K17:K23"/>
    <mergeCell ref="K24:K30"/>
    <mergeCell ref="K31:K37"/>
    <mergeCell ref="A45:B45"/>
    <mergeCell ref="A22:B22"/>
    <mergeCell ref="A23:B23"/>
    <mergeCell ref="A29:B29"/>
    <mergeCell ref="A30:B30"/>
    <mergeCell ref="A36:B36"/>
    <mergeCell ref="A37:B37"/>
    <mergeCell ref="A31:A35"/>
    <mergeCell ref="A1:K1"/>
    <mergeCell ref="A3:A7"/>
    <mergeCell ref="A10:A14"/>
    <mergeCell ref="A17:A21"/>
    <mergeCell ref="A24:A28"/>
    <mergeCell ref="A2:B2"/>
    <mergeCell ref="A8:B8"/>
    <mergeCell ref="H3:H9"/>
    <mergeCell ref="H10:H16"/>
    <mergeCell ref="E3:E9"/>
    <mergeCell ref="E10:E16"/>
    <mergeCell ref="A15:B15"/>
    <mergeCell ref="A16:B16"/>
    <mergeCell ref="A9:B9"/>
    <mergeCell ref="H17:H23"/>
    <mergeCell ref="H24:H30"/>
  </mergeCells>
  <dataValidations count="1">
    <dataValidation type="list" errorStyle="warning" allowBlank="1" showErrorMessage="1" sqref="J8 J15 D8 D15 D22 G8 G15 G22 J22 D29 G29 J29 J36 G36 D36 D43 G43 J43" xr:uid="{00000000-0002-0000-0400-000000000000}">
      <formula1>SCORE</formula1>
    </dataValidation>
  </dataValidations>
  <pageMargins left="0.7" right="0.7" top="0.75" bottom="0.75"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4" ma:contentTypeDescription="Een nieuw document maken." ma:contentTypeScope="" ma:versionID="3964b3e97eed59d4853bd82781d2fd6c">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5949da5f1733bfa4c68f9f548d1c0cfe"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Props1.xml><?xml version="1.0" encoding="utf-8"?>
<ds:datastoreItem xmlns:ds="http://schemas.openxmlformats.org/officeDocument/2006/customXml" ds:itemID="{61E09A48-0085-4570-8F5E-B1CF72F8C6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4E26AD4-264A-4EF3-9CA4-1A6BA4444681}">
  <ds:schemaRefs>
    <ds:schemaRef ds:uri="http://schemas.microsoft.com/sharepoint/v3/contenttype/forms"/>
  </ds:schemaRefs>
</ds:datastoreItem>
</file>

<file path=customXml/itemProps3.xml><?xml version="1.0" encoding="utf-8"?>
<ds:datastoreItem xmlns:ds="http://schemas.openxmlformats.org/officeDocument/2006/customXml" ds:itemID="{E72F965C-41B7-4939-9CAA-5BA6A0C22C9D}">
  <ds:schemaRefs>
    <ds:schemaRef ds:uri="http://schemas.microsoft.com/office/2006/metadata/properties"/>
    <ds:schemaRef ds:uri="http://purl.org/dc/elements/1.1/"/>
    <ds:schemaRef ds:uri="http://schemas.microsoft.com/office/2006/documentManagement/types"/>
    <ds:schemaRef ds:uri="cdfd6af9-2027-427e-aee7-f2f3dc2ea940"/>
    <ds:schemaRef ds:uri="http://www.w3.org/XML/1998/namespace"/>
    <ds:schemaRef ds:uri="http://purl.org/dc/dcmitype/"/>
    <ds:schemaRef ds:uri="http://purl.org/dc/terms/"/>
    <ds:schemaRef ds:uri="04d4ff2e-cf62-40b0-a5cf-f8c6524922a9"/>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7</vt:i4>
      </vt:variant>
      <vt:variant>
        <vt:lpstr>Benoemde bereiken</vt:lpstr>
      </vt:variant>
      <vt:variant>
        <vt:i4>1</vt:i4>
      </vt:variant>
    </vt:vector>
  </HeadingPairs>
  <TitlesOfParts>
    <vt:vector size="8" baseType="lpstr">
      <vt:lpstr>Beoordelen kwaliteit</vt:lpstr>
      <vt:lpstr>Beoordelaar 1</vt:lpstr>
      <vt:lpstr>Beoordelaar 2</vt:lpstr>
      <vt:lpstr>Beoordelaar 3</vt:lpstr>
      <vt:lpstr>Beoordelaar 4</vt:lpstr>
      <vt:lpstr>Beoordelaar 5</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
  <cp:revision/>
  <dcterms:created xsi:type="dcterms:W3CDTF">2006-09-16T00:00:00Z</dcterms:created>
  <dcterms:modified xsi:type="dcterms:W3CDTF">2024-11-14T10:42:58Z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