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OIG/Elan/Apple 2025/3. Leidraad/"/>
    </mc:Choice>
  </mc:AlternateContent>
  <xr:revisionPtr revIDLastSave="599" documentId="8_{ED03D041-63F9-40A3-8486-452F0CD7DBEC}" xr6:coauthVersionLast="47" xr6:coauthVersionMax="47" xr10:uidLastSave="{9BC1DADB-0228-4D11-BD63-3C645086B13D}"/>
  <bookViews>
    <workbookView xWindow="-120" yWindow="-120" windowWidth="29040" windowHeight="15720" xr2:uid="{00000000-000D-0000-FFFF-FFFF00000000}"/>
  </bookViews>
  <sheets>
    <sheet name="Prijzen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6" i="1" l="1"/>
  <c r="I24" i="1"/>
  <c r="H25" i="1"/>
  <c r="I25" i="1" s="1"/>
  <c r="H26" i="1"/>
  <c r="H24" i="1"/>
  <c r="H17" i="1"/>
  <c r="I17" i="1" s="1"/>
  <c r="H18" i="1"/>
  <c r="I18" i="1" s="1"/>
  <c r="H19" i="1"/>
  <c r="I19" i="1" s="1"/>
  <c r="H20" i="1"/>
  <c r="I20" i="1" s="1"/>
  <c r="H16" i="1"/>
  <c r="I16" i="1" s="1"/>
  <c r="G12" i="1"/>
  <c r="H12" i="1" s="1"/>
  <c r="I12" i="1" s="1"/>
  <c r="G10" i="1"/>
  <c r="H10" i="1" s="1"/>
  <c r="I10" i="1" s="1"/>
  <c r="G11" i="1"/>
  <c r="H11" i="1" s="1"/>
  <c r="I11" i="1" s="1"/>
  <c r="G9" i="1"/>
  <c r="H9" i="1" s="1"/>
  <c r="I9" i="1" s="1"/>
  <c r="I21" i="1" l="1"/>
  <c r="I13" i="1"/>
  <c r="I27" i="1"/>
  <c r="I30" i="1" l="1"/>
</calcChain>
</file>

<file path=xl/sharedStrings.xml><?xml version="1.0" encoding="utf-8"?>
<sst xmlns="http://schemas.openxmlformats.org/spreadsheetml/2006/main" count="43" uniqueCount="32">
  <si>
    <t>Totaal</t>
  </si>
  <si>
    <t>U dient de blauw gearceerde cellen in te vullen</t>
  </si>
  <si>
    <t>Naam Leverancier</t>
  </si>
  <si>
    <t>Naam ondertekenaar</t>
  </si>
  <si>
    <t>Handtekening</t>
  </si>
  <si>
    <t>Datum</t>
  </si>
  <si>
    <t>Merk</t>
  </si>
  <si>
    <t>Type</t>
  </si>
  <si>
    <t>Aantal</t>
  </si>
  <si>
    <t>Apple producten</t>
  </si>
  <si>
    <t>Adviesprijs Apple excl. BTW</t>
  </si>
  <si>
    <t xml:space="preserve">Kortingspercentage </t>
  </si>
  <si>
    <t xml:space="preserve">Tempered screen protection </t>
  </si>
  <si>
    <t>Dienstverlening</t>
  </si>
  <si>
    <t>Devices voorzien van screenprotection</t>
  </si>
  <si>
    <t>Devices opnemen in Apple School Manager</t>
  </si>
  <si>
    <t>Verkoopprijs excl. BTW</t>
  </si>
  <si>
    <t>Nettoprijs excl. BTW</t>
  </si>
  <si>
    <t>Apple Pencil</t>
  </si>
  <si>
    <t>Afneembare toetsenbordcase met trackpad</t>
  </si>
  <si>
    <t>Verkoopprijs incl. BTW</t>
  </si>
  <si>
    <t>Nettoprijs incl. BTW</t>
  </si>
  <si>
    <t>Tempered screen protection Mobiel device</t>
  </si>
  <si>
    <t>Hufterproof tablethoes (type Kidscover)</t>
  </si>
  <si>
    <t>Devices voorzien van Hufterproof tablethoes (zie cel A18)</t>
  </si>
  <si>
    <t>Accessoires</t>
  </si>
  <si>
    <t>leerlingdevice met iOS besturingssysteem</t>
  </si>
  <si>
    <t>medewerkersdevice met iOS besturingssysteem</t>
  </si>
  <si>
    <t xml:space="preserve">laptop met MacOs besturingssysteem </t>
  </si>
  <si>
    <t>Mobiele telefoon met iOS besturingssysteem</t>
  </si>
  <si>
    <t xml:space="preserve">Bijlage 5 </t>
  </si>
  <si>
    <t>Devices met iOS - Elan onderwijsgroep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</si>
</sst>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0.0%"/>
  </numFmts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indexed="62"/>
      <name val="Verdana"/>
      <family val="2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2" fillId="0" borderId="0" applyFont="0" applyFill="0" applyBorder="0" applyAlignment="0" applyProtection="0"/>
  </cellStyleXfs>
  <cellXfs count="61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3" fillId="2" borderId="1" xfId="0" applyFont="1" applyFill="1" applyBorder="1"/>
    <xf numFmtId="0" fontId="5" fillId="2" borderId="1" xfId="0" applyFont="1" applyFill="1" applyBorder="1"/>
    <xf numFmtId="164" fontId="3" fillId="0" borderId="1" xfId="0" applyNumberFormat="1" applyFont="1" applyBorder="1"/>
    <xf numFmtId="0" fontId="3" fillId="0" borderId="0" xfId="0" applyFont="1"/>
    <xf numFmtId="0" fontId="4" fillId="0" borderId="0" xfId="0" applyFont="1"/>
    <xf numFmtId="44" fontId="4" fillId="2" borderId="2" xfId="0" applyNumberFormat="1" applyFont="1" applyFill="1" applyBorder="1"/>
    <xf numFmtId="164" fontId="4" fillId="2" borderId="1" xfId="0" applyNumberFormat="1" applyFont="1" applyFill="1" applyBorder="1"/>
    <xf numFmtId="0" fontId="4" fillId="2" borderId="1" xfId="0" applyFont="1" applyFill="1" applyBorder="1"/>
    <xf numFmtId="0" fontId="6" fillId="0" borderId="0" xfId="0" applyFont="1"/>
    <xf numFmtId="9" fontId="6" fillId="0" borderId="0" xfId="0" applyNumberFormat="1" applyFont="1" applyAlignment="1">
      <alignment wrapText="1"/>
    </xf>
    <xf numFmtId="0" fontId="7" fillId="0" borderId="0" xfId="0" applyFont="1"/>
    <xf numFmtId="0" fontId="7" fillId="4" borderId="1" xfId="0" applyFont="1" applyFill="1" applyBorder="1"/>
    <xf numFmtId="0" fontId="8" fillId="0" borderId="0" xfId="0" applyFont="1"/>
    <xf numFmtId="0" fontId="2" fillId="3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top"/>
    </xf>
    <xf numFmtId="0" fontId="3" fillId="0" borderId="1" xfId="0" applyFont="1" applyBorder="1"/>
    <xf numFmtId="164" fontId="3" fillId="6" borderId="1" xfId="0" applyNumberFormat="1" applyFont="1" applyFill="1" applyBorder="1"/>
    <xf numFmtId="0" fontId="4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/>
    <xf numFmtId="0" fontId="3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4" fillId="6" borderId="0" xfId="0" applyFont="1" applyFill="1"/>
    <xf numFmtId="0" fontId="3" fillId="6" borderId="0" xfId="0" applyFont="1" applyFill="1"/>
    <xf numFmtId="0" fontId="4" fillId="6" borderId="0" xfId="0" applyFont="1" applyFill="1" applyAlignment="1">
      <alignment horizontal="center"/>
    </xf>
    <xf numFmtId="0" fontId="5" fillId="6" borderId="0" xfId="0" applyFont="1" applyFill="1"/>
    <xf numFmtId="164" fontId="3" fillId="6" borderId="0" xfId="0" applyNumberFormat="1" applyFont="1" applyFill="1"/>
    <xf numFmtId="164" fontId="4" fillId="6" borderId="0" xfId="0" applyNumberFormat="1" applyFont="1" applyFill="1"/>
    <xf numFmtId="0" fontId="11" fillId="7" borderId="1" xfId="0" applyFont="1" applyFill="1" applyBorder="1" applyProtection="1">
      <protection locked="0"/>
    </xf>
    <xf numFmtId="0" fontId="3" fillId="7" borderId="1" xfId="0" applyFont="1" applyFill="1" applyBorder="1" applyProtection="1">
      <protection locked="0"/>
    </xf>
    <xf numFmtId="44" fontId="3" fillId="7" borderId="1" xfId="0" applyNumberFormat="1" applyFont="1" applyFill="1" applyBorder="1" applyProtection="1">
      <protection locked="0"/>
    </xf>
    <xf numFmtId="165" fontId="3" fillId="7" borderId="1" xfId="0" applyNumberFormat="1" applyFont="1" applyFill="1" applyBorder="1" applyAlignment="1" applyProtection="1">
      <alignment vertical="center"/>
      <protection locked="0"/>
    </xf>
    <xf numFmtId="0" fontId="3" fillId="6" borderId="1" xfId="0" applyFont="1" applyFill="1" applyBorder="1"/>
    <xf numFmtId="0" fontId="0" fillId="6" borderId="0" xfId="0" applyFill="1"/>
    <xf numFmtId="44" fontId="7" fillId="4" borderId="1" xfId="2" applyFont="1" applyFill="1" applyBorder="1" applyProtection="1">
      <protection locked="0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14" fontId="13" fillId="0" borderId="0" xfId="0" applyNumberFormat="1" applyFont="1" applyAlignment="1">
      <alignment horizontal="left" vertical="top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11" fillId="4" borderId="3" xfId="0" applyFont="1" applyFill="1" applyBorder="1" applyAlignment="1" applyProtection="1">
      <alignment horizontal="left" vertical="top"/>
      <protection locked="0"/>
    </xf>
    <xf numFmtId="0" fontId="11" fillId="4" borderId="4" xfId="0" applyFont="1" applyFill="1" applyBorder="1" applyAlignment="1" applyProtection="1">
      <alignment horizontal="left" vertical="top"/>
      <protection locked="0"/>
    </xf>
    <xf numFmtId="0" fontId="11" fillId="4" borderId="3" xfId="0" applyFont="1" applyFill="1" applyBorder="1" applyAlignment="1" applyProtection="1">
      <alignment horizontal="left" vertical="top"/>
      <protection locked="0"/>
    </xf>
    <xf numFmtId="0" fontId="11" fillId="4" borderId="4" xfId="0" applyFont="1" applyFill="1" applyBorder="1" applyAlignment="1" applyProtection="1">
      <alignment horizontal="left" vertical="top"/>
      <protection locked="0"/>
    </xf>
    <xf numFmtId="0" fontId="3" fillId="4" borderId="3" xfId="0" applyNumberFormat="1" applyFont="1" applyFill="1" applyBorder="1" applyAlignment="1" applyProtection="1">
      <alignment horizontal="left" vertical="top"/>
      <protection locked="0"/>
    </xf>
    <xf numFmtId="0" fontId="3" fillId="4" borderId="4" xfId="0" applyNumberFormat="1" applyFont="1" applyFill="1" applyBorder="1" applyAlignment="1" applyProtection="1">
      <alignment horizontal="left" vertical="top"/>
      <protection locked="0"/>
    </xf>
    <xf numFmtId="0" fontId="3" fillId="4" borderId="3" xfId="0" applyNumberFormat="1" applyFont="1" applyFill="1" applyBorder="1" applyAlignment="1" applyProtection="1">
      <alignment horizontal="left" vertical="top"/>
      <protection locked="0"/>
    </xf>
    <xf numFmtId="0" fontId="3" fillId="4" borderId="4" xfId="0" applyNumberFormat="1" applyFont="1" applyFill="1" applyBorder="1" applyAlignment="1" applyProtection="1">
      <alignment horizontal="left" vertical="top"/>
      <protection locked="0"/>
    </xf>
    <xf numFmtId="44" fontId="7" fillId="4" borderId="1" xfId="2" applyFont="1" applyFill="1" applyBorder="1" applyAlignment="1" applyProtection="1">
      <alignment horizontal="left" vertical="top"/>
      <protection locked="0"/>
    </xf>
    <xf numFmtId="44" fontId="3" fillId="4" borderId="1" xfId="0" applyNumberFormat="1" applyFont="1" applyFill="1" applyBorder="1" applyAlignment="1" applyProtection="1">
      <alignment horizontal="left" vertical="top"/>
      <protection locked="0"/>
    </xf>
    <xf numFmtId="165" fontId="3" fillId="4" borderId="1" xfId="0" applyNumberFormat="1" applyFont="1" applyFill="1" applyBorder="1" applyAlignment="1" applyProtection="1">
      <alignment horizontal="left" vertical="top"/>
      <protection locked="0"/>
    </xf>
    <xf numFmtId="0" fontId="9" fillId="4" borderId="1" xfId="0" applyFont="1" applyFill="1" applyBorder="1" applyAlignment="1" applyProtection="1">
      <alignment horizontal="left" vertical="top"/>
      <protection locked="0"/>
    </xf>
    <xf numFmtId="0" fontId="0" fillId="0" borderId="1" xfId="0" applyBorder="1" applyAlignment="1" applyProtection="1">
      <alignment vertical="top"/>
      <protection locked="0"/>
    </xf>
    <xf numFmtId="0" fontId="13" fillId="0" borderId="0" xfId="0" applyFont="1"/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8"/>
  <sheetViews>
    <sheetView tabSelected="1" zoomScaleNormal="100" workbookViewId="0">
      <selection activeCell="F5" sqref="F5"/>
    </sheetView>
  </sheetViews>
  <sheetFormatPr defaultRowHeight="15" x14ac:dyDescent="0.25"/>
  <cols>
    <col min="1" max="1" width="57.5703125" customWidth="1"/>
    <col min="2" max="2" width="20.140625" customWidth="1"/>
    <col min="3" max="3" width="27.140625" style="1" customWidth="1"/>
    <col min="4" max="4" width="38.140625" style="3" customWidth="1"/>
    <col min="5" max="5" width="24.140625" customWidth="1"/>
    <col min="6" max="6" width="25.42578125" customWidth="1"/>
    <col min="7" max="8" width="19.7109375" customWidth="1"/>
    <col min="9" max="9" width="22.42578125" customWidth="1"/>
  </cols>
  <sheetData>
    <row r="1" spans="1:13" x14ac:dyDescent="0.25">
      <c r="A1" s="8" t="s">
        <v>30</v>
      </c>
      <c r="B1" s="12"/>
      <c r="C1" s="13"/>
    </row>
    <row r="2" spans="1:13" x14ac:dyDescent="0.25">
      <c r="A2" s="60" t="s">
        <v>31</v>
      </c>
      <c r="B2" s="12"/>
      <c r="C2" s="13"/>
    </row>
    <row r="3" spans="1:13" x14ac:dyDescent="0.25">
      <c r="A3" s="45">
        <v>45699</v>
      </c>
      <c r="B3" s="12"/>
      <c r="C3" s="13"/>
    </row>
    <row r="4" spans="1:13" ht="15" customHeight="1" x14ac:dyDescent="0.25">
      <c r="A4" s="16"/>
      <c r="B4" s="12"/>
      <c r="C4" s="13"/>
    </row>
    <row r="5" spans="1:13" x14ac:dyDescent="0.25">
      <c r="A5" s="12"/>
      <c r="B5" s="15"/>
      <c r="C5" s="14" t="s">
        <v>1</v>
      </c>
    </row>
    <row r="6" spans="1:13" x14ac:dyDescent="0.25">
      <c r="A6" s="12"/>
      <c r="B6" s="12"/>
      <c r="C6" s="13"/>
    </row>
    <row r="7" spans="1:13" x14ac:dyDescent="0.25">
      <c r="A7" s="12"/>
      <c r="B7" s="12"/>
      <c r="C7" s="13"/>
    </row>
    <row r="8" spans="1:13" ht="25.5" x14ac:dyDescent="0.25">
      <c r="A8" s="18" t="s">
        <v>9</v>
      </c>
      <c r="B8" s="18" t="s">
        <v>8</v>
      </c>
      <c r="C8" s="18" t="s">
        <v>6</v>
      </c>
      <c r="D8" s="18" t="s">
        <v>7</v>
      </c>
      <c r="E8" s="19" t="s">
        <v>10</v>
      </c>
      <c r="F8" s="19" t="s">
        <v>11</v>
      </c>
      <c r="G8" s="19" t="s">
        <v>16</v>
      </c>
      <c r="H8" s="19" t="s">
        <v>20</v>
      </c>
      <c r="I8" s="19" t="s">
        <v>0</v>
      </c>
      <c r="J8" s="1"/>
      <c r="K8" s="2"/>
      <c r="L8" s="2"/>
      <c r="M8" s="3"/>
    </row>
    <row r="9" spans="1:13" x14ac:dyDescent="0.25">
      <c r="A9" s="21" t="s">
        <v>26</v>
      </c>
      <c r="B9" s="25">
        <v>1515</v>
      </c>
      <c r="C9" s="46"/>
      <c r="D9" s="46"/>
      <c r="E9" s="56"/>
      <c r="F9" s="57"/>
      <c r="G9" s="6">
        <f>E9*(1-F9)</f>
        <v>0</v>
      </c>
      <c r="H9" s="6">
        <f>G9*1.21</f>
        <v>0</v>
      </c>
      <c r="I9" s="6">
        <f>B9*H9</f>
        <v>0</v>
      </c>
      <c r="J9" s="1"/>
      <c r="K9" s="2"/>
      <c r="L9" s="2"/>
      <c r="M9" s="3"/>
    </row>
    <row r="10" spans="1:13" x14ac:dyDescent="0.25">
      <c r="A10" s="21" t="s">
        <v>27</v>
      </c>
      <c r="B10" s="25">
        <v>250</v>
      </c>
      <c r="C10" s="46"/>
      <c r="D10" s="46"/>
      <c r="E10" s="56"/>
      <c r="F10" s="57"/>
      <c r="G10" s="6">
        <f t="shared" ref="G10:G11" si="0">E10*(1-F10)</f>
        <v>0</v>
      </c>
      <c r="H10" s="6">
        <f t="shared" ref="H10:H12" si="1">G10*1.21</f>
        <v>0</v>
      </c>
      <c r="I10" s="6">
        <f t="shared" ref="I10:I12" si="2">B10*H10</f>
        <v>0</v>
      </c>
      <c r="J10" s="1"/>
      <c r="K10" s="2"/>
      <c r="L10" s="2"/>
      <c r="M10" s="3"/>
    </row>
    <row r="11" spans="1:13" x14ac:dyDescent="0.25">
      <c r="A11" s="21" t="s">
        <v>28</v>
      </c>
      <c r="B11" s="25">
        <v>70</v>
      </c>
      <c r="C11" s="46"/>
      <c r="D11" s="46"/>
      <c r="E11" s="56"/>
      <c r="F11" s="57"/>
      <c r="G11" s="6">
        <f t="shared" si="0"/>
        <v>0</v>
      </c>
      <c r="H11" s="6">
        <f t="shared" si="1"/>
        <v>0</v>
      </c>
      <c r="I11" s="6">
        <f t="shared" si="2"/>
        <v>0</v>
      </c>
      <c r="J11" s="1"/>
      <c r="K11" s="2"/>
      <c r="L11" s="2"/>
      <c r="M11" s="3"/>
    </row>
    <row r="12" spans="1:13" x14ac:dyDescent="0.25">
      <c r="A12" s="21" t="s">
        <v>29</v>
      </c>
      <c r="B12" s="25">
        <v>50</v>
      </c>
      <c r="C12" s="46"/>
      <c r="D12" s="46"/>
      <c r="E12" s="56"/>
      <c r="F12" s="57"/>
      <c r="G12" s="6">
        <f>E12*(1-F12)</f>
        <v>0</v>
      </c>
      <c r="H12" s="6">
        <f t="shared" si="1"/>
        <v>0</v>
      </c>
      <c r="I12" s="6">
        <f t="shared" si="2"/>
        <v>0</v>
      </c>
      <c r="J12" s="1"/>
      <c r="K12" s="2"/>
      <c r="L12" s="2"/>
      <c r="M12" s="3"/>
    </row>
    <row r="13" spans="1:13" x14ac:dyDescent="0.25">
      <c r="A13" s="11" t="s">
        <v>0</v>
      </c>
      <c r="B13" s="40"/>
      <c r="C13" s="41"/>
      <c r="D13" s="41"/>
      <c r="E13" s="41"/>
      <c r="F13" s="41"/>
      <c r="G13" s="41"/>
      <c r="H13" s="42"/>
      <c r="I13" s="10">
        <f>SUM(I9:I12)</f>
        <v>0</v>
      </c>
      <c r="J13" s="1"/>
      <c r="K13" s="2"/>
      <c r="L13" s="2"/>
      <c r="M13" s="3"/>
    </row>
    <row r="14" spans="1:13" x14ac:dyDescent="0.25">
      <c r="A14" s="12"/>
      <c r="B14" s="12"/>
      <c r="C14" s="13"/>
    </row>
    <row r="15" spans="1:13" ht="25.5" x14ac:dyDescent="0.25">
      <c r="A15" s="18" t="s">
        <v>25</v>
      </c>
      <c r="B15" s="19" t="s">
        <v>8</v>
      </c>
      <c r="C15" s="43" t="s">
        <v>6</v>
      </c>
      <c r="D15" s="44"/>
      <c r="E15" s="43" t="s">
        <v>7</v>
      </c>
      <c r="F15" s="44"/>
      <c r="G15" s="19" t="s">
        <v>17</v>
      </c>
      <c r="H15" s="19" t="s">
        <v>21</v>
      </c>
      <c r="I15" s="19" t="s">
        <v>0</v>
      </c>
      <c r="J15" s="2"/>
      <c r="K15" s="3"/>
    </row>
    <row r="16" spans="1:13" x14ac:dyDescent="0.25">
      <c r="A16" s="21" t="s">
        <v>12</v>
      </c>
      <c r="B16" s="26">
        <v>1765</v>
      </c>
      <c r="C16" s="47"/>
      <c r="D16" s="48"/>
      <c r="E16" s="51"/>
      <c r="F16" s="52"/>
      <c r="G16" s="55"/>
      <c r="H16" s="22">
        <f>G16*1.21</f>
        <v>0</v>
      </c>
      <c r="I16" s="6">
        <f>B16*H16</f>
        <v>0</v>
      </c>
      <c r="J16" s="2"/>
      <c r="K16" s="3"/>
    </row>
    <row r="17" spans="1:12" x14ac:dyDescent="0.25">
      <c r="A17" s="21" t="s">
        <v>22</v>
      </c>
      <c r="B17" s="26">
        <v>50</v>
      </c>
      <c r="C17" s="49"/>
      <c r="D17" s="50"/>
      <c r="E17" s="53"/>
      <c r="F17" s="54"/>
      <c r="G17" s="55"/>
      <c r="H17" s="22">
        <f t="shared" ref="H17:H20" si="3">G17*1.21</f>
        <v>0</v>
      </c>
      <c r="I17" s="6">
        <f t="shared" ref="I17:I20" si="4">B17*H17</f>
        <v>0</v>
      </c>
      <c r="J17" s="2"/>
      <c r="K17" s="3"/>
    </row>
    <row r="18" spans="1:12" x14ac:dyDescent="0.25">
      <c r="A18" s="21" t="s">
        <v>23</v>
      </c>
      <c r="B18" s="26">
        <v>1515</v>
      </c>
      <c r="C18" s="47"/>
      <c r="D18" s="48"/>
      <c r="E18" s="51"/>
      <c r="F18" s="52"/>
      <c r="G18" s="55"/>
      <c r="H18" s="22">
        <f t="shared" si="3"/>
        <v>0</v>
      </c>
      <c r="I18" s="6">
        <f t="shared" si="4"/>
        <v>0</v>
      </c>
      <c r="J18" s="2"/>
      <c r="K18" s="3"/>
    </row>
    <row r="19" spans="1:12" x14ac:dyDescent="0.25">
      <c r="A19" s="21" t="s">
        <v>18</v>
      </c>
      <c r="B19" s="26">
        <v>250</v>
      </c>
      <c r="C19" s="47"/>
      <c r="D19" s="48"/>
      <c r="E19" s="51"/>
      <c r="F19" s="52"/>
      <c r="G19" s="55"/>
      <c r="H19" s="22">
        <f t="shared" si="3"/>
        <v>0</v>
      </c>
      <c r="I19" s="6">
        <f t="shared" si="4"/>
        <v>0</v>
      </c>
      <c r="J19" s="2"/>
      <c r="K19" s="3"/>
    </row>
    <row r="20" spans="1:12" x14ac:dyDescent="0.25">
      <c r="A20" s="21" t="s">
        <v>19</v>
      </c>
      <c r="B20" s="26">
        <v>250</v>
      </c>
      <c r="C20" s="47"/>
      <c r="D20" s="48"/>
      <c r="E20" s="51"/>
      <c r="F20" s="52"/>
      <c r="G20" s="55"/>
      <c r="H20" s="22">
        <f t="shared" si="3"/>
        <v>0</v>
      </c>
      <c r="I20" s="6">
        <f t="shared" si="4"/>
        <v>0</v>
      </c>
      <c r="J20" s="2"/>
      <c r="K20" s="3"/>
    </row>
    <row r="21" spans="1:12" x14ac:dyDescent="0.25">
      <c r="A21" s="11" t="s">
        <v>0</v>
      </c>
      <c r="B21" s="40"/>
      <c r="C21" s="41"/>
      <c r="D21" s="41"/>
      <c r="E21" s="41"/>
      <c r="F21" s="41"/>
      <c r="G21" s="41"/>
      <c r="H21" s="42"/>
      <c r="I21" s="10">
        <f>SUM(I16:I20)</f>
        <v>0</v>
      </c>
      <c r="J21" s="2"/>
      <c r="K21" s="3"/>
    </row>
    <row r="22" spans="1:12" s="38" customFormat="1" x14ac:dyDescent="0.25">
      <c r="A22" s="37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</row>
    <row r="23" spans="1:12" ht="25.5" x14ac:dyDescent="0.25">
      <c r="A23" s="18" t="s">
        <v>13</v>
      </c>
      <c r="B23" s="19" t="s">
        <v>8</v>
      </c>
      <c r="C23" s="18"/>
      <c r="D23" s="18"/>
      <c r="E23" s="18"/>
      <c r="F23" s="18"/>
      <c r="G23" s="19" t="s">
        <v>17</v>
      </c>
      <c r="H23" s="19" t="s">
        <v>21</v>
      </c>
      <c r="I23" s="19" t="s">
        <v>0</v>
      </c>
      <c r="J23" s="2"/>
      <c r="K23" s="3"/>
    </row>
    <row r="24" spans="1:12" x14ac:dyDescent="0.25">
      <c r="A24" s="21" t="s">
        <v>14</v>
      </c>
      <c r="B24" s="26">
        <v>1815</v>
      </c>
      <c r="C24" s="33"/>
      <c r="D24" s="34"/>
      <c r="E24" s="35"/>
      <c r="F24" s="36"/>
      <c r="G24" s="39">
        <v>1</v>
      </c>
      <c r="H24" s="22">
        <f>G24*1.21</f>
        <v>1.21</v>
      </c>
      <c r="I24" s="6">
        <f>B24*H24</f>
        <v>2196.15</v>
      </c>
      <c r="J24" s="2"/>
      <c r="K24" s="3"/>
    </row>
    <row r="25" spans="1:12" x14ac:dyDescent="0.25">
      <c r="A25" s="21" t="s">
        <v>24</v>
      </c>
      <c r="B25" s="26">
        <v>1515</v>
      </c>
      <c r="C25" s="33"/>
      <c r="D25" s="34"/>
      <c r="E25" s="35"/>
      <c r="F25" s="36"/>
      <c r="G25" s="39">
        <v>1</v>
      </c>
      <c r="H25" s="22">
        <f t="shared" ref="H25:H26" si="5">G25*1.21</f>
        <v>1.21</v>
      </c>
      <c r="I25" s="6">
        <f t="shared" ref="I25:I26" si="6">B25*H25</f>
        <v>1833.1499999999999</v>
      </c>
      <c r="J25" s="2"/>
      <c r="K25" s="3"/>
    </row>
    <row r="26" spans="1:12" x14ac:dyDescent="0.25">
      <c r="A26" s="21" t="s">
        <v>15</v>
      </c>
      <c r="B26" s="26">
        <v>1835</v>
      </c>
      <c r="C26" s="33"/>
      <c r="D26" s="34"/>
      <c r="E26" s="35"/>
      <c r="F26" s="36"/>
      <c r="G26" s="39">
        <v>1</v>
      </c>
      <c r="H26" s="22">
        <f t="shared" si="5"/>
        <v>1.21</v>
      </c>
      <c r="I26" s="6">
        <f t="shared" si="6"/>
        <v>2220.35</v>
      </c>
      <c r="J26" s="2"/>
      <c r="K26" s="3"/>
    </row>
    <row r="27" spans="1:12" x14ac:dyDescent="0.25">
      <c r="A27" s="11" t="s">
        <v>0</v>
      </c>
      <c r="B27" s="4"/>
      <c r="C27" s="23"/>
      <c r="D27" s="5"/>
      <c r="E27" s="5"/>
      <c r="F27" s="5"/>
      <c r="G27" s="24"/>
      <c r="H27" s="24"/>
      <c r="I27" s="10">
        <f>SUM(I24:I26)</f>
        <v>6249.65</v>
      </c>
      <c r="J27" s="2"/>
      <c r="K27" s="3"/>
    </row>
    <row r="28" spans="1:12" x14ac:dyDescent="0.25">
      <c r="A28" s="27"/>
      <c r="B28" s="28"/>
      <c r="C28" s="29"/>
      <c r="D28" s="30"/>
      <c r="E28" s="30"/>
      <c r="F28" s="30"/>
      <c r="G28" s="31"/>
      <c r="H28" s="31"/>
      <c r="I28" s="32"/>
      <c r="J28" s="2"/>
      <c r="K28" s="3"/>
    </row>
    <row r="29" spans="1:12" ht="15.75" thickBot="1" x14ac:dyDescent="0.3">
      <c r="A29" s="27"/>
      <c r="B29" s="28"/>
      <c r="C29" s="29"/>
      <c r="D29" s="30"/>
      <c r="E29" s="30"/>
      <c r="F29" s="30"/>
      <c r="G29" s="31"/>
      <c r="H29" s="31"/>
      <c r="I29" s="32"/>
      <c r="J29" s="2"/>
      <c r="K29" s="3"/>
    </row>
    <row r="30" spans="1:12" ht="15.75" thickBot="1" x14ac:dyDescent="0.3">
      <c r="A30" s="7"/>
      <c r="B30" s="8"/>
      <c r="C30" s="8"/>
      <c r="D30" s="8"/>
      <c r="E30" s="8"/>
      <c r="F30" s="8"/>
      <c r="G30" s="20"/>
      <c r="H30" s="20"/>
      <c r="I30" s="9">
        <f>I13+I21+I27</f>
        <v>6249.65</v>
      </c>
    </row>
    <row r="31" spans="1:12" x14ac:dyDescent="0.25">
      <c r="A31" s="7"/>
      <c r="B31" s="7"/>
      <c r="C31"/>
    </row>
    <row r="32" spans="1:12" x14ac:dyDescent="0.25">
      <c r="A32" s="20"/>
      <c r="B32" s="20"/>
      <c r="C32" s="20"/>
      <c r="D32" s="20"/>
    </row>
    <row r="33" spans="1:4" x14ac:dyDescent="0.25">
      <c r="A33" s="20"/>
      <c r="B33" s="20"/>
      <c r="C33" s="20"/>
      <c r="D33" s="20"/>
    </row>
    <row r="34" spans="1:4" x14ac:dyDescent="0.25">
      <c r="A34" s="12"/>
      <c r="B34" s="12"/>
      <c r="C34" s="13"/>
    </row>
    <row r="35" spans="1:4" ht="21" customHeight="1" x14ac:dyDescent="0.25">
      <c r="A35" s="17" t="s">
        <v>2</v>
      </c>
      <c r="B35" s="58"/>
      <c r="C35" s="59"/>
      <c r="D35" s="59"/>
    </row>
    <row r="36" spans="1:4" ht="21" customHeight="1" x14ac:dyDescent="0.25">
      <c r="A36" s="17" t="s">
        <v>3</v>
      </c>
      <c r="B36" s="58"/>
      <c r="C36" s="59"/>
      <c r="D36" s="59"/>
    </row>
    <row r="37" spans="1:4" ht="57" customHeight="1" x14ac:dyDescent="0.25">
      <c r="A37" s="17" t="s">
        <v>4</v>
      </c>
      <c r="B37" s="58"/>
      <c r="C37" s="59"/>
      <c r="D37" s="59"/>
    </row>
    <row r="38" spans="1:4" ht="21" customHeight="1" x14ac:dyDescent="0.25">
      <c r="A38" s="17" t="s">
        <v>5</v>
      </c>
      <c r="B38" s="58"/>
      <c r="C38" s="59"/>
      <c r="D38" s="59"/>
    </row>
  </sheetData>
  <sheetProtection algorithmName="SHA-512" hashValue="5wCsW6TvF0LLPnbS1B87lJ4RZHEVdl3aT7T6NAOErE3Bk7zAhx8MX0S6u/eWPrWVgOm6Gplip+sGb+g42yUuqQ==" saltValue="gmHhxGuLoEw/HgEXT2iPQw==" spinCount="100000" sheet="1" objects="1" scenarios="1"/>
  <mergeCells count="16">
    <mergeCell ref="B35:D35"/>
    <mergeCell ref="B36:D36"/>
    <mergeCell ref="B37:D37"/>
    <mergeCell ref="B38:D38"/>
    <mergeCell ref="C15:D15"/>
    <mergeCell ref="B13:H13"/>
    <mergeCell ref="B21:H21"/>
    <mergeCell ref="E15:F15"/>
    <mergeCell ref="C16:D16"/>
    <mergeCell ref="C18:D18"/>
    <mergeCell ref="C19:D19"/>
    <mergeCell ref="C20:D20"/>
    <mergeCell ref="E16:F16"/>
    <mergeCell ref="E18:F18"/>
    <mergeCell ref="E19:F19"/>
    <mergeCell ref="E20:F20"/>
  </mergeCells>
  <phoneticPr fontId="0" type="noConversion"/>
  <dataValidations count="1">
    <dataValidation allowBlank="1" showInputMessage="1" showErrorMessage="1" promptTitle="Minimale opslagmarge" prompt="De minimale opslagmarge dient 3,0% te zijn." sqref="F18:F20 F22:F26" xr:uid="{EF5FA16D-03DE-4782-B16F-753918D27C9E}"/>
  </dataValidation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C5F3889F-9EA8-459E-8C36-BC4AA77CAD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47D7F03-96BE-44FF-A6E2-43F4651DC08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0B8726-78AD-4DE4-956C-6C7FFC5C4067}">
  <ds:schemaRefs>
    <ds:schemaRef ds:uri="http://purl.org/dc/elements/1.1/"/>
    <ds:schemaRef ds:uri="5d807127-6dfe-4777-9fc9-8a2ccfc388c3"/>
    <ds:schemaRef ds:uri="http://schemas.microsoft.com/office/2006/metadata/properties"/>
    <ds:schemaRef ds:uri="46c995e6-7f53-48aa-a5ad-a9d38912b46a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e3fdd195-5295-44b1-bcd3-9fa67508b33b"/>
    <ds:schemaRef ds:uri="bf6122dd-1d7e-42e4-9d9c-f7f4f78c8ec2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creator>dkeizers</dc:creator>
  <cp:lastModifiedBy>Stefanie Beeke | Inkada Inkoop &amp; Advies</cp:lastModifiedBy>
  <cp:lastPrinted>2018-05-28T09:43:10Z</cp:lastPrinted>
  <dcterms:created xsi:type="dcterms:W3CDTF">2011-04-27T13:02:07Z</dcterms:created>
  <dcterms:modified xsi:type="dcterms:W3CDTF">2025-02-11T10:53:33Z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