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coppaconsultancy-my.sharepoint.com/personal/inge_kamink_coppa_nl/Documents/Aanbestedingen kenniscentrum/Fryske Marren - EOA Afvalstromen/3. Offerteaanvraag + bijlagen/Definitief/"/>
    </mc:Choice>
  </mc:AlternateContent>
  <xr:revisionPtr revIDLastSave="32" documentId="8_{FA01CC48-71F5-43B4-B1A9-C53B1FDA40CC}" xr6:coauthVersionLast="47" xr6:coauthVersionMax="47" xr10:uidLastSave="{6543ADFB-7474-48DC-AAA5-7A14E6ABBE1B}"/>
  <bookViews>
    <workbookView xWindow="-108" yWindow="-108" windowWidth="23256" windowHeight="12456" activeTab="3" xr2:uid="{6E65219E-F8DF-461B-8EA7-3D0BDD050A51}"/>
  </bookViews>
  <sheets>
    <sheet name="Voorblad" sheetId="1" r:id="rId1"/>
    <sheet name="1. Kwaliteit Perceel 5 Veegvuil" sheetId="3" r:id="rId2"/>
    <sheet name="2. Prijs Perceel 5 Veegvuil" sheetId="2" r:id="rId3"/>
    <sheet name="3. Fictieve inschrijfprijs Veeg" sheetId="4" r:id="rId4"/>
  </sheets>
  <definedNames>
    <definedName name="_xlnm.Print_Area" localSheetId="1">'1. Kwaliteit Perceel 5 Veegvuil'!$A$1:$G$29</definedName>
    <definedName name="_xlnm.Print_Area" localSheetId="2">'2. Prijs Perceel 5 Veegvuil'!$A$1:$G$25</definedName>
    <definedName name="_xlnm.Print_Area" localSheetId="3">'3. Fictieve inschrijfprijs Veeg'!$A$1:$C$8</definedName>
    <definedName name="_xlnm.Print_Area" localSheetId="0">Voorblad!$B$2:$H$11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3" l="1" a="1"/>
  <c r="F4" i="3" s="1"/>
  <c r="E13" i="3"/>
  <c r="E25" i="3" s="1"/>
  <c r="G8" i="2"/>
  <c r="G4" i="2"/>
  <c r="G10" i="2" l="1"/>
  <c r="C5" i="4" s="1"/>
  <c r="F13" i="3"/>
  <c r="F25" i="3" s="1"/>
  <c r="C4" i="4" s="1"/>
  <c r="C7" i="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<sst xmlns="http://schemas.openxmlformats.org/spreadsheetml/2006/main" count="116" uniqueCount="78">
  <si>
    <t>Inhoud:</t>
  </si>
  <si>
    <t>T1.</t>
  </si>
  <si>
    <t>T2.</t>
  </si>
  <si>
    <t>T3.</t>
  </si>
  <si>
    <t>Kwalitatieve gunningscriteria perceel 5 Veegvuil</t>
  </si>
  <si>
    <t>Prijsinvulformulier perceel 5 Veegvuil</t>
  </si>
  <si>
    <t>Fictieve inschrijfprijs perceel 5 Veegvuil</t>
  </si>
  <si>
    <t>Ontvangst</t>
  </si>
  <si>
    <t>NR.</t>
  </si>
  <si>
    <t xml:space="preserve">Omschrijving </t>
  </si>
  <si>
    <t>Afvalstroom</t>
  </si>
  <si>
    <t>Eenheid</t>
  </si>
  <si>
    <r>
      <t xml:space="preserve">Prijs per eenheid (A) excl. btw </t>
    </r>
    <r>
      <rPr>
        <b/>
        <sz val="11"/>
        <color theme="1"/>
        <rFont val="Calibri Light"/>
        <family val="2"/>
        <scheme val="major"/>
      </rPr>
      <t>(1)</t>
    </r>
  </si>
  <si>
    <r>
      <t xml:space="preserve">Aantal (B) </t>
    </r>
    <r>
      <rPr>
        <b/>
        <sz val="11"/>
        <color theme="1"/>
        <rFont val="Calibri Light"/>
        <family val="2"/>
        <scheme val="major"/>
      </rPr>
      <t>(2)</t>
    </r>
  </si>
  <si>
    <t>Subtotalen (AxB) excl. btw</t>
  </si>
  <si>
    <t>PR-1</t>
  </si>
  <si>
    <t>Prijs voor ontvangst (incl. eventueel op-, overslag en transport)</t>
  </si>
  <si>
    <t>Veegvuil</t>
  </si>
  <si>
    <t>Ton</t>
  </si>
  <si>
    <t>Verwerking</t>
  </si>
  <si>
    <t>PR-2</t>
  </si>
  <si>
    <t>Totale inschrijfprijs (3)</t>
  </si>
  <si>
    <t>Gegevens ontvangstlocatie (indien afwijkend van verwerkingslocatie)</t>
  </si>
  <si>
    <t>Naam</t>
  </si>
  <si>
    <t>Adres</t>
  </si>
  <si>
    <t>Postcode</t>
  </si>
  <si>
    <t>Plaats</t>
  </si>
  <si>
    <t>Eigenaar</t>
  </si>
  <si>
    <t>PR-3</t>
  </si>
  <si>
    <t>Gegevens verwerkingslocatie</t>
  </si>
  <si>
    <t>PR-4</t>
  </si>
  <si>
    <t xml:space="preserve">Voorwaarden </t>
  </si>
  <si>
    <t>Voorwaarde</t>
  </si>
  <si>
    <t>ALG</t>
  </si>
  <si>
    <t xml:space="preserve">Inschrijver past, op straffe van uitsluiting, alleen de geel gearceerde cellen aan. Inschrijver moet alle geel gearceerde cellen correct en ondubbelzinnig invullen. </t>
  </si>
  <si>
    <t xml:space="preserve">De eenheidsprijzen zijn conform alle voorwaarden uit het programma van eisen en alle overige aanbestedingsdocumenten (waaronder de kwalitatieve gunningscriteria).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</si>
  <si>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</si>
  <si>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Deze prijs wordt gebruikt voor de beoordeling van het onderdeel prijs en de beoordeling van de fictieve inschrijfprijs.</t>
  </si>
  <si>
    <t>Beoordeling aangeboden ontvangstlocatie</t>
  </si>
  <si>
    <t>Vraag</t>
  </si>
  <si>
    <t>Vraagstelling</t>
  </si>
  <si>
    <t>Antwoord</t>
  </si>
  <si>
    <t>Maximale kwaliteitswaarde</t>
  </si>
  <si>
    <t>Behaalde fictieve korting</t>
  </si>
  <si>
    <t>Toekennen van de score</t>
  </si>
  <si>
    <t>KG-1</t>
  </si>
  <si>
    <t>A</t>
  </si>
  <si>
    <t>Wat is de aangeboden ontvangstlocatie? Minimaal de volgende gegevens moeten worden verstrekt:
- volledige naam van de ontvangstlocatie;
- volledig adres van de ontvangstlocatie;
- type locatie (verwerkingslocatie of overslaglocatie)
- eigenaar van de ontvangstlocatie.</t>
  </si>
  <si>
    <t>Naam:
Adres:
Type:
Eigenaar:</t>
  </si>
  <si>
    <t>B</t>
  </si>
  <si>
    <t>Wat is de reistijd vanaf het centrale punt in het werkgebied naar de ontvangstlocatie (berekenen conform eis O-4)? Het gaat om een enkele reis. De reistijd moet opgegeven worden in hele minuten.</t>
  </si>
  <si>
    <t>C</t>
  </si>
  <si>
    <t>Indienen van bewijsvoering conform de in eis O-4 uitgewerkte methode.</t>
  </si>
  <si>
    <t>In een PDF document bijvoegen achter onderdeel 05  van de inschrijving.</t>
  </si>
  <si>
    <t>Minimale reistijd</t>
  </si>
  <si>
    <t>Maximale reistijd</t>
  </si>
  <si>
    <t>CO2 Prestatie ladder</t>
  </si>
  <si>
    <t>KG-2</t>
  </si>
  <si>
    <t>Beschikt inschrijver over een CO2 Prestatieladder certificering?</t>
  </si>
  <si>
    <t>[Invullen door inschrijver]</t>
  </si>
  <si>
    <t>A) Nee.</t>
  </si>
  <si>
    <t>B) Ja, inschrijver is gecertificeerd op niveau 1</t>
  </si>
  <si>
    <t>C) Ja, inschrijver is gecertificeerd op niveau 2</t>
  </si>
  <si>
    <t>D) Ja, inschrijver is gecertificeerd op niveau 3</t>
  </si>
  <si>
    <t>E) Ja, inschrijver is gecertificeerd op niveau 4</t>
  </si>
  <si>
    <t>F) Ja, inschrijver is gecertificeerd op niveau 5</t>
  </si>
  <si>
    <t>Maximaal te behalen fictieve korting</t>
  </si>
  <si>
    <t>Totaal</t>
  </si>
  <si>
    <t>KG</t>
  </si>
  <si>
    <t>PR</t>
  </si>
  <si>
    <t>Totale inschrijfprijs</t>
  </si>
  <si>
    <t>Antwoordoptie A = Geen fictieve korting
Antwoordoptie B = 20% van de maximale kwaliteitswaarde
Antwoordoptie C = 40% van de maximale kwaliteitswaarde
Antwoordoptie D = 60% van de maximale kwaliteitswaarde
Antwoordoptie E = 80% van de maximale kwaliteitswaarde
Antwoordoptie F = 100% van de maximale kwaliteitswaarde</t>
  </si>
  <si>
    <r>
      <t xml:space="preserve">Als de reistijd gelijk is aan de voor dit perceel vastgestelde maximale reistijd (conform tabblad 1 van het Programma van eisen) = geen kwaliteitswaarde (zijnde €0,- fictieve korting op de inschrijfprijs). 
Als de reistijd gelijk is aan de minimale reistijd (zijnde 5 minuten) = maximale kwaliteitswaarde (zijnde de maximale fictieve korting op inschrijfprijs).
Formule voor het berekenen van de behaalde kwaliteitswaarde (zijnde de fictieve korting op de inschrijfprijs):
</t>
    </r>
    <r>
      <rPr>
        <i/>
        <sz val="11"/>
        <color theme="1"/>
        <rFont val="Calibri Light"/>
        <family val="2"/>
        <scheme val="major"/>
      </rPr>
      <t>Formule: (1-(aangeboden reistijd-minimale reistijd)/(maximale reistijd-minimale reistijd))*maximale kwaliteitswaarde = fictieve korting op inschrijfprijs</t>
    </r>
  </si>
  <si>
    <t>Bijlage G5 - Invulformulier gunningscriteria perceel 5 Veegvuil
Behorende bij de Europese openbare aanbesteding "Verwerking afvalstromen milieustraten"</t>
  </si>
  <si>
    <t>Bijlage G5 
Tab 1: Kwalitatieve gunningscriteria perceel 5 Veegvuil</t>
  </si>
  <si>
    <t>Bijlage G5
Tab 2: Prijsinvulformulier perceel 5 Veegvuil</t>
  </si>
  <si>
    <t>Bijlage G5
Tab 3: Fictieve inschrijfprijs perceel 5 Veegvuil</t>
  </si>
  <si>
    <t>Totale fictieve inschrijfprijs
Deze prijs vermelden in TenderNed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</si>
</sst>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0_ ;\-#,##0\ "/>
  </numFmts>
  <fonts count="12" x14ac:knownFonts="1">
    <font>
      <sz val="11"/>
      <color theme="1"/>
      <name val="Calibri"/>
      <family val="2"/>
      <scheme val="minor"/>
    </font>
    <font>
      <sz val="11"/>
      <color theme="1"/>
      <name val="Calibri"/>
      <family val="2"/>
      <scheme val="minor"/>
    </font>
    <font>
      <sz val="10"/>
      <name val="Arial"/>
      <family val="2"/>
    </font>
    <font>
      <sz val="11"/>
      <name val="Calibri Light"/>
      <family val="2"/>
      <scheme val="major"/>
    </font>
    <font>
      <b/>
      <sz val="14"/>
      <name val="Calibri Light"/>
      <family val="2"/>
      <scheme val="major"/>
    </font>
    <font>
      <u/>
      <sz val="11"/>
      <name val="Calibri Light"/>
      <family val="2"/>
      <scheme val="major"/>
    </font>
    <font>
      <b/>
      <sz val="14"/>
      <color theme="0"/>
      <name val="Calibri Light"/>
      <family val="2"/>
      <scheme val="major"/>
    </font>
    <font>
      <sz val="9"/>
      <color theme="1"/>
      <name val="Century Gothic"/>
      <family val="2"/>
    </font>
    <font>
      <sz val="11"/>
      <color theme="1"/>
      <name val="Calibri Light"/>
      <family val="2"/>
      <scheme val="major"/>
    </font>
    <font>
      <b/>
      <sz val="11"/>
      <color theme="0"/>
      <name val="Calibri Light"/>
      <family val="2"/>
      <scheme val="major"/>
    </font>
    <font>
      <b/>
      <sz val="11"/>
      <color theme="1"/>
      <name val="Calibri Light"/>
      <family val="2"/>
      <scheme val="major"/>
    </font>
    <font>
      <i/>
      <sz val="11"/>
      <color theme="1"/>
      <name val="Calibri Light"/>
      <family val="2"/>
      <scheme val="major"/>
    </font>
  </fonts>
  <fills count="8">
    <fill>
      <patternFill patternType="none"/>
    </fill>
    <fill>
      <patternFill patternType="gray125"/>
    </fill>
    <fill>
      <patternFill patternType="solid">
        <fgColor indexed="48"/>
        <bgColor indexed="64"/>
      </patternFill>
    </fill>
    <fill>
      <patternFill patternType="solid">
        <fgColor indexed="44"/>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
      <patternFill patternType="solid">
        <fgColor theme="5" tint="0.39997558519241921"/>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xf numFmtId="0" fontId="7" fillId="0" borderId="0"/>
    <xf numFmtId="0" fontId="2" fillId="0" borderId="0"/>
    <xf numFmtId="44" fontId="2" fillId="0" borderId="0" applyFont="0" applyFill="0" applyBorder="0" applyAlignment="0" applyProtection="0"/>
    <xf numFmtId="0" fontId="1" fillId="0" borderId="0"/>
    <xf numFmtId="0" fontId="1" fillId="0" borderId="0"/>
    <xf numFmtId="0" fontId="1" fillId="0" borderId="0"/>
  </cellStyleXfs>
  <cellXfs count="93">
    <xf numFmtId="0" fontId="0" fillId="0" borderId="0" xfId="0"/>
    <xf numFmtId="0" fontId="3" fillId="0" borderId="0" xfId="1" applyFont="1" applyAlignment="1">
      <alignment horizontal="center" vertical="center"/>
    </xf>
    <xf numFmtId="0" fontId="3" fillId="0" borderId="0" xfId="1" applyFont="1" applyAlignment="1">
      <alignment vertical="center"/>
    </xf>
    <xf numFmtId="0" fontId="3" fillId="0" borderId="1" xfId="1" applyFont="1" applyBorder="1" applyAlignment="1">
      <alignment horizontal="center" vertical="center"/>
    </xf>
    <xf numFmtId="0" fontId="3" fillId="0" borderId="2" xfId="1" applyFont="1" applyBorder="1" applyAlignment="1">
      <alignment vertical="center"/>
    </xf>
    <xf numFmtId="0" fontId="3" fillId="0" borderId="3" xfId="1" applyFont="1" applyBorder="1" applyAlignment="1">
      <alignment vertical="center"/>
    </xf>
    <xf numFmtId="0" fontId="3" fillId="0" borderId="4" xfId="1" applyFont="1" applyBorder="1" applyAlignment="1">
      <alignment horizontal="center" vertical="center"/>
    </xf>
    <xf numFmtId="0" fontId="3" fillId="0" borderId="5" xfId="1" applyFont="1" applyBorder="1" applyAlignment="1">
      <alignment vertical="center"/>
    </xf>
    <xf numFmtId="0" fontId="5" fillId="0" borderId="4" xfId="1" applyFont="1" applyBorder="1" applyAlignment="1">
      <alignment horizontal="right" vertical="center"/>
    </xf>
    <xf numFmtId="0" fontId="8" fillId="0" borderId="0" xfId="2" applyFont="1" applyAlignment="1">
      <alignment vertical="center"/>
    </xf>
    <xf numFmtId="0" fontId="9" fillId="2" borderId="0" xfId="1" applyFont="1" applyFill="1" applyAlignment="1">
      <alignment horizontal="center" vertical="center" wrapText="1"/>
    </xf>
    <xf numFmtId="0" fontId="9" fillId="0" borderId="0" xfId="2" applyFont="1" applyAlignment="1">
      <alignment vertical="center"/>
    </xf>
    <xf numFmtId="0" fontId="8" fillId="3" borderId="9" xfId="3" applyFont="1" applyFill="1" applyBorder="1" applyAlignment="1">
      <alignment horizontal="center" vertical="center" wrapText="1"/>
    </xf>
    <xf numFmtId="0" fontId="8" fillId="3" borderId="0" xfId="3" applyFont="1" applyFill="1" applyAlignment="1">
      <alignment vertical="center" wrapText="1"/>
    </xf>
    <xf numFmtId="0" fontId="8" fillId="3" borderId="0" xfId="3" applyFont="1" applyFill="1" applyAlignment="1">
      <alignment horizontal="center" vertical="center" wrapText="1"/>
    </xf>
    <xf numFmtId="0" fontId="8" fillId="0" borderId="11" xfId="2" applyFont="1" applyBorder="1" applyAlignment="1">
      <alignment horizontal="center" vertical="center"/>
    </xf>
    <xf numFmtId="0" fontId="8" fillId="4" borderId="11" xfId="6" applyFont="1" applyFill="1" applyBorder="1" applyAlignment="1" applyProtection="1">
      <alignment horizontal="left" vertical="center"/>
      <protection locked="0"/>
    </xf>
    <xf numFmtId="0" fontId="8" fillId="4" borderId="11" xfId="6" applyFont="1" applyFill="1" applyBorder="1" applyAlignment="1" applyProtection="1">
      <alignment horizontal="center" vertical="center"/>
      <protection locked="0"/>
    </xf>
    <xf numFmtId="0" fontId="8" fillId="4" borderId="11" xfId="6" applyFont="1" applyFill="1" applyBorder="1" applyAlignment="1" applyProtection="1">
      <alignment horizontal="center" vertical="center" wrapText="1"/>
      <protection locked="0"/>
    </xf>
    <xf numFmtId="0" fontId="8" fillId="6" borderId="0" xfId="6" applyFont="1" applyFill="1" applyAlignment="1" applyProtection="1">
      <alignment horizontal="left" vertical="center"/>
      <protection locked="0"/>
    </xf>
    <xf numFmtId="0" fontId="8" fillId="6" borderId="0" xfId="6" applyFont="1" applyFill="1" applyAlignment="1" applyProtection="1">
      <alignment horizontal="center" vertical="center"/>
      <protection locked="0"/>
    </xf>
    <xf numFmtId="0" fontId="8" fillId="6" borderId="0" xfId="6" applyFont="1" applyFill="1" applyAlignment="1" applyProtection="1">
      <alignment horizontal="center" vertical="center" wrapText="1"/>
      <protection locked="0"/>
    </xf>
    <xf numFmtId="0" fontId="8" fillId="0" borderId="0" xfId="2" applyFont="1" applyAlignment="1">
      <alignment horizontal="center" vertical="center"/>
    </xf>
    <xf numFmtId="0" fontId="8" fillId="0" borderId="11" xfId="7" applyFont="1" applyBorder="1" applyAlignment="1">
      <alignment horizontal="left" vertical="center" wrapText="1"/>
    </xf>
    <xf numFmtId="0" fontId="8" fillId="0" borderId="0" xfId="7" applyFont="1" applyAlignment="1">
      <alignment horizontal="left" vertical="center"/>
    </xf>
    <xf numFmtId="0" fontId="8" fillId="0" borderId="0" xfId="7" applyFont="1" applyAlignment="1">
      <alignment horizontal="center" vertical="center" wrapText="1"/>
    </xf>
    <xf numFmtId="0" fontId="8" fillId="0" borderId="0" xfId="7" applyFont="1" applyAlignment="1">
      <alignment horizontal="left" vertical="center" wrapText="1"/>
    </xf>
    <xf numFmtId="44" fontId="8" fillId="6" borderId="0" xfId="4" applyFont="1" applyFill="1" applyBorder="1" applyAlignment="1" applyProtection="1">
      <alignment horizontal="center" vertical="center" wrapText="1"/>
      <protection locked="0"/>
    </xf>
    <xf numFmtId="0" fontId="9" fillId="2" borderId="0" xfId="1" applyFont="1" applyFill="1" applyAlignment="1">
      <alignment horizontal="right" vertical="center" wrapText="1"/>
    </xf>
    <xf numFmtId="164" fontId="10" fillId="5" borderId="0" xfId="7" applyNumberFormat="1" applyFont="1" applyFill="1" applyAlignment="1">
      <alignment horizontal="center" vertical="center" wrapText="1"/>
    </xf>
    <xf numFmtId="0" fontId="8" fillId="0" borderId="11" xfId="2" applyFont="1" applyBorder="1" applyAlignment="1">
      <alignment vertical="center" wrapText="1"/>
    </xf>
    <xf numFmtId="0" fontId="3" fillId="0" borderId="11" xfId="1" applyFont="1" applyBorder="1" applyAlignment="1">
      <alignment vertical="center" wrapText="1"/>
    </xf>
    <xf numFmtId="0" fontId="9" fillId="2" borderId="7" xfId="1" applyFont="1" applyFill="1" applyBorder="1" applyAlignment="1">
      <alignment horizontal="center" vertical="center" wrapText="1"/>
    </xf>
    <xf numFmtId="3" fontId="8" fillId="0" borderId="11" xfId="7" applyNumberFormat="1" applyFont="1" applyBorder="1" applyAlignment="1">
      <alignment horizontal="left" vertical="center" wrapText="1"/>
    </xf>
    <xf numFmtId="44" fontId="8" fillId="0" borderId="0" xfId="7" applyNumberFormat="1" applyFont="1" applyAlignment="1">
      <alignment horizontal="center" vertical="center"/>
    </xf>
    <xf numFmtId="44" fontId="8" fillId="0" borderId="0" xfId="7" applyNumberFormat="1" applyFont="1" applyAlignment="1">
      <alignment horizontal="left" vertical="center"/>
    </xf>
    <xf numFmtId="44" fontId="8" fillId="0" borderId="0" xfId="7" applyNumberFormat="1" applyFont="1" applyAlignment="1">
      <alignment horizontal="left" vertical="center" wrapText="1"/>
    </xf>
    <xf numFmtId="0" fontId="8" fillId="0" borderId="0" xfId="1" applyFont="1" applyAlignment="1">
      <alignment horizontal="center" vertical="center" wrapText="1"/>
    </xf>
    <xf numFmtId="0" fontId="9" fillId="2" borderId="11" xfId="1" applyFont="1" applyFill="1" applyBorder="1" applyAlignment="1">
      <alignment horizontal="center" vertical="center" wrapText="1"/>
    </xf>
    <xf numFmtId="44" fontId="10" fillId="0" borderId="11" xfId="7" applyNumberFormat="1" applyFont="1" applyBorder="1" applyAlignment="1">
      <alignment horizontal="center" vertical="center" wrapText="1"/>
    </xf>
    <xf numFmtId="44" fontId="10" fillId="7" borderId="11" xfId="7" applyNumberFormat="1" applyFont="1" applyFill="1" applyBorder="1" applyAlignment="1">
      <alignment horizontal="center" vertical="center" wrapText="1"/>
    </xf>
    <xf numFmtId="0" fontId="8" fillId="2" borderId="0" xfId="1" applyFont="1" applyFill="1" applyAlignment="1">
      <alignment horizontal="center" vertical="center" wrapText="1"/>
    </xf>
    <xf numFmtId="0" fontId="8" fillId="6" borderId="11" xfId="3" applyFont="1" applyFill="1" applyBorder="1" applyAlignment="1">
      <alignment horizontal="center" vertical="center" wrapText="1"/>
    </xf>
    <xf numFmtId="0" fontId="3" fillId="4" borderId="11" xfId="1" applyFont="1" applyFill="1" applyBorder="1" applyAlignment="1" applyProtection="1">
      <alignment vertical="center" wrapText="1"/>
      <protection locked="0"/>
    </xf>
    <xf numFmtId="0" fontId="3" fillId="4" borderId="11" xfId="1" applyFont="1" applyFill="1" applyBorder="1" applyAlignment="1" applyProtection="1">
      <alignment horizontal="center" vertical="center" wrapText="1"/>
      <protection locked="0"/>
    </xf>
    <xf numFmtId="165" fontId="8" fillId="4" borderId="11" xfId="7" applyNumberFormat="1" applyFont="1" applyFill="1" applyBorder="1" applyAlignment="1" applyProtection="1">
      <alignment horizontal="center" vertical="center"/>
      <protection locked="0"/>
    </xf>
    <xf numFmtId="0" fontId="9" fillId="2" borderId="10" xfId="1" applyFont="1" applyFill="1" applyBorder="1" applyAlignment="1">
      <alignment horizontal="center" vertical="center" wrapText="1"/>
    </xf>
    <xf numFmtId="0" fontId="8" fillId="3" borderId="10" xfId="3" applyFont="1" applyFill="1" applyBorder="1" applyAlignment="1">
      <alignment horizontal="center" vertical="center" wrapText="1"/>
    </xf>
    <xf numFmtId="0" fontId="8" fillId="0" borderId="11" xfId="2" applyFont="1" applyBorder="1" applyAlignment="1">
      <alignment vertical="center"/>
    </xf>
    <xf numFmtId="3" fontId="8" fillId="0" borderId="11" xfId="2" applyNumberFormat="1" applyFont="1" applyBorder="1" applyAlignment="1">
      <alignment horizontal="center" vertical="center"/>
    </xf>
    <xf numFmtId="164" fontId="8" fillId="0" borderId="11" xfId="5" applyNumberFormat="1" applyFont="1" applyBorder="1" applyAlignment="1">
      <alignment horizontal="center" vertical="center" wrapText="1"/>
    </xf>
    <xf numFmtId="0" fontId="9" fillId="2" borderId="8" xfId="1" applyFont="1" applyFill="1" applyBorder="1" applyAlignment="1">
      <alignment horizontal="center" vertical="center" wrapText="1"/>
    </xf>
    <xf numFmtId="0" fontId="8" fillId="0" borderId="11" xfId="5" applyFont="1" applyBorder="1" applyAlignment="1">
      <alignment horizontal="left" vertical="center" wrapText="1"/>
    </xf>
    <xf numFmtId="0" fontId="8" fillId="0" borderId="0" xfId="5" applyFont="1" applyAlignment="1">
      <alignment horizontal="left" vertical="center"/>
    </xf>
    <xf numFmtId="44" fontId="8" fillId="0" borderId="0" xfId="5" applyNumberFormat="1" applyFont="1" applyAlignment="1">
      <alignment horizontal="center" vertical="center"/>
    </xf>
    <xf numFmtId="0" fontId="8" fillId="0" borderId="0" xfId="5" applyFont="1" applyAlignment="1">
      <alignment horizontal="center" vertical="center" wrapText="1"/>
    </xf>
    <xf numFmtId="164" fontId="10" fillId="5" borderId="0" xfId="5" applyNumberFormat="1" applyFont="1" applyFill="1" applyAlignment="1">
      <alignment horizontal="center" vertical="center" wrapText="1"/>
    </xf>
    <xf numFmtId="164" fontId="8" fillId="0" borderId="0" xfId="5" applyNumberFormat="1" applyFont="1" applyAlignment="1">
      <alignment horizontal="center" vertical="center" wrapText="1"/>
    </xf>
    <xf numFmtId="0" fontId="8" fillId="2" borderId="7"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8" fillId="0" borderId="0" xfId="1" applyFont="1" applyAlignment="1">
      <alignment vertical="center"/>
    </xf>
    <xf numFmtId="0" fontId="8" fillId="0" borderId="11" xfId="1" applyFont="1" applyBorder="1" applyAlignment="1">
      <alignment horizontal="center" vertical="center"/>
    </xf>
    <xf numFmtId="0" fontId="8" fillId="0" borderId="0" xfId="1" applyFont="1" applyAlignment="1">
      <alignment vertical="center" wrapText="1"/>
    </xf>
    <xf numFmtId="0" fontId="8" fillId="6" borderId="0" xfId="1" applyFont="1" applyFill="1" applyAlignment="1">
      <alignment horizontal="center" vertical="center"/>
    </xf>
    <xf numFmtId="0" fontId="8" fillId="6" borderId="0" xfId="1" applyFont="1" applyFill="1" applyAlignment="1">
      <alignment vertical="center" wrapText="1"/>
    </xf>
    <xf numFmtId="0" fontId="8" fillId="6" borderId="0" xfId="1" applyFont="1" applyFill="1" applyAlignment="1">
      <alignment vertical="center"/>
    </xf>
    <xf numFmtId="44" fontId="8" fillId="4" borderId="11" xfId="4" applyFont="1" applyFill="1" applyBorder="1" applyAlignment="1" applyProtection="1">
      <alignment horizontal="center" vertical="center"/>
      <protection locked="0"/>
    </xf>
    <xf numFmtId="44" fontId="8" fillId="0" borderId="11" xfId="4" applyFont="1" applyFill="1" applyBorder="1" applyAlignment="1" applyProtection="1">
      <alignment horizontal="center" vertical="center" wrapText="1"/>
    </xf>
    <xf numFmtId="0" fontId="8" fillId="3" borderId="0" xfId="3" applyFont="1" applyFill="1" applyAlignment="1">
      <alignment horizontal="left" vertical="center" wrapText="1"/>
    </xf>
    <xf numFmtId="0" fontId="3" fillId="0" borderId="0" xfId="1" applyFont="1" applyAlignment="1">
      <alignment horizontal="left" vertical="center" wrapText="1"/>
    </xf>
    <xf numFmtId="0" fontId="3" fillId="0" borderId="5" xfId="1" applyFont="1" applyBorder="1" applyAlignment="1">
      <alignment horizontal="left" vertical="center" wrapText="1"/>
    </xf>
    <xf numFmtId="0" fontId="4" fillId="0" borderId="4" xfId="1" applyFont="1" applyBorder="1" applyAlignment="1">
      <alignment horizontal="center" vertical="center" wrapText="1"/>
    </xf>
    <xf numFmtId="0" fontId="4" fillId="0" borderId="0" xfId="1" applyFont="1" applyAlignment="1">
      <alignment horizontal="center" vertical="center" wrapText="1"/>
    </xf>
    <xf numFmtId="0" fontId="4" fillId="0" borderId="5" xfId="1" applyFont="1" applyBorder="1" applyAlignment="1">
      <alignment horizontal="center" vertical="center" wrapText="1"/>
    </xf>
    <xf numFmtId="0" fontId="9" fillId="2" borderId="6" xfId="1" applyFont="1" applyFill="1" applyBorder="1" applyAlignment="1">
      <alignment horizontal="left" vertical="center" wrapText="1"/>
    </xf>
    <xf numFmtId="0" fontId="9" fillId="2" borderId="7" xfId="1" applyFont="1" applyFill="1" applyBorder="1" applyAlignment="1">
      <alignment horizontal="left" vertical="center" wrapText="1"/>
    </xf>
    <xf numFmtId="0" fontId="9" fillId="2" borderId="0" xfId="1" applyFont="1" applyFill="1" applyAlignment="1">
      <alignment horizontal="left" vertical="center" wrapText="1"/>
    </xf>
    <xf numFmtId="0" fontId="8" fillId="3" borderId="12" xfId="3" applyFont="1" applyFill="1" applyBorder="1" applyAlignment="1">
      <alignment horizontal="left" vertical="center" wrapText="1"/>
    </xf>
    <xf numFmtId="0" fontId="8" fillId="0" borderId="13" xfId="7" applyFont="1" applyBorder="1" applyAlignment="1">
      <alignment horizontal="left" vertical="center"/>
    </xf>
    <xf numFmtId="0" fontId="8" fillId="0" borderId="14" xfId="7" applyFont="1" applyBorder="1" applyAlignment="1">
      <alignment horizontal="left" vertical="center"/>
    </xf>
    <xf numFmtId="0" fontId="8" fillId="0" borderId="15" xfId="7" applyFont="1" applyBorder="1" applyAlignment="1">
      <alignment horizontal="left" vertical="center"/>
    </xf>
    <xf numFmtId="0" fontId="6" fillId="2" borderId="6" xfId="1" applyFont="1" applyFill="1" applyBorder="1" applyAlignment="1">
      <alignment horizontal="left" vertical="center" wrapText="1"/>
    </xf>
    <xf numFmtId="0" fontId="6" fillId="2" borderId="7" xfId="1" applyFont="1" applyFill="1" applyBorder="1" applyAlignment="1">
      <alignment horizontal="left" vertical="center" wrapText="1"/>
    </xf>
    <xf numFmtId="0" fontId="9" fillId="2" borderId="9" xfId="1" applyFont="1" applyFill="1" applyBorder="1" applyAlignment="1">
      <alignment horizontal="left" vertical="center" wrapText="1"/>
    </xf>
    <xf numFmtId="0" fontId="8" fillId="0" borderId="11" xfId="2" applyFont="1" applyBorder="1" applyAlignment="1">
      <alignment horizontal="center" vertical="center"/>
    </xf>
    <xf numFmtId="44" fontId="8" fillId="0" borderId="11" xfId="4" applyFont="1" applyBorder="1" applyAlignment="1" applyProtection="1">
      <alignment horizontal="center" vertical="center"/>
    </xf>
    <xf numFmtId="44" fontId="8" fillId="0" borderId="11" xfId="4" applyFont="1" applyFill="1" applyBorder="1" applyAlignment="1" applyProtection="1">
      <alignment horizontal="center" vertical="center"/>
    </xf>
    <xf numFmtId="3" fontId="8" fillId="0" borderId="11" xfId="2" applyNumberFormat="1" applyFont="1" applyBorder="1" applyAlignment="1">
      <alignment horizontal="left" vertical="center" wrapText="1"/>
    </xf>
    <xf numFmtId="3" fontId="8" fillId="0" borderId="11" xfId="2" applyNumberFormat="1" applyFont="1" applyBorder="1" applyAlignment="1">
      <alignment horizontal="left" vertical="center"/>
    </xf>
    <xf numFmtId="0" fontId="8" fillId="3" borderId="0" xfId="3" applyFont="1" applyFill="1" applyAlignment="1">
      <alignment horizontal="left" vertical="center" wrapText="1"/>
    </xf>
    <xf numFmtId="0" fontId="8" fillId="0" borderId="11" xfId="5" applyFont="1" applyBorder="1" applyAlignment="1">
      <alignment horizontal="left" vertical="center"/>
    </xf>
    <xf numFmtId="0" fontId="8" fillId="0" borderId="11" xfId="5" applyFont="1" applyBorder="1" applyAlignment="1">
      <alignment horizontal="left" vertical="center" wrapText="1"/>
    </xf>
    <xf numFmtId="0" fontId="6" fillId="2" borderId="8" xfId="1" applyFont="1" applyFill="1" applyBorder="1" applyAlignment="1">
      <alignment horizontal="left" vertical="center" wrapText="1"/>
    </xf>
  </cellXfs>
  <cellStyles count="8">
    <cellStyle name="Standaard" xfId="0" builtinId="0"/>
    <cellStyle name="Standaard 10" xfId="1" xr:uid="{573D6DAE-46F0-4919-B5C5-95E1A62A2E95}"/>
    <cellStyle name="Standaard 11" xfId="3" xr:uid="{20BE6BF4-6C82-43AA-BB69-7F5DA631D03B}"/>
    <cellStyle name="Standaard 2" xfId="2" xr:uid="{3D5EB407-A369-4827-87BC-7C02CC839BC7}"/>
    <cellStyle name="Standaard 27 2 2" xfId="6" xr:uid="{3A6719CD-9E39-44E6-97D1-F79AD29E37C3}"/>
    <cellStyle name="Standaard 27 3" xfId="5" xr:uid="{A398A337-917D-42D8-9811-3E9E32F68642}"/>
    <cellStyle name="Standaard 27 3 2" xfId="7" xr:uid="{AD348028-A1C7-4154-9819-B31B8C017362}"/>
    <cellStyle name="Valuta 2" xfId="4" xr:uid="{FBE8186A-31DB-4775-A7C2-8BBEE847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304800</xdr:colOff>
      <xdr:row>1</xdr:row>
      <xdr:rowOff>304800</xdr:rowOff>
    </xdr:to>
    <xdr:sp macro="" textlink="">
      <xdr:nvSpPr>
        <xdr:cNvPr id="2" name="AutoShape 3" descr="Logo Gemeente Katwijk">
          <a:extLst>
            <a:ext uri="{FF2B5EF4-FFF2-40B4-BE49-F238E27FC236}">
              <a16:creationId xmlns:a16="http://schemas.microsoft.com/office/drawing/2014/main" id="{CB96E70A-6C6F-49CB-8CB7-F7E1CA4AD50F}"/>
            </a:ext>
          </a:extLst>
        </xdr:cNvPr>
        <xdr:cNvSpPr>
          <a:spLocks noChangeAspect="1" noChangeArrowheads="1"/>
        </xdr:cNvSpPr>
      </xdr:nvSpPr>
      <xdr:spPr bwMode="auto">
        <a:xfrm>
          <a:off x="1609725" y="11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367862</xdr:colOff>
      <xdr:row>1</xdr:row>
      <xdr:rowOff>99848</xdr:rowOff>
    </xdr:from>
    <xdr:to>
      <xdr:col>7</xdr:col>
      <xdr:colOff>526174</xdr:colOff>
      <xdr:row>2</xdr:row>
      <xdr:rowOff>480038</xdr:rowOff>
    </xdr:to>
    <xdr:pic>
      <xdr:nvPicPr>
        <xdr:cNvPr id="3" name="Afbeelding 2">
          <a:extLst>
            <a:ext uri="{FF2B5EF4-FFF2-40B4-BE49-F238E27FC236}">
              <a16:creationId xmlns:a16="http://schemas.microsoft.com/office/drawing/2014/main" id="{ED60416D-66A6-44A0-8789-A7D069B2F3F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1687" y="214148"/>
          <a:ext cx="4616012" cy="176131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7CC76-D25B-4D14-A160-C2F77AA98A1D}">
  <sheetPr>
    <tabColor rgb="FFFFFF00"/>
    <pageSetUpPr fitToPage="1"/>
  </sheetPr>
  <dimension ref="B1:H27"/>
  <sheetViews>
    <sheetView showGridLines="0" view="pageBreakPreview" topLeftCell="A2" zoomScaleNormal="100" zoomScaleSheetLayoutView="100" workbookViewId="0">
      <selection activeCell="J5" sqref="J5"/>
    </sheetView>
  </sheetViews>
  <sheetFormatPr defaultColWidth="9.109375" defaultRowHeight="14.4" x14ac:dyDescent="0.3"/>
  <cols>
    <col min="1" max="1" width="1.88671875" style="2" customWidth="1"/>
    <col min="2" max="2" width="11.109375" style="1" customWidth="1"/>
    <col min="3" max="8" width="11.109375" style="2" customWidth="1"/>
    <col min="9" max="16384" width="9.109375" style="2"/>
  </cols>
  <sheetData>
    <row r="1" spans="2:8" ht="9" customHeight="1" thickBot="1" x14ac:dyDescent="0.35"/>
    <row r="2" spans="2:8" ht="108.75" customHeight="1" x14ac:dyDescent="0.3">
      <c r="B2" s="3"/>
      <c r="C2" s="4"/>
      <c r="D2" s="4"/>
      <c r="E2" s="4"/>
      <c r="F2" s="4"/>
      <c r="G2" s="4"/>
      <c r="H2" s="5"/>
    </row>
    <row r="3" spans="2:8" ht="40.5" customHeight="1" x14ac:dyDescent="0.3">
      <c r="B3" s="6"/>
      <c r="H3" s="7"/>
    </row>
    <row r="4" spans="2:8" ht="92.25" customHeight="1" x14ac:dyDescent="0.3">
      <c r="B4" s="71" t="s">
        <v>73</v>
      </c>
      <c r="C4" s="72"/>
      <c r="D4" s="72"/>
      <c r="E4" s="72"/>
      <c r="F4" s="72"/>
      <c r="G4" s="72"/>
      <c r="H4" s="73"/>
    </row>
    <row r="5" spans="2:8" ht="33.6" customHeight="1" x14ac:dyDescent="0.3">
      <c r="B5" s="8" t="s">
        <v>0</v>
      </c>
      <c r="H5" s="7"/>
    </row>
    <row r="6" spans="2:8" ht="39.75" customHeight="1" x14ac:dyDescent="0.3">
      <c r="B6" s="6" t="s">
        <v>1</v>
      </c>
      <c r="C6" s="69" t="s">
        <v>4</v>
      </c>
      <c r="D6" s="69"/>
      <c r="E6" s="69"/>
      <c r="F6" s="69"/>
      <c r="G6" s="69"/>
      <c r="H6" s="70"/>
    </row>
    <row r="7" spans="2:8" ht="39.75" customHeight="1" x14ac:dyDescent="0.3">
      <c r="B7" s="6" t="s">
        <v>2</v>
      </c>
      <c r="C7" s="69" t="s">
        <v>5</v>
      </c>
      <c r="D7" s="69"/>
      <c r="E7" s="69"/>
      <c r="F7" s="69"/>
      <c r="G7" s="69"/>
      <c r="H7" s="70"/>
    </row>
    <row r="8" spans="2:8" ht="39.75" customHeight="1" x14ac:dyDescent="0.3">
      <c r="B8" s="6" t="s">
        <v>3</v>
      </c>
      <c r="C8" s="69" t="s">
        <v>6</v>
      </c>
      <c r="D8" s="69"/>
      <c r="E8" s="69"/>
      <c r="F8" s="69"/>
      <c r="G8" s="69"/>
      <c r="H8" s="70"/>
    </row>
    <row r="9" spans="2:8" ht="39.75" customHeight="1" x14ac:dyDescent="0.3">
      <c r="B9" s="6"/>
      <c r="C9" s="69"/>
      <c r="D9" s="69"/>
      <c r="E9" s="69"/>
      <c r="F9" s="69"/>
      <c r="G9" s="69"/>
      <c r="H9" s="70"/>
    </row>
    <row r="10" spans="2:8" ht="39.75" customHeight="1" x14ac:dyDescent="0.3">
      <c r="B10" s="6"/>
      <c r="C10" s="69"/>
      <c r="D10" s="69"/>
      <c r="E10" s="69"/>
      <c r="F10" s="69"/>
      <c r="G10" s="69"/>
      <c r="H10" s="70"/>
    </row>
    <row r="11" spans="2:8" ht="39.75" customHeight="1" x14ac:dyDescent="0.3">
      <c r="B11" s="6"/>
      <c r="C11" s="69"/>
      <c r="D11" s="69"/>
      <c r="E11" s="69"/>
      <c r="F11" s="69"/>
      <c r="G11" s="69"/>
      <c r="H11" s="70"/>
    </row>
    <row r="12" spans="2:8" ht="14.4" customHeight="1" x14ac:dyDescent="0.3"/>
    <row r="13" spans="2:8" ht="16.5" customHeight="1" x14ac:dyDescent="0.3"/>
    <row r="14" spans="2:8" ht="16.5" customHeight="1" x14ac:dyDescent="0.3"/>
    <row r="15" spans="2:8" ht="16.5" customHeight="1" x14ac:dyDescent="0.3"/>
    <row r="16" spans="2:8" ht="16.5" customHeight="1" x14ac:dyDescent="0.3"/>
    <row r="17" ht="16.5" customHeight="1" x14ac:dyDescent="0.3"/>
    <row r="18" ht="16.5" customHeight="1" x14ac:dyDescent="0.3"/>
    <row r="19" ht="16.5" customHeight="1" x14ac:dyDescent="0.3"/>
    <row r="20" ht="16.5" customHeight="1" x14ac:dyDescent="0.3"/>
    <row r="21" ht="16.5" customHeight="1" x14ac:dyDescent="0.3"/>
    <row r="22" ht="16.5" customHeight="1" x14ac:dyDescent="0.3"/>
    <row r="23" ht="16.5" customHeight="1" x14ac:dyDescent="0.3"/>
    <row r="24" ht="16.5" customHeight="1" x14ac:dyDescent="0.3"/>
    <row r="25" ht="16.5" customHeight="1" x14ac:dyDescent="0.3"/>
    <row r="26" ht="16.5" customHeight="1" x14ac:dyDescent="0.3"/>
    <row r="27" ht="16.5" customHeight="1" x14ac:dyDescent="0.3"/>
  </sheetData>
  <sheetProtection algorithmName="SHA-512" hashValue="XbcAXdyqKndEydHBLPPkEsdZCdfyDJf50uGYNUdUkXSdJE4Z43I74L6/ttPRmwiQWRiB7HkzUdzmBo0BqjrlDQ==" saltValue="8w0d0NGdRQzOOJKTWXGJjQ==" spinCount="100000" sheet="1" objects="1" scenarios="1"/>
  <mergeCells count="7">
    <mergeCell ref="C11:H11"/>
    <mergeCell ref="B4:H4"/>
    <mergeCell ref="C6:H6"/>
    <mergeCell ref="C7:H7"/>
    <mergeCell ref="C8:H8"/>
    <mergeCell ref="C9:H9"/>
    <mergeCell ref="C10:H10"/>
  </mergeCells>
  <printOptions horizontalCentered="1"/>
  <pageMargins left="0.70866141732283472" right="0.70866141732283472" top="0.47244094488188981" bottom="0.43307086614173229"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BBA79-B796-4F3E-A734-44EB11AB2C41}">
  <sheetPr>
    <pageSetUpPr fitToPage="1"/>
  </sheetPr>
  <dimension ref="A1:G29"/>
  <sheetViews>
    <sheetView showGridLines="0" view="pageBreakPreview" zoomScaleNormal="100" zoomScaleSheetLayoutView="100" workbookViewId="0">
      <selection activeCell="D5" sqref="D5"/>
    </sheetView>
  </sheetViews>
  <sheetFormatPr defaultColWidth="9.109375" defaultRowHeight="14.4" x14ac:dyDescent="0.3"/>
  <cols>
    <col min="1" max="2" width="9.5546875" style="9" customWidth="1"/>
    <col min="3" max="3" width="57.33203125" style="9" customWidth="1"/>
    <col min="4" max="4" width="47" style="22" customWidth="1"/>
    <col min="5" max="6" width="33.5546875" style="22" customWidth="1"/>
    <col min="7" max="7" width="83.33203125" style="22" customWidth="1"/>
    <col min="8" max="16384" width="9.109375" style="9"/>
  </cols>
  <sheetData>
    <row r="1" spans="1:7" ht="36" customHeight="1" x14ac:dyDescent="0.3">
      <c r="A1" s="81" t="s">
        <v>74</v>
      </c>
      <c r="B1" s="82"/>
      <c r="C1" s="82"/>
      <c r="D1" s="82"/>
      <c r="E1" s="82"/>
      <c r="F1" s="82"/>
      <c r="G1" s="82"/>
    </row>
    <row r="2" spans="1:7" s="11" customFormat="1" x14ac:dyDescent="0.3">
      <c r="A2" s="83" t="s">
        <v>38</v>
      </c>
      <c r="B2" s="76"/>
      <c r="C2" s="76"/>
      <c r="D2" s="10"/>
      <c r="E2" s="10"/>
      <c r="F2" s="10"/>
      <c r="G2" s="10"/>
    </row>
    <row r="3" spans="1:7" x14ac:dyDescent="0.3">
      <c r="A3" s="12" t="s">
        <v>8</v>
      </c>
      <c r="B3" s="14" t="s">
        <v>39</v>
      </c>
      <c r="C3" s="13" t="s">
        <v>40</v>
      </c>
      <c r="D3" s="14" t="s">
        <v>41</v>
      </c>
      <c r="E3" s="14" t="s">
        <v>42</v>
      </c>
      <c r="F3" s="14" t="s">
        <v>43</v>
      </c>
      <c r="G3" s="68" t="s">
        <v>44</v>
      </c>
    </row>
    <row r="4" spans="1:7" ht="86.4" x14ac:dyDescent="0.3">
      <c r="A4" s="84" t="s">
        <v>45</v>
      </c>
      <c r="B4" s="15" t="s">
        <v>46</v>
      </c>
      <c r="C4" s="30" t="s">
        <v>47</v>
      </c>
      <c r="D4" s="43" t="s">
        <v>48</v>
      </c>
      <c r="E4" s="85">
        <v>-15000</v>
      </c>
      <c r="F4" s="86" cm="1">
        <f t="array" ref="F4">_xlfn.IFS(D5=0,0,D5&lt;=D8,E4,D5&gt;=D9,0,D5&lt;D8&gt;D9,((1-(D5-D8)/(D9-D8))*E4))</f>
        <v>0</v>
      </c>
      <c r="G4" s="87" t="s">
        <v>72</v>
      </c>
    </row>
    <row r="5" spans="1:7" ht="43.2" x14ac:dyDescent="0.3">
      <c r="A5" s="84"/>
      <c r="B5" s="15" t="s">
        <v>49</v>
      </c>
      <c r="C5" s="30" t="s">
        <v>50</v>
      </c>
      <c r="D5" s="44"/>
      <c r="E5" s="85"/>
      <c r="F5" s="86"/>
      <c r="G5" s="88"/>
    </row>
    <row r="6" spans="1:7" ht="28.8" x14ac:dyDescent="0.3">
      <c r="A6" s="84"/>
      <c r="B6" s="15" t="s">
        <v>51</v>
      </c>
      <c r="C6" s="30" t="s">
        <v>52</v>
      </c>
      <c r="D6" s="31" t="s">
        <v>53</v>
      </c>
      <c r="E6" s="85"/>
      <c r="F6" s="86"/>
      <c r="G6" s="88"/>
    </row>
    <row r="7" spans="1:7" hidden="1" x14ac:dyDescent="0.3"/>
    <row r="8" spans="1:7" hidden="1" x14ac:dyDescent="0.3">
      <c r="C8" s="9" t="s">
        <v>54</v>
      </c>
      <c r="D8" s="22">
        <v>5</v>
      </c>
    </row>
    <row r="9" spans="1:7" hidden="1" x14ac:dyDescent="0.3">
      <c r="C9" s="9" t="s">
        <v>55</v>
      </c>
      <c r="D9" s="22">
        <v>35</v>
      </c>
    </row>
    <row r="10" spans="1:7" hidden="1" x14ac:dyDescent="0.3"/>
    <row r="11" spans="1:7" s="11" customFormat="1" x14ac:dyDescent="0.3">
      <c r="A11" s="74" t="s">
        <v>56</v>
      </c>
      <c r="B11" s="75"/>
      <c r="C11" s="75"/>
      <c r="D11" s="32"/>
      <c r="E11" s="32"/>
      <c r="F11" s="32"/>
      <c r="G11" s="32"/>
    </row>
    <row r="12" spans="1:7" x14ac:dyDescent="0.3">
      <c r="A12" s="12" t="s">
        <v>8</v>
      </c>
      <c r="B12" s="14" t="s">
        <v>39</v>
      </c>
      <c r="C12" s="13" t="s">
        <v>40</v>
      </c>
      <c r="D12" s="14" t="s">
        <v>41</v>
      </c>
      <c r="E12" s="14" t="s">
        <v>42</v>
      </c>
      <c r="F12" s="14" t="s">
        <v>43</v>
      </c>
      <c r="G12" s="68" t="s">
        <v>44</v>
      </c>
    </row>
    <row r="13" spans="1:7" ht="86.4" x14ac:dyDescent="0.3">
      <c r="A13" s="15" t="s">
        <v>57</v>
      </c>
      <c r="B13" s="15" t="s">
        <v>46</v>
      </c>
      <c r="C13" s="23" t="s">
        <v>58</v>
      </c>
      <c r="D13" s="45" t="s">
        <v>59</v>
      </c>
      <c r="E13" s="67">
        <f>E4/4</f>
        <v>-3750</v>
      </c>
      <c r="F13" s="67">
        <f>E13*(VLOOKUP(D13,D15:E21,2,FALSE))</f>
        <v>0</v>
      </c>
      <c r="G13" s="33" t="s">
        <v>71</v>
      </c>
    </row>
    <row r="14" spans="1:7" hidden="1" x14ac:dyDescent="0.3">
      <c r="C14" s="24"/>
      <c r="D14" s="34"/>
      <c r="E14" s="25"/>
      <c r="F14" s="25"/>
      <c r="G14" s="25"/>
    </row>
    <row r="15" spans="1:7" hidden="1" x14ac:dyDescent="0.3">
      <c r="C15" s="24"/>
      <c r="D15" s="35" t="s">
        <v>59</v>
      </c>
      <c r="E15" s="25">
        <v>0</v>
      </c>
      <c r="F15" s="25"/>
      <c r="G15" s="25"/>
    </row>
    <row r="16" spans="1:7" hidden="1" x14ac:dyDescent="0.3">
      <c r="C16" s="24"/>
      <c r="D16" s="36" t="s">
        <v>60</v>
      </c>
      <c r="E16" s="25">
        <v>0</v>
      </c>
      <c r="F16" s="25"/>
      <c r="G16" s="25"/>
    </row>
    <row r="17" spans="1:7" hidden="1" x14ac:dyDescent="0.3">
      <c r="C17" s="24"/>
      <c r="D17" s="35" t="s">
        <v>61</v>
      </c>
      <c r="E17" s="25">
        <v>0.2</v>
      </c>
      <c r="F17" s="25"/>
      <c r="G17" s="25"/>
    </row>
    <row r="18" spans="1:7" hidden="1" x14ac:dyDescent="0.3">
      <c r="C18" s="24"/>
      <c r="D18" s="35" t="s">
        <v>62</v>
      </c>
      <c r="E18" s="25">
        <v>0.4</v>
      </c>
      <c r="F18" s="25"/>
      <c r="G18" s="25"/>
    </row>
    <row r="19" spans="1:7" hidden="1" x14ac:dyDescent="0.3">
      <c r="C19" s="24"/>
      <c r="D19" s="35" t="s">
        <v>63</v>
      </c>
      <c r="E19" s="25">
        <v>0.6</v>
      </c>
      <c r="F19" s="25"/>
      <c r="G19" s="25"/>
    </row>
    <row r="20" spans="1:7" hidden="1" x14ac:dyDescent="0.3">
      <c r="C20" s="24"/>
      <c r="D20" s="35" t="s">
        <v>64</v>
      </c>
      <c r="E20" s="25">
        <v>0.8</v>
      </c>
      <c r="F20" s="25"/>
      <c r="G20" s="25"/>
    </row>
    <row r="21" spans="1:7" hidden="1" x14ac:dyDescent="0.3">
      <c r="C21" s="24"/>
      <c r="D21" s="35" t="s">
        <v>65</v>
      </c>
      <c r="E21" s="25">
        <v>1</v>
      </c>
      <c r="F21" s="25"/>
      <c r="G21" s="25"/>
    </row>
    <row r="22" spans="1:7" hidden="1" x14ac:dyDescent="0.3">
      <c r="C22" s="24"/>
      <c r="D22" s="34"/>
      <c r="E22" s="25"/>
      <c r="F22" s="25"/>
      <c r="G22" s="37"/>
    </row>
    <row r="23" spans="1:7" x14ac:dyDescent="0.3">
      <c r="C23" s="24"/>
      <c r="D23" s="34"/>
      <c r="E23" s="25"/>
      <c r="F23" s="25"/>
      <c r="G23" s="37"/>
    </row>
    <row r="24" spans="1:7" ht="28.8" x14ac:dyDescent="0.3">
      <c r="C24" s="24"/>
      <c r="D24" s="34"/>
      <c r="E24" s="38" t="s">
        <v>66</v>
      </c>
      <c r="F24" s="38" t="s">
        <v>43</v>
      </c>
      <c r="G24" s="37"/>
    </row>
    <row r="25" spans="1:7" x14ac:dyDescent="0.3">
      <c r="C25" s="24"/>
      <c r="D25" s="38" t="s">
        <v>67</v>
      </c>
      <c r="E25" s="39">
        <f>SUM(E4+E13)</f>
        <v>-18750</v>
      </c>
      <c r="F25" s="40">
        <f>SUM(F4+F13)</f>
        <v>0</v>
      </c>
      <c r="G25" s="37"/>
    </row>
    <row r="26" spans="1:7" x14ac:dyDescent="0.3">
      <c r="C26" s="24"/>
      <c r="D26" s="34"/>
      <c r="E26" s="25"/>
      <c r="F26" s="25"/>
      <c r="G26" s="37"/>
    </row>
    <row r="27" spans="1:7" x14ac:dyDescent="0.3">
      <c r="A27" s="76" t="s">
        <v>31</v>
      </c>
      <c r="B27" s="76"/>
      <c r="C27" s="76"/>
      <c r="D27" s="41"/>
      <c r="E27" s="41"/>
      <c r="F27" s="41"/>
      <c r="G27" s="41"/>
    </row>
    <row r="28" spans="1:7" x14ac:dyDescent="0.3">
      <c r="A28" s="14" t="s">
        <v>8</v>
      </c>
      <c r="B28" s="14"/>
      <c r="C28" s="77" t="s">
        <v>32</v>
      </c>
      <c r="D28" s="77"/>
      <c r="E28" s="77"/>
      <c r="F28" s="77"/>
      <c r="G28" s="77"/>
    </row>
    <row r="29" spans="1:7" x14ac:dyDescent="0.3">
      <c r="A29" s="42" t="s">
        <v>33</v>
      </c>
      <c r="B29" s="42"/>
      <c r="C29" s="78" t="s">
        <v>34</v>
      </c>
      <c r="D29" s="79"/>
      <c r="E29" s="79"/>
      <c r="F29" s="79"/>
      <c r="G29" s="80"/>
    </row>
  </sheetData>
  <sheetProtection algorithmName="SHA-512" hashValue="+WNONV6es82sDNt7+OnC/F8TQrYdMIeWlmGCbe1a37GPM5FgDTG8roUV+dbTA23x5ff6rESj6a8/vNtgwh4KHA==" saltValue="TndDsPHNCjody0L+RWpmeg==" spinCount="100000" sheet="1" objects="1" scenarios="1"/>
  <mergeCells count="10">
    <mergeCell ref="A11:C11"/>
    <mergeCell ref="A27:C27"/>
    <mergeCell ref="C28:G28"/>
    <mergeCell ref="C29:G29"/>
    <mergeCell ref="A1:G1"/>
    <mergeCell ref="A2:C2"/>
    <mergeCell ref="A4:A6"/>
    <mergeCell ref="E4:E6"/>
    <mergeCell ref="F4:F6"/>
    <mergeCell ref="G4:G6"/>
  </mergeCells>
  <dataValidations count="2">
    <dataValidation operator="lessThanOrEqual" allowBlank="1" showInputMessage="1" showErrorMessage="1" sqref="C3:G3 C12:C21 E12:G21 D12 C28:C29 D14:D21 C22:G26" xr:uid="{7A747802-05D4-4F1F-B686-7F65F4DAEA97}"/>
    <dataValidation type="list" operator="lessThanOrEqual" allowBlank="1" showInputMessage="1" showErrorMessage="1" sqref="D13" xr:uid="{0AFC488A-A8C1-4637-9B5E-34100ACEA280}">
      <formula1>$D$15:$D$21</formula1>
    </dataValidation>
  </dataValidations>
  <pageMargins left="0.7" right="0.7" top="0.75" bottom="0.75" header="0.3" footer="0.3"/>
  <pageSetup paperSize="9" scale="4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FB201-F535-456B-BF78-5AA43D06A4B0}">
  <dimension ref="A1:H25"/>
  <sheetViews>
    <sheetView showGridLines="0" view="pageBreakPreview" zoomScaleNormal="100" zoomScaleSheetLayoutView="100" workbookViewId="0">
      <selection activeCell="D8" sqref="D8"/>
    </sheetView>
  </sheetViews>
  <sheetFormatPr defaultColWidth="9.109375" defaultRowHeight="14.4" x14ac:dyDescent="0.3"/>
  <cols>
    <col min="1" max="1" width="9.5546875" style="9" customWidth="1"/>
    <col min="2" max="2" width="57.33203125" style="9" customWidth="1"/>
    <col min="3" max="3" width="22" style="22" customWidth="1"/>
    <col min="4" max="4" width="24.109375" style="22" customWidth="1"/>
    <col min="5" max="5" width="29.88671875" style="22" customWidth="1"/>
    <col min="6" max="6" width="25.5546875" style="22" customWidth="1"/>
    <col min="7" max="7" width="30" style="22" customWidth="1"/>
    <col min="8" max="16384" width="9.109375" style="9"/>
  </cols>
  <sheetData>
    <row r="1" spans="1:8" ht="36" customHeight="1" x14ac:dyDescent="0.3">
      <c r="A1" s="81" t="s">
        <v>75</v>
      </c>
      <c r="B1" s="82"/>
      <c r="C1" s="82"/>
      <c r="D1" s="82"/>
      <c r="E1" s="82"/>
      <c r="F1" s="82"/>
      <c r="G1" s="92"/>
    </row>
    <row r="2" spans="1:8" s="11" customFormat="1" x14ac:dyDescent="0.3">
      <c r="A2" s="83" t="s">
        <v>7</v>
      </c>
      <c r="B2" s="76"/>
      <c r="C2" s="10"/>
      <c r="D2" s="10"/>
      <c r="E2" s="10"/>
      <c r="F2" s="10"/>
      <c r="G2" s="46"/>
    </row>
    <row r="3" spans="1:8" x14ac:dyDescent="0.3">
      <c r="A3" s="12" t="s">
        <v>8</v>
      </c>
      <c r="B3" s="13" t="s">
        <v>9</v>
      </c>
      <c r="C3" s="14" t="s">
        <v>10</v>
      </c>
      <c r="D3" s="14" t="s">
        <v>11</v>
      </c>
      <c r="E3" s="14" t="s">
        <v>12</v>
      </c>
      <c r="F3" s="14" t="s">
        <v>13</v>
      </c>
      <c r="G3" s="47" t="s">
        <v>14</v>
      </c>
    </row>
    <row r="4" spans="1:8" x14ac:dyDescent="0.3">
      <c r="A4" s="15" t="s">
        <v>15</v>
      </c>
      <c r="B4" s="48" t="s">
        <v>16</v>
      </c>
      <c r="C4" s="15" t="s">
        <v>17</v>
      </c>
      <c r="D4" s="15" t="s">
        <v>18</v>
      </c>
      <c r="E4" s="66"/>
      <c r="F4" s="49">
        <v>1100</v>
      </c>
      <c r="G4" s="50">
        <f>F4*E4</f>
        <v>0</v>
      </c>
    </row>
    <row r="6" spans="1:8" s="11" customFormat="1" x14ac:dyDescent="0.3">
      <c r="A6" s="74" t="s">
        <v>19</v>
      </c>
      <c r="B6" s="75"/>
      <c r="C6" s="32"/>
      <c r="D6" s="32"/>
      <c r="E6" s="32"/>
      <c r="F6" s="32"/>
      <c r="G6" s="51"/>
    </row>
    <row r="7" spans="1:8" x14ac:dyDescent="0.3">
      <c r="A7" s="12" t="s">
        <v>8</v>
      </c>
      <c r="B7" s="13" t="s">
        <v>9</v>
      </c>
      <c r="C7" s="14" t="s">
        <v>10</v>
      </c>
      <c r="D7" s="14" t="s">
        <v>11</v>
      </c>
      <c r="E7" s="14" t="s">
        <v>12</v>
      </c>
      <c r="F7" s="14" t="s">
        <v>13</v>
      </c>
      <c r="G7" s="47" t="s">
        <v>14</v>
      </c>
    </row>
    <row r="8" spans="1:8" x14ac:dyDescent="0.3">
      <c r="A8" s="15" t="s">
        <v>20</v>
      </c>
      <c r="B8" s="52" t="s">
        <v>19</v>
      </c>
      <c r="C8" s="15" t="s">
        <v>17</v>
      </c>
      <c r="D8" s="15" t="s">
        <v>18</v>
      </c>
      <c r="E8" s="66"/>
      <c r="F8" s="49">
        <v>1100</v>
      </c>
      <c r="G8" s="50">
        <f>F8*E8</f>
        <v>0</v>
      </c>
    </row>
    <row r="9" spans="1:8" x14ac:dyDescent="0.3">
      <c r="B9" s="53"/>
      <c r="C9" s="54"/>
      <c r="D9" s="55"/>
      <c r="E9" s="55"/>
      <c r="F9" s="55"/>
      <c r="G9" s="55"/>
    </row>
    <row r="10" spans="1:8" ht="26.25" customHeight="1" x14ac:dyDescent="0.3">
      <c r="B10" s="53"/>
      <c r="C10" s="54"/>
      <c r="D10" s="55"/>
      <c r="E10" s="55"/>
      <c r="F10" s="10" t="s">
        <v>21</v>
      </c>
      <c r="G10" s="56">
        <f>SUM(G4:G4,G8:G8)</f>
        <v>0</v>
      </c>
    </row>
    <row r="11" spans="1:8" x14ac:dyDescent="0.3">
      <c r="B11" s="53"/>
      <c r="C11" s="54"/>
      <c r="D11" s="55"/>
      <c r="E11" s="55"/>
      <c r="F11" s="37"/>
      <c r="G11" s="57"/>
    </row>
    <row r="12" spans="1:8" s="60" customFormat="1" x14ac:dyDescent="0.3">
      <c r="A12" s="74" t="s">
        <v>22</v>
      </c>
      <c r="B12" s="75"/>
      <c r="C12" s="58"/>
      <c r="D12" s="58"/>
      <c r="E12" s="58"/>
      <c r="F12" s="58"/>
      <c r="G12" s="59"/>
    </row>
    <row r="13" spans="1:8" s="60" customFormat="1" x14ac:dyDescent="0.3">
      <c r="A13" s="12" t="s">
        <v>8</v>
      </c>
      <c r="B13" s="13" t="s">
        <v>23</v>
      </c>
      <c r="C13" s="14" t="s">
        <v>24</v>
      </c>
      <c r="D13" s="14" t="s">
        <v>25</v>
      </c>
      <c r="E13" s="14"/>
      <c r="F13" s="14" t="s">
        <v>26</v>
      </c>
      <c r="G13" s="47" t="s">
        <v>27</v>
      </c>
    </row>
    <row r="14" spans="1:8" s="60" customFormat="1" x14ac:dyDescent="0.3">
      <c r="A14" s="61" t="s">
        <v>28</v>
      </c>
      <c r="B14" s="16"/>
      <c r="C14" s="17"/>
      <c r="D14" s="18"/>
      <c r="E14" s="18"/>
      <c r="F14" s="18"/>
      <c r="G14" s="18"/>
      <c r="H14" s="62"/>
    </row>
    <row r="15" spans="1:8" s="65" customFormat="1" ht="15.6" customHeight="1" x14ac:dyDescent="0.3">
      <c r="A15" s="63"/>
      <c r="B15" s="19"/>
      <c r="C15" s="20"/>
      <c r="D15" s="21"/>
      <c r="E15" s="21"/>
      <c r="F15" s="21"/>
      <c r="G15" s="21"/>
      <c r="H15" s="64"/>
    </row>
    <row r="16" spans="1:8" s="60" customFormat="1" x14ac:dyDescent="0.3">
      <c r="A16" s="74" t="s">
        <v>29</v>
      </c>
      <c r="B16" s="75"/>
      <c r="C16" s="58"/>
      <c r="D16" s="58"/>
      <c r="E16" s="58"/>
      <c r="F16" s="58"/>
      <c r="G16" s="59"/>
      <c r="H16" s="62"/>
    </row>
    <row r="17" spans="1:8" s="60" customFormat="1" ht="20.399999999999999" customHeight="1" x14ac:dyDescent="0.3">
      <c r="A17" s="12" t="s">
        <v>8</v>
      </c>
      <c r="B17" s="13" t="s">
        <v>23</v>
      </c>
      <c r="C17" s="14" t="s">
        <v>10</v>
      </c>
      <c r="D17" s="14" t="s">
        <v>24</v>
      </c>
      <c r="E17" s="14" t="s">
        <v>25</v>
      </c>
      <c r="F17" s="14" t="s">
        <v>26</v>
      </c>
      <c r="G17" s="47" t="s">
        <v>27</v>
      </c>
      <c r="H17" s="62"/>
    </row>
    <row r="18" spans="1:8" s="60" customFormat="1" x14ac:dyDescent="0.3">
      <c r="A18" s="61" t="s">
        <v>30</v>
      </c>
      <c r="B18" s="16"/>
      <c r="C18" s="17"/>
      <c r="D18" s="18"/>
      <c r="E18" s="18"/>
      <c r="F18" s="18"/>
      <c r="G18" s="18"/>
      <c r="H18" s="62"/>
    </row>
    <row r="19" spans="1:8" x14ac:dyDescent="0.3">
      <c r="B19" s="53"/>
      <c r="C19" s="54"/>
      <c r="D19" s="55"/>
      <c r="E19" s="55"/>
      <c r="F19" s="37"/>
      <c r="G19" s="57"/>
    </row>
    <row r="20" spans="1:8" x14ac:dyDescent="0.3">
      <c r="A20" s="76" t="s">
        <v>31</v>
      </c>
      <c r="B20" s="76"/>
      <c r="C20" s="41"/>
      <c r="D20" s="41"/>
      <c r="E20" s="41"/>
      <c r="F20" s="41"/>
      <c r="G20" s="41"/>
    </row>
    <row r="21" spans="1:8" x14ac:dyDescent="0.3">
      <c r="A21" s="14" t="s">
        <v>8</v>
      </c>
      <c r="B21" s="89" t="s">
        <v>32</v>
      </c>
      <c r="C21" s="89"/>
      <c r="D21" s="89"/>
      <c r="E21" s="89"/>
      <c r="F21" s="89"/>
      <c r="G21" s="89"/>
    </row>
    <row r="22" spans="1:8" x14ac:dyDescent="0.3">
      <c r="A22" s="42" t="s">
        <v>33</v>
      </c>
      <c r="B22" s="90" t="s">
        <v>34</v>
      </c>
      <c r="C22" s="90"/>
      <c r="D22" s="90"/>
      <c r="E22" s="90"/>
      <c r="F22" s="90"/>
      <c r="G22" s="90"/>
    </row>
    <row r="23" spans="1:8" x14ac:dyDescent="0.3">
      <c r="A23" s="15">
        <v>1</v>
      </c>
      <c r="B23" s="90" t="s">
        <v>35</v>
      </c>
      <c r="C23" s="90"/>
      <c r="D23" s="90"/>
      <c r="E23" s="90"/>
      <c r="F23" s="90"/>
      <c r="G23" s="90"/>
    </row>
    <row r="24" spans="1:8" ht="29.25" customHeight="1" x14ac:dyDescent="0.3">
      <c r="A24" s="15">
        <v>2</v>
      </c>
      <c r="B24" s="91" t="s">
        <v>36</v>
      </c>
      <c r="C24" s="91"/>
      <c r="D24" s="91"/>
      <c r="E24" s="91"/>
      <c r="F24" s="91"/>
      <c r="G24" s="91"/>
    </row>
    <row r="25" spans="1:8" ht="12" customHeight="1" x14ac:dyDescent="0.3">
      <c r="A25" s="15">
        <v>3</v>
      </c>
      <c r="B25" s="90" t="s">
        <v>37</v>
      </c>
      <c r="C25" s="90"/>
      <c r="D25" s="90"/>
      <c r="E25" s="90"/>
      <c r="F25" s="90"/>
      <c r="G25" s="90"/>
    </row>
  </sheetData>
  <sheetProtection algorithmName="SHA-512" hashValue="gFyr4Bx4VbBkXWU3EFFeuHXa5945m7vWX7qbBolIUpz4Lo3L9bUikMEweyV0Wf9ed96YJDwLwfeNPhErE3yGcg==" saltValue="OSQZbfni9gbtifDHFZfJ2Q==" spinCount="100000" sheet="1" objects="1" scenarios="1"/>
  <mergeCells count="11">
    <mergeCell ref="A20:B20"/>
    <mergeCell ref="A1:G1"/>
    <mergeCell ref="A2:B2"/>
    <mergeCell ref="A6:B6"/>
    <mergeCell ref="A12:B12"/>
    <mergeCell ref="A16:B16"/>
    <mergeCell ref="B21:G21"/>
    <mergeCell ref="B22:G22"/>
    <mergeCell ref="B23:G23"/>
    <mergeCell ref="B24:G24"/>
    <mergeCell ref="B25:G25"/>
  </mergeCells>
  <dataValidations count="1">
    <dataValidation operator="lessThanOrEqual" allowBlank="1" showInputMessage="1" showErrorMessage="1" sqref="C7:F7 B7:B8 B13:G15 B17:G19 B3:G3 B9:G11 G7:G8 B21:B25" xr:uid="{D399CB75-E54B-4A20-A17C-0742503AE8FF}"/>
  </dataValidations>
  <pageMargins left="0.7" right="0.7" top="0.75" bottom="0.75" header="0.3" footer="0.3"/>
  <pageSetup paperSize="9"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CD40D-4D60-4D45-B7E5-C61ABD5EADC8}">
  <dimension ref="A1:C8"/>
  <sheetViews>
    <sheetView showGridLines="0" tabSelected="1" view="pageBreakPreview" zoomScaleNormal="100" zoomScaleSheetLayoutView="100" workbookViewId="0">
      <selection activeCell="B12" sqref="B12"/>
    </sheetView>
  </sheetViews>
  <sheetFormatPr defaultColWidth="9.109375" defaultRowHeight="14.4" x14ac:dyDescent="0.3"/>
  <cols>
    <col min="1" max="1" width="9.5546875" style="9" customWidth="1"/>
    <col min="2" max="2" width="57.33203125" style="9" customWidth="1"/>
    <col min="3" max="3" width="33.5546875" style="22" customWidth="1"/>
    <col min="4" max="16384" width="9.109375" style="9"/>
  </cols>
  <sheetData>
    <row r="1" spans="1:3" ht="36" customHeight="1" x14ac:dyDescent="0.3">
      <c r="A1" s="81" t="s">
        <v>76</v>
      </c>
      <c r="B1" s="82"/>
      <c r="C1" s="82"/>
    </row>
    <row r="2" spans="1:3" s="11" customFormat="1" x14ac:dyDescent="0.3">
      <c r="A2" s="83"/>
      <c r="B2" s="76"/>
      <c r="C2" s="10"/>
    </row>
    <row r="3" spans="1:3" x14ac:dyDescent="0.3">
      <c r="A3" s="12" t="s">
        <v>8</v>
      </c>
      <c r="B3" s="13" t="s">
        <v>9</v>
      </c>
      <c r="C3" s="14"/>
    </row>
    <row r="4" spans="1:3" x14ac:dyDescent="0.3">
      <c r="A4" s="15" t="s">
        <v>68</v>
      </c>
      <c r="B4" s="23" t="s">
        <v>43</v>
      </c>
      <c r="C4" s="67">
        <f>'1. Kwaliteit Perceel 5 Veegvuil'!F25</f>
        <v>0</v>
      </c>
    </row>
    <row r="5" spans="1:3" x14ac:dyDescent="0.3">
      <c r="A5" s="15" t="s">
        <v>69</v>
      </c>
      <c r="B5" s="23" t="s">
        <v>70</v>
      </c>
      <c r="C5" s="67">
        <f>'2. Prijs Perceel 5 Veegvuil'!G10</f>
        <v>0</v>
      </c>
    </row>
    <row r="6" spans="1:3" x14ac:dyDescent="0.3">
      <c r="A6" s="22"/>
      <c r="B6" s="26"/>
      <c r="C6" s="27"/>
    </row>
    <row r="7" spans="1:3" ht="28.8" x14ac:dyDescent="0.3">
      <c r="B7" s="28" t="s">
        <v>77</v>
      </c>
      <c r="C7" s="29">
        <f>SUM(C4:C5)</f>
        <v>0</v>
      </c>
    </row>
    <row r="8" spans="1:3" x14ac:dyDescent="0.3">
      <c r="B8" s="24"/>
      <c r="C8" s="25"/>
    </row>
  </sheetData>
  <sheetProtection algorithmName="SHA-512" hashValue="aR/aX5XUnfXmcd7g9GcfkCArgr3mFHl8rGarVyXk3x0ymvsM566MDelhrYVGialwQHJ0eBODmJjELKm5HySrbQ==" saltValue="a3TMX2Z/K90WQU5c+kSsCQ==" spinCount="100000" sheet="1" objects="1" scenarios="1"/>
  <mergeCells count="2">
    <mergeCell ref="A1:C1"/>
    <mergeCell ref="A2:B2"/>
  </mergeCells>
  <dataValidations count="1">
    <dataValidation operator="lessThanOrEqual" allowBlank="1" showInputMessage="1" showErrorMessage="1" sqref="B3:C8" xr:uid="{B75D1EC7-9BA3-4B9E-9A2C-CD934C9FF01E}"/>
  </dataValidations>
  <pageMargins left="0.7" right="0.7" top="0.75" bottom="0.75" header="0.3" footer="0.3"/>
  <pageSetup paperSize="9"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B1DDAB074C6640B2B615E5CC8CBD6B" ma:contentTypeVersion="19" ma:contentTypeDescription="Een nieuw document maken." ma:contentTypeScope="" ma:versionID="b569f178da0e7f3dfd46518bd75d4197">
  <xsd:schema xmlns:xsd="http://www.w3.org/2001/XMLSchema" xmlns:xs="http://www.w3.org/2001/XMLSchema" xmlns:p="http://schemas.microsoft.com/office/2006/metadata/properties" xmlns:ns2="57fb7290-b59d-4e32-9476-5a47a4cb54bb" xmlns:ns3="b77e2b43-37d4-4532-953b-53983e0992e2" xmlns:ns4="40faa72d-7604-4f4d-a488-93cffb7df14f" targetNamespace="http://schemas.microsoft.com/office/2006/metadata/properties" ma:root="true" ma:fieldsID="b802897dbe60f204385a5285807e62d7" ns2:_="" ns3:_="" ns4:_="">
    <xsd:import namespace="57fb7290-b59d-4e32-9476-5a47a4cb54bb"/>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fb7290-b59d-4e32-9476-5a47a4cb54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57fb7290-b59d-4e32-9476-5a47a4cb54b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F88564-9E59-4A7D-95F1-1297C7FBDF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fb7290-b59d-4e32-9476-5a47a4cb54bb"/>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09ABF5-8054-479E-A759-E9A3FDAD64D4}">
  <ds:schemaRefs>
    <ds:schemaRef ds:uri="http://schemas.microsoft.com/office/2006/metadata/properties"/>
    <ds:schemaRef ds:uri="http://schemas.microsoft.com/office/infopath/2007/PartnerControls"/>
    <ds:schemaRef ds:uri="40faa72d-7604-4f4d-a488-93cffb7df14f"/>
    <ds:schemaRef ds:uri="57fb7290-b59d-4e32-9476-5a47a4cb54bb"/>
  </ds:schemaRefs>
</ds:datastoreItem>
</file>

<file path=customXml/itemProps3.xml><?xml version="1.0" encoding="utf-8"?>
<ds:datastoreItem xmlns:ds="http://schemas.openxmlformats.org/officeDocument/2006/customXml" ds:itemID="{A96CCAA2-F94A-4EBE-9DA2-614892672C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1. Kwaliteit Perceel 5 Veegvuil</vt:lpstr>
      <vt:lpstr>2. Prijs Perceel 5 Veegvuil</vt:lpstr>
      <vt:lpstr>3. Fictieve inschrijfprijs Veeg</vt:lpstr>
      <vt:lpstr>'1. Kwaliteit Perceel 5 Veegvuil'!Afdrukbereik</vt:lpstr>
      <vt:lpstr>'2. Prijs Perceel 5 Veegvuil'!Afdrukbereik</vt:lpstr>
      <vt:lpstr>'3. Fictieve inschrijfprijs Veeg'!Afdrukbereik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Gabriëlle Berends</cp:lastModifiedBy>
  <dcterms:created xsi:type="dcterms:W3CDTF">2021-05-06T12:45:30Z</dcterms:created>
  <dcterms:modified xsi:type="dcterms:W3CDTF">2025-05-13T13:22:00Z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0x010100C6B1DDAB074C6640B2B615E5CC8CBD6B</vt:lpwstr>
  </property>
</Properties>
</file>