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owogemeenten-my.sharepoint.com/personal/r_vanzijp_owo-gemeenten_nl/Documents/Bureaublad/"/>
    </mc:Choice>
  </mc:AlternateContent>
  <xr:revisionPtr revIDLastSave="0" documentId="8_{C381E89E-ACC0-4756-8E04-CF37E5D5CE02}" xr6:coauthVersionLast="47" xr6:coauthVersionMax="47" xr10:uidLastSave="{00000000-0000-0000-0000-000000000000}"/>
  <bookViews>
    <workbookView xWindow="-120" yWindow="-120" windowWidth="29040" windowHeight="15840" activeTab="1" xr2:uid="{64EAA36E-42E5-4078-B5A4-5A22B82AE8C0}"/>
  </bookViews>
  <sheets>
    <sheet name="Totaal" sheetId="3" r:id="rId1"/>
    <sheet name="Samensprong" sheetId="1" r:id="rId2"/>
    <sheet name="Boekebeam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B7" i="3" l="1"/>
  <c r="F46" i="2"/>
  <c r="N18" i="1"/>
  <c r="K18" i="1"/>
  <c r="H18" i="1"/>
  <c r="O18" i="1" s="1"/>
  <c r="O38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7" i="2"/>
  <c r="O30" i="2"/>
  <c r="O31" i="2"/>
  <c r="O32" i="2"/>
  <c r="O33" i="2"/>
  <c r="O34" i="2"/>
  <c r="O35" i="2"/>
  <c r="O36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7" i="2"/>
  <c r="N30" i="2"/>
  <c r="N31" i="2"/>
  <c r="N32" i="2"/>
  <c r="N33" i="2"/>
  <c r="N34" i="2"/>
  <c r="N35" i="2"/>
  <c r="N36" i="2"/>
  <c r="O3" i="2"/>
  <c r="N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7" i="2"/>
  <c r="K30" i="2"/>
  <c r="K31" i="2"/>
  <c r="K32" i="2"/>
  <c r="K33" i="2"/>
  <c r="K34" i="2"/>
  <c r="K35" i="2"/>
  <c r="K36" i="2"/>
  <c r="K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7" i="2"/>
  <c r="H30" i="2"/>
  <c r="H31" i="2"/>
  <c r="H32" i="2"/>
  <c r="H33" i="2"/>
  <c r="H34" i="2"/>
  <c r="H35" i="2"/>
  <c r="H36" i="2"/>
  <c r="H3" i="2"/>
  <c r="N4" i="1"/>
  <c r="N5" i="1"/>
  <c r="N6" i="1"/>
  <c r="N7" i="1"/>
  <c r="N8" i="1"/>
  <c r="N9" i="1"/>
  <c r="N11" i="1"/>
  <c r="N12" i="1"/>
  <c r="N14" i="1"/>
  <c r="N15" i="1"/>
  <c r="N16" i="1"/>
  <c r="N17" i="1"/>
  <c r="N19" i="1"/>
  <c r="N21" i="1"/>
  <c r="N22" i="1"/>
  <c r="N25" i="1"/>
  <c r="N26" i="1"/>
  <c r="N28" i="1"/>
  <c r="N29" i="1"/>
  <c r="N30" i="1"/>
  <c r="N32" i="1"/>
  <c r="N33" i="1"/>
  <c r="N34" i="1"/>
  <c r="N35" i="1"/>
  <c r="N38" i="1"/>
  <c r="N39" i="1"/>
  <c r="N40" i="1"/>
  <c r="N41" i="1"/>
  <c r="N42" i="1"/>
  <c r="N43" i="1"/>
  <c r="N47" i="1"/>
  <c r="N49" i="1"/>
  <c r="N50" i="1"/>
  <c r="N51" i="1"/>
  <c r="N52" i="1"/>
  <c r="N55" i="1"/>
  <c r="N56" i="1"/>
  <c r="N57" i="1"/>
  <c r="N58" i="1"/>
  <c r="N67" i="1"/>
  <c r="N68" i="1"/>
  <c r="N69" i="1"/>
  <c r="N71" i="1"/>
  <c r="N72" i="1"/>
  <c r="N73" i="1"/>
  <c r="N74" i="1"/>
  <c r="N75" i="1"/>
  <c r="N76" i="1"/>
  <c r="N77" i="1"/>
  <c r="N80" i="1"/>
  <c r="N81" i="1"/>
  <c r="N82" i="1"/>
  <c r="N83" i="1"/>
  <c r="N84" i="1"/>
  <c r="N86" i="1"/>
  <c r="N87" i="1"/>
  <c r="N88" i="1"/>
  <c r="N89" i="1"/>
  <c r="N90" i="1"/>
  <c r="N91" i="1"/>
  <c r="N92" i="1"/>
  <c r="N93" i="1"/>
  <c r="N3" i="1"/>
  <c r="K4" i="1"/>
  <c r="K5" i="1"/>
  <c r="K6" i="1"/>
  <c r="K7" i="1"/>
  <c r="K8" i="1"/>
  <c r="K9" i="1"/>
  <c r="K11" i="1"/>
  <c r="K12" i="1"/>
  <c r="K14" i="1"/>
  <c r="K15" i="1"/>
  <c r="K16" i="1"/>
  <c r="K17" i="1"/>
  <c r="K19" i="1"/>
  <c r="K21" i="1"/>
  <c r="K22" i="1"/>
  <c r="K25" i="1"/>
  <c r="K26" i="1"/>
  <c r="K28" i="1"/>
  <c r="K29" i="1"/>
  <c r="K30" i="1"/>
  <c r="K32" i="1"/>
  <c r="K33" i="1"/>
  <c r="K34" i="1"/>
  <c r="K35" i="1"/>
  <c r="K38" i="1"/>
  <c r="K39" i="1"/>
  <c r="K40" i="1"/>
  <c r="K41" i="1"/>
  <c r="K42" i="1"/>
  <c r="K43" i="1"/>
  <c r="K47" i="1"/>
  <c r="K49" i="1"/>
  <c r="K50" i="1"/>
  <c r="K51" i="1"/>
  <c r="K52" i="1"/>
  <c r="K55" i="1"/>
  <c r="K56" i="1"/>
  <c r="K57" i="1"/>
  <c r="K58" i="1"/>
  <c r="K67" i="1"/>
  <c r="K68" i="1"/>
  <c r="K69" i="1"/>
  <c r="K71" i="1"/>
  <c r="O71" i="1" s="1"/>
  <c r="K72" i="1"/>
  <c r="K73" i="1"/>
  <c r="K74" i="1"/>
  <c r="K75" i="1"/>
  <c r="K76" i="1"/>
  <c r="K77" i="1"/>
  <c r="K80" i="1"/>
  <c r="K81" i="1"/>
  <c r="K82" i="1"/>
  <c r="K83" i="1"/>
  <c r="K84" i="1"/>
  <c r="K86" i="1"/>
  <c r="K87" i="1"/>
  <c r="K88" i="1"/>
  <c r="K89" i="1"/>
  <c r="K90" i="1"/>
  <c r="K91" i="1"/>
  <c r="K92" i="1"/>
  <c r="K93" i="1"/>
  <c r="K3" i="1"/>
  <c r="O3" i="1" s="1"/>
  <c r="O95" i="1" s="1"/>
  <c r="F102" i="1" s="1"/>
  <c r="B9" i="3" s="1"/>
  <c r="B11" i="3" s="1"/>
  <c r="H5" i="1"/>
  <c r="O5" i="1" s="1"/>
  <c r="H6" i="1"/>
  <c r="O6" i="1" s="1"/>
  <c r="H7" i="1"/>
  <c r="O7" i="1" s="1"/>
  <c r="H8" i="1"/>
  <c r="O8" i="1" s="1"/>
  <c r="H9" i="1"/>
  <c r="O9" i="1" s="1"/>
  <c r="H11" i="1"/>
  <c r="O11" i="1" s="1"/>
  <c r="H12" i="1"/>
  <c r="O12" i="1" s="1"/>
  <c r="H14" i="1"/>
  <c r="O14" i="1" s="1"/>
  <c r="H15" i="1"/>
  <c r="O15" i="1" s="1"/>
  <c r="H16" i="1"/>
  <c r="O16" i="1" s="1"/>
  <c r="H17" i="1"/>
  <c r="O17" i="1" s="1"/>
  <c r="H19" i="1"/>
  <c r="O19" i="1" s="1"/>
  <c r="H21" i="1"/>
  <c r="O21" i="1" s="1"/>
  <c r="H22" i="1"/>
  <c r="O22" i="1" s="1"/>
  <c r="H25" i="1"/>
  <c r="O25" i="1" s="1"/>
  <c r="H26" i="1"/>
  <c r="O26" i="1" s="1"/>
  <c r="H28" i="1"/>
  <c r="O28" i="1" s="1"/>
  <c r="H29" i="1"/>
  <c r="O29" i="1" s="1"/>
  <c r="H30" i="1"/>
  <c r="O30" i="1" s="1"/>
  <c r="H32" i="1"/>
  <c r="O32" i="1" s="1"/>
  <c r="H33" i="1"/>
  <c r="O33" i="1" s="1"/>
  <c r="H34" i="1"/>
  <c r="O34" i="1" s="1"/>
  <c r="H35" i="1"/>
  <c r="O35" i="1" s="1"/>
  <c r="H38" i="1"/>
  <c r="O38" i="1" s="1"/>
  <c r="H39" i="1"/>
  <c r="O39" i="1" s="1"/>
  <c r="H40" i="1"/>
  <c r="O40" i="1" s="1"/>
  <c r="H41" i="1"/>
  <c r="O41" i="1" s="1"/>
  <c r="H42" i="1"/>
  <c r="O42" i="1" s="1"/>
  <c r="H43" i="1"/>
  <c r="O43" i="1" s="1"/>
  <c r="H47" i="1"/>
  <c r="O47" i="1" s="1"/>
  <c r="H49" i="1"/>
  <c r="O49" i="1" s="1"/>
  <c r="H50" i="1"/>
  <c r="O50" i="1" s="1"/>
  <c r="H51" i="1"/>
  <c r="O51" i="1" s="1"/>
  <c r="H52" i="1"/>
  <c r="O52" i="1" s="1"/>
  <c r="H55" i="1"/>
  <c r="O55" i="1" s="1"/>
  <c r="H56" i="1"/>
  <c r="O56" i="1" s="1"/>
  <c r="H57" i="1"/>
  <c r="O57" i="1" s="1"/>
  <c r="H58" i="1"/>
  <c r="O58" i="1" s="1"/>
  <c r="H67" i="1"/>
  <c r="O67" i="1" s="1"/>
  <c r="H68" i="1"/>
  <c r="O68" i="1" s="1"/>
  <c r="H69" i="1"/>
  <c r="O69" i="1" s="1"/>
  <c r="H72" i="1"/>
  <c r="O72" i="1" s="1"/>
  <c r="H73" i="1"/>
  <c r="O73" i="1" s="1"/>
  <c r="H74" i="1"/>
  <c r="O74" i="1" s="1"/>
  <c r="H75" i="1"/>
  <c r="O75" i="1" s="1"/>
  <c r="H76" i="1"/>
  <c r="O76" i="1" s="1"/>
  <c r="H77" i="1"/>
  <c r="O77" i="1" s="1"/>
  <c r="H80" i="1"/>
  <c r="O80" i="1" s="1"/>
  <c r="H81" i="1"/>
  <c r="O81" i="1" s="1"/>
  <c r="H82" i="1"/>
  <c r="O82" i="1" s="1"/>
  <c r="H83" i="1"/>
  <c r="O83" i="1" s="1"/>
  <c r="H84" i="1"/>
  <c r="O84" i="1" s="1"/>
  <c r="H86" i="1"/>
  <c r="O86" i="1" s="1"/>
  <c r="H87" i="1"/>
  <c r="O87" i="1" s="1"/>
  <c r="H88" i="1"/>
  <c r="O88" i="1" s="1"/>
  <c r="H89" i="1"/>
  <c r="O89" i="1" s="1"/>
  <c r="H90" i="1"/>
  <c r="O90" i="1" s="1"/>
  <c r="H91" i="1"/>
  <c r="O91" i="1" s="1"/>
  <c r="H92" i="1"/>
  <c r="O92" i="1" s="1"/>
  <c r="H93" i="1"/>
  <c r="O93" i="1" s="1"/>
  <c r="H4" i="1"/>
  <c r="O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tc={19DA8F3F-1C15-4FEC-8F97-ACBDCAF0F3D9}</author>
  </authors>
  <commentList>
    <comment ref="K2" authorId="0" shapeId="0" xr:uid="{19DA8F3F-1C15-4FEC-8F97-ACBDCAF0F3D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wat is direct vrijgesteld toezicht?</t>
      </text>
    </comment>
  </commentList>
</comments>
</file>

<file path=xl/sharedStrings.xml><?xml version="1.0" encoding="utf-8"?>
<sst xmlns="http://schemas.openxmlformats.org/spreadsheetml/2006/main" count="549" uniqueCount="232">
  <si>
    <t>Locatie</t>
  </si>
  <si>
    <t>Inschrijfprijs</t>
  </si>
  <si>
    <t>MFA de Boekebeam</t>
  </si>
  <si>
    <t xml:space="preserve">MFA Haulerwijk </t>
  </si>
  <si>
    <t>INSCHRIJFPRIJS</t>
  </si>
  <si>
    <t>Samensprong</t>
  </si>
  <si>
    <t>Frequentie per jaar:</t>
  </si>
  <si>
    <t>Verdieping/ ruimte</t>
  </si>
  <si>
    <t>Ruimte</t>
  </si>
  <si>
    <t>Type vloer</t>
  </si>
  <si>
    <t>m2</t>
  </si>
  <si>
    <t>In onderhoud</t>
  </si>
  <si>
    <t>Uurtarief productieve uren</t>
  </si>
  <si>
    <t>Productieve uren</t>
  </si>
  <si>
    <t>Totale kosten productieve schoonmaak</t>
  </si>
  <si>
    <t>Uurtarief direct vrijgesteld toezicht</t>
  </si>
  <si>
    <t xml:space="preserve">Directe uren toezicht </t>
  </si>
  <si>
    <t>Totale kosten direct vrijgesteld toezicht</t>
  </si>
  <si>
    <t>Uurtarief t.b.v. periodiek (vloer) onderhoud</t>
  </si>
  <si>
    <t>Uren t.b.v. periodiek (vloer) onderhoud</t>
  </si>
  <si>
    <t>Totale kosten periodiek (vloer) onderhoud</t>
  </si>
  <si>
    <t>Totale kosten per jaar</t>
  </si>
  <si>
    <t>Stofwissen</t>
  </si>
  <si>
    <t>Bijtippend stofzuigen</t>
  </si>
  <si>
    <t>Stofzuigen</t>
  </si>
  <si>
    <t>Moppen</t>
  </si>
  <si>
    <t>Schrobben</t>
  </si>
  <si>
    <t>Sprayen</t>
  </si>
  <si>
    <t>Conserveren/ tapijt reinigen</t>
  </si>
  <si>
    <t>Ledigen papierbakkan</t>
  </si>
  <si>
    <t>Ledigen afvalbakken</t>
  </si>
  <si>
    <t>Afnemen deuren</t>
  </si>
  <si>
    <t>Afnemen inventaris</t>
  </si>
  <si>
    <t>Weekbeurt inventaris</t>
  </si>
  <si>
    <t>Tussenbeurt inventaris</t>
  </si>
  <si>
    <t>Eindbeurt inventaris</t>
  </si>
  <si>
    <t>Dagbeurt sanitair</t>
  </si>
  <si>
    <t>Eindbeurt sanitair</t>
  </si>
  <si>
    <t>Aanvullen sanitaire benodigdheden</t>
  </si>
  <si>
    <t>Begane grond</t>
  </si>
  <si>
    <t>Centrale trap</t>
  </si>
  <si>
    <t>Marmoleum</t>
  </si>
  <si>
    <t>JA</t>
  </si>
  <si>
    <t>0.01</t>
  </si>
  <si>
    <t>Hoofdentree</t>
  </si>
  <si>
    <t>Coral</t>
  </si>
  <si>
    <t>0.02</t>
  </si>
  <si>
    <t>Gang</t>
  </si>
  <si>
    <t>0.03</t>
  </si>
  <si>
    <t>Entree peuterspeelzaal</t>
  </si>
  <si>
    <t>0.04</t>
  </si>
  <si>
    <t>Personeelruimte</t>
  </si>
  <si>
    <t>PVC</t>
  </si>
  <si>
    <t>0.04a</t>
  </si>
  <si>
    <t>Garderobe</t>
  </si>
  <si>
    <t>0.05</t>
  </si>
  <si>
    <t>Speelwerklokaal</t>
  </si>
  <si>
    <t>0.06</t>
  </si>
  <si>
    <t>speelwerklokaal berging</t>
  </si>
  <si>
    <t>marmoleum</t>
  </si>
  <si>
    <t>NEE</t>
  </si>
  <si>
    <t>0.07</t>
  </si>
  <si>
    <t>Toilet peuters</t>
  </si>
  <si>
    <t>Gietvloer</t>
  </si>
  <si>
    <t>0.08</t>
  </si>
  <si>
    <t>Bibliotheek</t>
  </si>
  <si>
    <t>0.09</t>
  </si>
  <si>
    <t>bibliotheek berging</t>
  </si>
  <si>
    <t>0.10</t>
  </si>
  <si>
    <t>0.11</t>
  </si>
  <si>
    <t>Podium</t>
  </si>
  <si>
    <t>0.12</t>
  </si>
  <si>
    <t>Zaal</t>
  </si>
  <si>
    <t>0.13</t>
  </si>
  <si>
    <t>Entree onderbouw</t>
  </si>
  <si>
    <t>0.14</t>
  </si>
  <si>
    <t>Kantoor/berging</t>
  </si>
  <si>
    <t>0.15</t>
  </si>
  <si>
    <t>Keuken</t>
  </si>
  <si>
    <t>0.16</t>
  </si>
  <si>
    <t>serverruimte</t>
  </si>
  <si>
    <t>0.16a</t>
  </si>
  <si>
    <t>Personeelstoilet</t>
  </si>
  <si>
    <t>0.16b</t>
  </si>
  <si>
    <t>Repro</t>
  </si>
  <si>
    <t>0.17</t>
  </si>
  <si>
    <t>berging</t>
  </si>
  <si>
    <t>0.17a</t>
  </si>
  <si>
    <t>werkkast</t>
  </si>
  <si>
    <t>gietvloer</t>
  </si>
  <si>
    <t>0.18/0.18a</t>
  </si>
  <si>
    <t>0.19</t>
  </si>
  <si>
    <t>Toilet meisjes</t>
  </si>
  <si>
    <t>0.20</t>
  </si>
  <si>
    <t>gas / meterkast</t>
  </si>
  <si>
    <t>nvt</t>
  </si>
  <si>
    <t>Toilet jongens</t>
  </si>
  <si>
    <t>0.21</t>
  </si>
  <si>
    <t>Lokaal onderbouw</t>
  </si>
  <si>
    <t>0.22</t>
  </si>
  <si>
    <t>0.23</t>
  </si>
  <si>
    <t>Lokaal middenbouw</t>
  </si>
  <si>
    <t>0.24</t>
  </si>
  <si>
    <t>0.25</t>
  </si>
  <si>
    <t>Lokaal KidsCasa</t>
  </si>
  <si>
    <t>0.25a</t>
  </si>
  <si>
    <t>0.26</t>
  </si>
  <si>
    <t>Trappenhuis</t>
  </si>
  <si>
    <t>0.27</t>
  </si>
  <si>
    <t>0.28</t>
  </si>
  <si>
    <t>speellokaal berging</t>
  </si>
  <si>
    <t>pulastic</t>
  </si>
  <si>
    <t>0.29</t>
  </si>
  <si>
    <t>Speellokaal</t>
  </si>
  <si>
    <t>Pulastic</t>
  </si>
  <si>
    <t>0.30</t>
  </si>
  <si>
    <t>0.32</t>
  </si>
  <si>
    <t>0.33</t>
  </si>
  <si>
    <t>Lift</t>
  </si>
  <si>
    <t>0.34</t>
  </si>
  <si>
    <t>Miva toilet</t>
  </si>
  <si>
    <t>0.35</t>
  </si>
  <si>
    <t>0.36</t>
  </si>
  <si>
    <t>Handenarbeidlokaal</t>
  </si>
  <si>
    <t>0.37</t>
  </si>
  <si>
    <t>Handenarbeidberging</t>
  </si>
  <si>
    <t>0.37a</t>
  </si>
  <si>
    <t>Berging</t>
  </si>
  <si>
    <t>0.38</t>
  </si>
  <si>
    <t>Jongerenruimte (jeugdhonk)</t>
  </si>
  <si>
    <t>0.39</t>
  </si>
  <si>
    <t>Jongerenberging</t>
  </si>
  <si>
    <t>0.40</t>
  </si>
  <si>
    <t>Entree jongerenruimte</t>
  </si>
  <si>
    <t>0.40a</t>
  </si>
  <si>
    <t>Toilet jongeren</t>
  </si>
  <si>
    <t>0.41</t>
  </si>
  <si>
    <t>Speel-o-theek</t>
  </si>
  <si>
    <t>0.42</t>
  </si>
  <si>
    <t>Wachtruimte consultatiebureau</t>
  </si>
  <si>
    <t>0.43</t>
  </si>
  <si>
    <t>speel-o-theek berging</t>
  </si>
  <si>
    <t>0.44</t>
  </si>
  <si>
    <t>0.45</t>
  </si>
  <si>
    <t>Verpl./LB ruimte</t>
  </si>
  <si>
    <t>0.46</t>
  </si>
  <si>
    <t>Arts / LB ruimte</t>
  </si>
  <si>
    <t>0.47</t>
  </si>
  <si>
    <t>Toilet dames</t>
  </si>
  <si>
    <t>0.48</t>
  </si>
  <si>
    <t>Toilet heren</t>
  </si>
  <si>
    <t>0.49</t>
  </si>
  <si>
    <t>water</t>
  </si>
  <si>
    <t>0.50</t>
  </si>
  <si>
    <t>elektra</t>
  </si>
  <si>
    <t>0.51</t>
  </si>
  <si>
    <t>buitenberging</t>
  </si>
  <si>
    <t>0.52</t>
  </si>
  <si>
    <t>0.53</t>
  </si>
  <si>
    <t>berging to docentenruimte 1.15</t>
  </si>
  <si>
    <t>berging to lokaal 1.23</t>
  </si>
  <si>
    <t>1.01</t>
  </si>
  <si>
    <t>Norament</t>
  </si>
  <si>
    <t>1.02</t>
  </si>
  <si>
    <t>1.04</t>
  </si>
  <si>
    <t>Lokaal bovenbouw</t>
  </si>
  <si>
    <t>1.05</t>
  </si>
  <si>
    <t>1.06</t>
  </si>
  <si>
    <t>1.07</t>
  </si>
  <si>
    <t>1.08</t>
  </si>
  <si>
    <t>1.09</t>
  </si>
  <si>
    <t>1.10</t>
  </si>
  <si>
    <t>1.11</t>
  </si>
  <si>
    <t>Kantoor</t>
  </si>
  <si>
    <t>1.12</t>
  </si>
  <si>
    <t>Directie</t>
  </si>
  <si>
    <t>1.13</t>
  </si>
  <si>
    <t>1.14</t>
  </si>
  <si>
    <t>1.15</t>
  </si>
  <si>
    <t>Docentenruimte</t>
  </si>
  <si>
    <t>1.15a</t>
  </si>
  <si>
    <t>1.16</t>
  </si>
  <si>
    <t>1.17</t>
  </si>
  <si>
    <t>Toilet to directeurskamer 1.11</t>
  </si>
  <si>
    <t>1.18</t>
  </si>
  <si>
    <t>Toilet to directeurskamer 1.12</t>
  </si>
  <si>
    <t>1.19</t>
  </si>
  <si>
    <t>1.21</t>
  </si>
  <si>
    <t>1.22</t>
  </si>
  <si>
    <t>1.23</t>
  </si>
  <si>
    <t>1.24</t>
  </si>
  <si>
    <t>1.26</t>
  </si>
  <si>
    <t>1.27</t>
  </si>
  <si>
    <t>Toilet to lokaal 1.22</t>
  </si>
  <si>
    <t>1.28</t>
  </si>
  <si>
    <t>Toilet to lokaal 1.23</t>
  </si>
  <si>
    <t>1.29</t>
  </si>
  <si>
    <t>SUBTOTAAL</t>
  </si>
  <si>
    <t>Overige werkzaamheden:</t>
  </si>
  <si>
    <t>Glasbewassing</t>
  </si>
  <si>
    <t>Wassen binnen/buiten/separatieglas incl. kozijnen (1 keer per jaar, circa 1250 m2) </t>
  </si>
  <si>
    <t>TOTAAL</t>
  </si>
  <si>
    <t>Boekebeam</t>
  </si>
  <si>
    <t>Verdieping</t>
  </si>
  <si>
    <t xml:space="preserve">Entree </t>
  </si>
  <si>
    <t>Coral mat</t>
  </si>
  <si>
    <t>Tapijt</t>
  </si>
  <si>
    <t>Gemeenschappelijke ruimte</t>
  </si>
  <si>
    <t xml:space="preserve">Groepsruimte 1 </t>
  </si>
  <si>
    <t>Leslokaal</t>
  </si>
  <si>
    <t>Toiletgroepen</t>
  </si>
  <si>
    <t xml:space="preserve">Groepsruimte 2 </t>
  </si>
  <si>
    <t xml:space="preserve">Groepsruimte 3 </t>
  </si>
  <si>
    <t xml:space="preserve">Groepsruimte 4 </t>
  </si>
  <si>
    <t xml:space="preserve">Personeelskamer </t>
  </si>
  <si>
    <t>Pantry</t>
  </si>
  <si>
    <t>Miva-toilet (personeel, peuterspeelz.)</t>
  </si>
  <si>
    <t>Steen</t>
  </si>
  <si>
    <t xml:space="preserve">Verdieping </t>
  </si>
  <si>
    <t>Trap metaal de paadwizer</t>
  </si>
  <si>
    <t>Ruw opp.</t>
  </si>
  <si>
    <t>Personeelskamer peuterspeelz.</t>
  </si>
  <si>
    <t xml:space="preserve">Toiletgroepen peuterspeelz. </t>
  </si>
  <si>
    <t>Gemeenschappelijke ruimte peuter</t>
  </si>
  <si>
    <t>Aangepaste toiletgroep</t>
  </si>
  <si>
    <t>Ruimte 1</t>
  </si>
  <si>
    <t>Ruimte 2</t>
  </si>
  <si>
    <t>Lokaal kinderdagverblijf</t>
  </si>
  <si>
    <t xml:space="preserve">Toiletten </t>
  </si>
  <si>
    <t>Linoleum</t>
  </si>
  <si>
    <t>Lokaal buitenschoolse opvang</t>
  </si>
  <si>
    <t>Toilet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</si>
</sst>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2"/>
      <color rgb="FF000000"/>
      <name val="Arial"/>
      <family val="2"/>
    </font>
    <font>
      <sz val="12"/>
      <color rgb="FFFFFFFF"/>
      <name val="Arial"/>
      <family val="2"/>
    </font>
    <font>
      <sz val="12"/>
      <name val="Arial"/>
      <family val="2"/>
    </font>
    <font>
      <sz val="12"/>
      <color rgb="FF000000"/>
      <name val="Aptos Narrow"/>
      <scheme val="minor"/>
    </font>
    <font>
      <sz val="11"/>
      <color rgb="FF000000"/>
      <name val="Aptos Narrow"/>
      <scheme val="minor"/>
    </font>
    <font>
      <sz val="11"/>
      <color rgb="FFFFFFFF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Display"/>
      <scheme val="major"/>
    </font>
    <font>
      <sz val="11"/>
      <color rgb="FF000000"/>
      <name val="Aptos Display"/>
      <scheme val="major"/>
    </font>
    <font>
      <sz val="11"/>
      <name val="Aptos Display"/>
      <scheme val="major"/>
    </font>
    <font>
      <sz val="11"/>
      <color rgb="FFFFFFFF"/>
      <name val="Aptos Display"/>
      <scheme val="major"/>
    </font>
    <font>
      <sz val="11"/>
      <color rgb="FF000000"/>
      <name val="Calibri Light"/>
      <charset val="1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ont="0" applyFill="0" applyBorder="0" applyAlignment="0" applyProtection="0"/>
  </cellStyleXfs>
  <cellXfs count="57">
    <xf numFmtId="0" fontId="0" fillId="0" borderId="0" xfId="0"/>
    <xf numFmtId="2" fontId="0" fillId="0" borderId="0" xfId="0" applyNumberFormat="1"/>
    <xf numFmtId="49" fontId="0" fillId="0" borderId="0" xfId="0" applyNumberFormat="1"/>
    <xf numFmtId="2" fontId="0" fillId="5" borderId="2" xfId="0" applyNumberFormat="1" applyFill="1" applyBorder="1"/>
    <xf numFmtId="0" fontId="0" fillId="5" borderId="3" xfId="0" applyFill="1" applyBorder="1"/>
    <xf numFmtId="164" fontId="0" fillId="0" borderId="0" xfId="0" applyNumberFormat="1"/>
    <xf numFmtId="164" fontId="0" fillId="5" borderId="3" xfId="0" applyNumberFormat="1" applyFill="1" applyBorder="1"/>
    <xf numFmtId="164" fontId="0" fillId="5" borderId="4" xfId="0" applyNumberFormat="1" applyFill="1" applyBorder="1"/>
    <xf numFmtId="0" fontId="10" fillId="0" borderId="0" xfId="0" applyFont="1"/>
    <xf numFmtId="2" fontId="0" fillId="0" borderId="5" xfId="0" applyNumberFormat="1" applyBorder="1"/>
    <xf numFmtId="0" fontId="0" fillId="0" borderId="5" xfId="0" applyBorder="1"/>
    <xf numFmtId="44" fontId="2" fillId="4" borderId="5" xfId="0" applyNumberFormat="1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164" fontId="2" fillId="4" borderId="5" xfId="0" applyNumberFormat="1" applyFont="1" applyFill="1" applyBorder="1" applyAlignment="1">
      <alignment horizontal="center" wrapText="1"/>
    </xf>
    <xf numFmtId="44" fontId="6" fillId="3" borderId="5" xfId="0" applyNumberFormat="1" applyFont="1" applyFill="1" applyBorder="1" applyAlignment="1">
      <alignment horizontal="center" textRotation="90" wrapText="1"/>
    </xf>
    <xf numFmtId="0" fontId="6" fillId="3" borderId="5" xfId="0" applyFont="1" applyFill="1" applyBorder="1" applyAlignment="1">
      <alignment textRotation="90"/>
    </xf>
    <xf numFmtId="0" fontId="7" fillId="0" borderId="5" xfId="0" applyFont="1" applyBorder="1"/>
    <xf numFmtId="164" fontId="0" fillId="0" borderId="5" xfId="0" applyNumberFormat="1" applyBorder="1"/>
    <xf numFmtId="0" fontId="11" fillId="0" borderId="5" xfId="0" applyFont="1" applyBorder="1"/>
    <xf numFmtId="0" fontId="8" fillId="0" borderId="5" xfId="0" applyFont="1" applyBorder="1"/>
    <xf numFmtId="0" fontId="12" fillId="0" borderId="5" xfId="0" applyFont="1" applyBorder="1"/>
    <xf numFmtId="0" fontId="9" fillId="0" borderId="5" xfId="0" applyFont="1" applyBorder="1"/>
    <xf numFmtId="44" fontId="2" fillId="2" borderId="6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44" fontId="6" fillId="3" borderId="6" xfId="0" applyNumberFormat="1" applyFont="1" applyFill="1" applyBorder="1" applyAlignment="1">
      <alignment horizontal="center" textRotation="90" wrapText="1"/>
    </xf>
    <xf numFmtId="0" fontId="6" fillId="3" borderId="6" xfId="0" applyFont="1" applyFill="1" applyBorder="1" applyAlignment="1">
      <alignment textRotation="90"/>
    </xf>
    <xf numFmtId="49" fontId="0" fillId="0" borderId="5" xfId="0" applyNumberFormat="1" applyBorder="1"/>
    <xf numFmtId="44" fontId="2" fillId="2" borderId="7" xfId="0" applyNumberFormat="1" applyFont="1" applyFill="1" applyBorder="1" applyAlignment="1">
      <alignment horizontal="center" wrapText="1"/>
    </xf>
    <xf numFmtId="0" fontId="13" fillId="0" borderId="0" xfId="0" applyFont="1"/>
    <xf numFmtId="0" fontId="13" fillId="5" borderId="0" xfId="0" applyFont="1" applyFill="1"/>
    <xf numFmtId="164" fontId="13" fillId="0" borderId="0" xfId="0" applyNumberFormat="1" applyFont="1"/>
    <xf numFmtId="164" fontId="13" fillId="5" borderId="4" xfId="0" applyNumberFormat="1" applyFont="1" applyFill="1" applyBorder="1"/>
    <xf numFmtId="0" fontId="13" fillId="6" borderId="0" xfId="0" applyFont="1" applyFill="1"/>
    <xf numFmtId="0" fontId="0" fillId="6" borderId="0" xfId="0" applyFill="1"/>
    <xf numFmtId="0" fontId="10" fillId="6" borderId="0" xfId="0" applyFont="1" applyFill="1"/>
    <xf numFmtId="164" fontId="10" fillId="6" borderId="0" xfId="0" applyNumberFormat="1" applyFont="1" applyFill="1"/>
    <xf numFmtId="164" fontId="13" fillId="6" borderId="0" xfId="0" applyNumberFormat="1" applyFont="1" applyFill="1"/>
    <xf numFmtId="49" fontId="14" fillId="0" borderId="0" xfId="0" applyNumberFormat="1" applyFont="1"/>
    <xf numFmtId="0" fontId="14" fillId="0" borderId="0" xfId="0" applyFont="1"/>
    <xf numFmtId="164" fontId="14" fillId="0" borderId="0" xfId="0" applyNumberFormat="1" applyFont="1"/>
    <xf numFmtId="49" fontId="14" fillId="5" borderId="2" xfId="0" applyNumberFormat="1" applyFont="1" applyFill="1" applyBorder="1"/>
    <xf numFmtId="0" fontId="14" fillId="5" borderId="3" xfId="0" applyFont="1" applyFill="1" applyBorder="1"/>
    <xf numFmtId="164" fontId="14" fillId="5" borderId="3" xfId="0" applyNumberFormat="1" applyFont="1" applyFill="1" applyBorder="1"/>
    <xf numFmtId="164" fontId="14" fillId="5" borderId="4" xfId="0" applyNumberFormat="1" applyFont="1" applyFill="1" applyBorder="1"/>
    <xf numFmtId="0" fontId="15" fillId="0" borderId="8" xfId="0" applyFont="1" applyBorder="1"/>
    <xf numFmtId="0" fontId="15" fillId="0" borderId="5" xfId="0" applyFont="1" applyBorder="1"/>
    <xf numFmtId="0" fontId="16" fillId="0" borderId="5" xfId="0" applyFont="1" applyBorder="1"/>
    <xf numFmtId="0" fontId="17" fillId="0" borderId="5" xfId="0" applyFont="1" applyBorder="1"/>
    <xf numFmtId="0" fontId="11" fillId="0" borderId="8" xfId="0" applyFont="1" applyBorder="1"/>
    <xf numFmtId="164" fontId="13" fillId="0" borderId="5" xfId="0" applyNumberFormat="1" applyFont="1" applyBorder="1"/>
    <xf numFmtId="0" fontId="0" fillId="0" borderId="5" xfId="0" applyBorder="1" applyProtection="1">
      <protection locked="0"/>
    </xf>
    <xf numFmtId="164" fontId="0" fillId="0" borderId="5" xfId="0" applyNumberForma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0" xfId="0" applyAlignment="1">
      <alignment horizontal="left"/>
    </xf>
    <xf numFmtId="0" fontId="18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5">
    <cellStyle name="Komma 2" xfId="1" xr:uid="{CE1B2B8F-8501-45F6-AF97-0338087B16A1}"/>
    <cellStyle name="Normal" xfId="4" xr:uid="{F9EEA26E-352F-47AB-84C2-F556754E3274}"/>
    <cellStyle name="Standaard" xfId="0" builtinId="0"/>
    <cellStyle name="Standaard 2" xfId="3" xr:uid="{A99DD236-C46F-4943-BBC3-70398D8C59D7}"/>
    <cellStyle name="Standaard 3" xfId="2" xr:uid="{1F9599D2-0D19-484A-82BB-60C4FF3B37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skes, Theo" id="{A7889466-6209-4561-9AFC-D2512B54F171}" userId="S::t.eskes@weststellingwerf.nl::043a2547-3176-4f13-a178-49e1d9102402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" dT="2025-05-06T11:52:33.08" personId="{A7889466-6209-4561-9AFC-D2512B54F171}" id="{19DA8F3F-1C15-4FEC-8F97-ACBDCAF0F3D9}">
    <text>wat is direct vrijgesteld toezicht?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9447-1311-4AA2-986A-5195452860F0}">
  <dimension ref="A4:F13"/>
  <sheetViews>
    <sheetView workbookViewId="0"/>
  </sheetViews>
  <sheetFormatPr defaultRowHeight="15" x14ac:dyDescent="0.25"/>
  <cols>
    <col min="1" max="1" width="19.28515625" bestFit="1" customWidth="1"/>
    <col min="2" max="2" width="28.7109375" customWidth="1"/>
  </cols>
  <sheetData>
    <row r="4" spans="1:6" x14ac:dyDescent="0.25">
      <c r="A4" s="29"/>
      <c r="B4" s="29"/>
      <c r="C4" s="29"/>
      <c r="D4" s="29"/>
      <c r="E4" s="29"/>
      <c r="F4" s="29"/>
    </row>
    <row r="5" spans="1:6" x14ac:dyDescent="0.25">
      <c r="A5" s="33" t="s">
        <v>0</v>
      </c>
      <c r="B5" s="34" t="s">
        <v>1</v>
      </c>
      <c r="C5" s="29"/>
      <c r="D5" s="29"/>
      <c r="E5" s="29"/>
      <c r="F5" s="29"/>
    </row>
    <row r="6" spans="1:6" ht="15.75" x14ac:dyDescent="0.25">
      <c r="A6" s="29"/>
      <c r="B6" s="8"/>
      <c r="C6" s="29"/>
      <c r="D6" s="29"/>
      <c r="E6" s="29"/>
      <c r="F6" s="29"/>
    </row>
    <row r="7" spans="1:6" ht="15.75" x14ac:dyDescent="0.25">
      <c r="A7" s="35" t="s">
        <v>2</v>
      </c>
      <c r="B7" s="36">
        <f>Boekebeam!F46</f>
        <v>0</v>
      </c>
      <c r="C7" s="29"/>
      <c r="D7" s="29"/>
      <c r="E7" s="29"/>
      <c r="F7" s="29"/>
    </row>
    <row r="8" spans="1:6" x14ac:dyDescent="0.25">
      <c r="A8" s="29"/>
      <c r="B8" s="31"/>
      <c r="C8" s="29"/>
      <c r="D8" s="29"/>
      <c r="E8" s="29"/>
      <c r="F8" s="29"/>
    </row>
    <row r="9" spans="1:6" x14ac:dyDescent="0.25">
      <c r="A9" s="33" t="s">
        <v>3</v>
      </c>
      <c r="B9" s="37">
        <f>Samensprong!F102</f>
        <v>0</v>
      </c>
      <c r="C9" s="29"/>
      <c r="D9" s="29"/>
      <c r="E9" s="29"/>
      <c r="F9" s="29"/>
    </row>
    <row r="10" spans="1:6" x14ac:dyDescent="0.25">
      <c r="A10" s="29"/>
      <c r="B10" s="31"/>
      <c r="C10" s="29"/>
      <c r="D10" s="29"/>
      <c r="E10" s="29"/>
      <c r="F10" s="29"/>
    </row>
    <row r="11" spans="1:6" x14ac:dyDescent="0.25">
      <c r="A11" s="30" t="s">
        <v>4</v>
      </c>
      <c r="B11" s="32">
        <f>SUM(B7+B9)</f>
        <v>0</v>
      </c>
      <c r="C11" s="29"/>
      <c r="D11" s="29"/>
      <c r="E11" s="29"/>
      <c r="F11" s="29"/>
    </row>
    <row r="12" spans="1:6" x14ac:dyDescent="0.25">
      <c r="A12" s="29"/>
      <c r="B12" s="29"/>
      <c r="C12" s="29"/>
      <c r="D12" s="29"/>
      <c r="E12" s="29"/>
      <c r="F12" s="29"/>
    </row>
    <row r="13" spans="1:6" x14ac:dyDescent="0.25">
      <c r="A13" s="29"/>
      <c r="B13" s="29"/>
      <c r="C13" s="29"/>
      <c r="D13" s="29"/>
      <c r="E13" s="29"/>
      <c r="F13" s="29"/>
    </row>
  </sheetData>
  <sheetProtection algorithmName="SHA-512" hashValue="bkcG1dQXzAxNAiu8mfPTG34jrujc27qbY0qASqmfnNuWQXHOPtr/IytKcSVri06nKmyQK6t1h2ItpEcPNuN2Iw==" saltValue="r9SI93v3PQXDiUoXojpkN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B799D-2946-4B1A-86F5-F2964D126589}">
  <dimension ref="A1:AF102"/>
  <sheetViews>
    <sheetView tabSelected="1" workbookViewId="0">
      <pane ySplit="2" topLeftCell="A3" activePane="bottomLeft" state="frozen"/>
      <selection pane="bottomLeft" activeCell="H3" sqref="H3"/>
    </sheetView>
  </sheetViews>
  <sheetFormatPr defaultRowHeight="15" x14ac:dyDescent="0.25"/>
  <cols>
    <col min="1" max="1" width="17" style="1" bestFit="1" customWidth="1"/>
    <col min="2" max="2" width="29.42578125" bestFit="1" customWidth="1"/>
    <col min="3" max="3" width="13.42578125" bestFit="1" customWidth="1"/>
    <col min="4" max="4" width="5.28515625" bestFit="1" customWidth="1"/>
    <col min="5" max="5" width="33.5703125" customWidth="1"/>
    <col min="6" max="7" width="13.28515625" customWidth="1"/>
    <col min="8" max="8" width="13.28515625" style="5" customWidth="1"/>
    <col min="9" max="10" width="13.28515625" customWidth="1"/>
    <col min="11" max="11" width="13.28515625" style="5" customWidth="1"/>
    <col min="12" max="13" width="13.28515625" customWidth="1"/>
    <col min="14" max="14" width="13.28515625" style="5" customWidth="1"/>
    <col min="15" max="15" width="20" style="5" customWidth="1"/>
    <col min="16" max="32" width="6.140625" customWidth="1"/>
  </cols>
  <sheetData>
    <row r="1" spans="1:32" x14ac:dyDescent="0.25">
      <c r="A1" s="1" t="s">
        <v>5</v>
      </c>
      <c r="P1" s="54" t="s">
        <v>6</v>
      </c>
      <c r="Q1" s="54"/>
      <c r="R1" s="54"/>
      <c r="S1" s="54"/>
      <c r="T1" s="54"/>
    </row>
    <row r="2" spans="1:32" ht="172.5" x14ac:dyDescent="0.25">
      <c r="A2" s="9" t="s">
        <v>7</v>
      </c>
      <c r="B2" s="10" t="s">
        <v>8</v>
      </c>
      <c r="C2" s="10" t="s">
        <v>9</v>
      </c>
      <c r="D2" s="10" t="s">
        <v>10</v>
      </c>
      <c r="E2" s="10" t="s">
        <v>11</v>
      </c>
      <c r="F2" s="11" t="s">
        <v>12</v>
      </c>
      <c r="G2" s="12" t="s">
        <v>13</v>
      </c>
      <c r="H2" s="13" t="s">
        <v>14</v>
      </c>
      <c r="I2" s="11" t="s">
        <v>15</v>
      </c>
      <c r="J2" s="12" t="s">
        <v>16</v>
      </c>
      <c r="K2" s="13" t="s">
        <v>17</v>
      </c>
      <c r="L2" s="11" t="s">
        <v>18</v>
      </c>
      <c r="M2" s="12" t="s">
        <v>19</v>
      </c>
      <c r="N2" s="13" t="s">
        <v>20</v>
      </c>
      <c r="O2" s="13" t="s">
        <v>21</v>
      </c>
      <c r="P2" s="14" t="s">
        <v>22</v>
      </c>
      <c r="Q2" s="14" t="s">
        <v>23</v>
      </c>
      <c r="R2" s="15" t="s">
        <v>24</v>
      </c>
      <c r="S2" s="15" t="s">
        <v>25</v>
      </c>
      <c r="T2" s="15" t="s">
        <v>26</v>
      </c>
      <c r="U2" s="15" t="s">
        <v>27</v>
      </c>
      <c r="V2" s="15" t="s">
        <v>28</v>
      </c>
      <c r="W2" s="15" t="s">
        <v>29</v>
      </c>
      <c r="X2" s="15" t="s">
        <v>30</v>
      </c>
      <c r="Y2" s="15" t="s">
        <v>31</v>
      </c>
      <c r="Z2" s="15" t="s">
        <v>32</v>
      </c>
      <c r="AA2" s="15" t="s">
        <v>33</v>
      </c>
      <c r="AB2" s="15" t="s">
        <v>34</v>
      </c>
      <c r="AC2" s="15" t="s">
        <v>35</v>
      </c>
      <c r="AD2" s="15" t="s">
        <v>36</v>
      </c>
      <c r="AE2" s="15" t="s">
        <v>37</v>
      </c>
      <c r="AF2" s="15" t="s">
        <v>38</v>
      </c>
    </row>
    <row r="3" spans="1:32" ht="15.75" x14ac:dyDescent="0.25">
      <c r="A3" s="16" t="s">
        <v>39</v>
      </c>
      <c r="B3" s="16" t="s">
        <v>40</v>
      </c>
      <c r="C3" s="16" t="s">
        <v>41</v>
      </c>
      <c r="D3" s="16">
        <v>37</v>
      </c>
      <c r="E3" s="16" t="s">
        <v>42</v>
      </c>
      <c r="F3" s="51"/>
      <c r="G3" s="51"/>
      <c r="H3" s="17">
        <f>F3*G3</f>
        <v>0</v>
      </c>
      <c r="I3" s="51"/>
      <c r="J3" s="51"/>
      <c r="K3" s="17">
        <f>I3*J3</f>
        <v>0</v>
      </c>
      <c r="L3" s="51"/>
      <c r="M3" s="51"/>
      <c r="N3" s="17">
        <f>L3*M3</f>
        <v>0</v>
      </c>
      <c r="O3" s="17">
        <f>SUM(H3,K3,N3)</f>
        <v>0</v>
      </c>
      <c r="P3" s="18">
        <v>200</v>
      </c>
      <c r="Q3" s="18"/>
      <c r="R3" s="18"/>
      <c r="S3" s="18">
        <v>40</v>
      </c>
      <c r="T3" s="18"/>
      <c r="U3" s="18"/>
      <c r="V3" s="18"/>
      <c r="W3" s="18"/>
      <c r="X3" s="18"/>
      <c r="Y3" s="18">
        <v>200</v>
      </c>
      <c r="Z3" s="18"/>
      <c r="AA3" s="18"/>
      <c r="AB3" s="18"/>
      <c r="AC3" s="18"/>
      <c r="AD3" s="18"/>
      <c r="AE3" s="18"/>
      <c r="AF3" s="18"/>
    </row>
    <row r="4" spans="1:32" ht="15.75" x14ac:dyDescent="0.25">
      <c r="A4" s="16" t="s">
        <v>43</v>
      </c>
      <c r="B4" s="16" t="s">
        <v>44</v>
      </c>
      <c r="C4" s="16" t="s">
        <v>45</v>
      </c>
      <c r="D4" s="16">
        <v>31</v>
      </c>
      <c r="E4" s="16" t="s">
        <v>42</v>
      </c>
      <c r="F4" s="51"/>
      <c r="G4" s="51"/>
      <c r="H4" s="17">
        <f>F4*G4</f>
        <v>0</v>
      </c>
      <c r="I4" s="51"/>
      <c r="J4" s="51"/>
      <c r="K4" s="17">
        <f t="shared" ref="K4:K67" si="0">I4*J4</f>
        <v>0</v>
      </c>
      <c r="L4" s="51"/>
      <c r="M4" s="51"/>
      <c r="N4" s="17">
        <f t="shared" ref="N4:N67" si="1">L4*M4</f>
        <v>0</v>
      </c>
      <c r="O4" s="17">
        <f>SUM(H4,K4,N4)</f>
        <v>0</v>
      </c>
      <c r="P4" s="18"/>
      <c r="Q4" s="18"/>
      <c r="R4" s="18">
        <v>200</v>
      </c>
      <c r="S4" s="18"/>
      <c r="T4" s="18"/>
      <c r="U4" s="18"/>
      <c r="V4" s="18"/>
      <c r="W4" s="18"/>
      <c r="X4" s="18"/>
      <c r="Y4" s="18">
        <v>200</v>
      </c>
      <c r="Z4" s="18"/>
      <c r="AA4" s="18"/>
      <c r="AB4" s="18"/>
      <c r="AC4" s="18"/>
      <c r="AD4" s="18"/>
      <c r="AE4" s="18"/>
      <c r="AF4" s="18"/>
    </row>
    <row r="5" spans="1:32" ht="15.75" x14ac:dyDescent="0.25">
      <c r="A5" s="16" t="s">
        <v>46</v>
      </c>
      <c r="B5" s="16" t="s">
        <v>47</v>
      </c>
      <c r="C5" s="16" t="s">
        <v>41</v>
      </c>
      <c r="D5" s="16">
        <v>43</v>
      </c>
      <c r="E5" s="16" t="s">
        <v>42</v>
      </c>
      <c r="F5" s="51"/>
      <c r="G5" s="51"/>
      <c r="H5" s="17">
        <f t="shared" ref="H5:H68" si="2">F5*G5</f>
        <v>0</v>
      </c>
      <c r="I5" s="51"/>
      <c r="J5" s="51"/>
      <c r="K5" s="17">
        <f t="shared" si="0"/>
        <v>0</v>
      </c>
      <c r="L5" s="51"/>
      <c r="M5" s="51"/>
      <c r="N5" s="17">
        <f t="shared" si="1"/>
        <v>0</v>
      </c>
      <c r="O5" s="17">
        <f t="shared" ref="O5:O68" si="3">SUM(H5,K5,N5)</f>
        <v>0</v>
      </c>
      <c r="P5" s="18">
        <v>200</v>
      </c>
      <c r="Q5" s="18"/>
      <c r="R5" s="18"/>
      <c r="S5" s="18">
        <v>40</v>
      </c>
      <c r="T5" s="18"/>
      <c r="U5" s="18"/>
      <c r="V5" s="18"/>
      <c r="W5" s="18"/>
      <c r="X5" s="18"/>
      <c r="Y5" s="18">
        <v>200</v>
      </c>
      <c r="Z5" s="18"/>
      <c r="AA5" s="18">
        <v>40</v>
      </c>
      <c r="AB5" s="18">
        <v>3</v>
      </c>
      <c r="AC5" s="18">
        <v>1</v>
      </c>
      <c r="AD5" s="18"/>
      <c r="AE5" s="18"/>
      <c r="AF5" s="18"/>
    </row>
    <row r="6" spans="1:32" ht="15.75" x14ac:dyDescent="0.25">
      <c r="A6" s="16" t="s">
        <v>48</v>
      </c>
      <c r="B6" s="16" t="s">
        <v>49</v>
      </c>
      <c r="C6" s="16" t="s">
        <v>45</v>
      </c>
      <c r="D6" s="16">
        <v>4</v>
      </c>
      <c r="E6" s="16" t="s">
        <v>42</v>
      </c>
      <c r="F6" s="51"/>
      <c r="G6" s="51"/>
      <c r="H6" s="17">
        <f t="shared" si="2"/>
        <v>0</v>
      </c>
      <c r="I6" s="51"/>
      <c r="J6" s="51"/>
      <c r="K6" s="17">
        <f t="shared" si="0"/>
        <v>0</v>
      </c>
      <c r="L6" s="51"/>
      <c r="M6" s="51"/>
      <c r="N6" s="17">
        <f t="shared" si="1"/>
        <v>0</v>
      </c>
      <c r="O6" s="17">
        <f t="shared" si="3"/>
        <v>0</v>
      </c>
      <c r="P6" s="18"/>
      <c r="Q6" s="18"/>
      <c r="R6" s="18">
        <v>200</v>
      </c>
      <c r="S6" s="18"/>
      <c r="T6" s="18"/>
      <c r="U6" s="18"/>
      <c r="V6" s="18"/>
      <c r="W6" s="18"/>
      <c r="X6" s="18"/>
      <c r="Y6" s="18">
        <v>200</v>
      </c>
      <c r="Z6" s="18"/>
      <c r="AA6" s="18"/>
      <c r="AB6" s="18"/>
      <c r="AC6" s="18"/>
      <c r="AD6" s="18"/>
      <c r="AE6" s="18"/>
      <c r="AF6" s="18"/>
    </row>
    <row r="7" spans="1:32" ht="15.75" x14ac:dyDescent="0.25">
      <c r="A7" s="16" t="s">
        <v>50</v>
      </c>
      <c r="B7" s="16" t="s">
        <v>51</v>
      </c>
      <c r="C7" s="16" t="s">
        <v>52</v>
      </c>
      <c r="D7" s="16">
        <v>17</v>
      </c>
      <c r="E7" s="16" t="s">
        <v>42</v>
      </c>
      <c r="F7" s="51"/>
      <c r="G7" s="51"/>
      <c r="H7" s="17">
        <f t="shared" si="2"/>
        <v>0</v>
      </c>
      <c r="I7" s="51"/>
      <c r="J7" s="51"/>
      <c r="K7" s="17">
        <f t="shared" si="0"/>
        <v>0</v>
      </c>
      <c r="L7" s="51"/>
      <c r="M7" s="51"/>
      <c r="N7" s="17">
        <f t="shared" si="1"/>
        <v>0</v>
      </c>
      <c r="O7" s="17">
        <f t="shared" si="3"/>
        <v>0</v>
      </c>
      <c r="P7" s="18">
        <v>160</v>
      </c>
      <c r="Q7" s="18"/>
      <c r="R7" s="18"/>
      <c r="S7" s="18">
        <v>40</v>
      </c>
      <c r="T7" s="18"/>
      <c r="U7" s="18"/>
      <c r="V7" s="18"/>
      <c r="W7" s="18"/>
      <c r="X7" s="18">
        <v>200</v>
      </c>
      <c r="Y7" s="18">
        <v>200</v>
      </c>
      <c r="Z7" s="18">
        <v>200</v>
      </c>
      <c r="AA7" s="18">
        <v>40</v>
      </c>
      <c r="AB7" s="18">
        <v>3</v>
      </c>
      <c r="AC7" s="18">
        <v>1</v>
      </c>
      <c r="AD7" s="18"/>
      <c r="AE7" s="18"/>
      <c r="AF7" s="18"/>
    </row>
    <row r="8" spans="1:32" ht="15.75" x14ac:dyDescent="0.25">
      <c r="A8" s="16" t="s">
        <v>53</v>
      </c>
      <c r="B8" s="16" t="s">
        <v>54</v>
      </c>
      <c r="C8" s="16" t="s">
        <v>45</v>
      </c>
      <c r="D8" s="16">
        <v>7</v>
      </c>
      <c r="E8" s="16" t="s">
        <v>42</v>
      </c>
      <c r="F8" s="51"/>
      <c r="G8" s="51"/>
      <c r="H8" s="17">
        <f t="shared" si="2"/>
        <v>0</v>
      </c>
      <c r="I8" s="51"/>
      <c r="J8" s="51"/>
      <c r="K8" s="17">
        <f t="shared" si="0"/>
        <v>0</v>
      </c>
      <c r="L8" s="51"/>
      <c r="M8" s="51"/>
      <c r="N8" s="17">
        <f t="shared" si="1"/>
        <v>0</v>
      </c>
      <c r="O8" s="17">
        <f t="shared" si="3"/>
        <v>0</v>
      </c>
      <c r="P8" s="18"/>
      <c r="Q8" s="18">
        <v>160</v>
      </c>
      <c r="R8" s="18">
        <v>40</v>
      </c>
      <c r="S8" s="18"/>
      <c r="T8" s="18"/>
      <c r="U8" s="18"/>
      <c r="V8" s="18"/>
      <c r="W8" s="18"/>
      <c r="X8" s="18">
        <v>200</v>
      </c>
      <c r="Y8" s="18">
        <v>200</v>
      </c>
      <c r="Z8" s="18"/>
      <c r="AA8" s="18">
        <v>40</v>
      </c>
      <c r="AB8" s="18"/>
      <c r="AC8" s="18">
        <v>1</v>
      </c>
      <c r="AD8" s="18"/>
      <c r="AE8" s="18"/>
      <c r="AF8" s="18"/>
    </row>
    <row r="9" spans="1:32" ht="15.75" x14ac:dyDescent="0.25">
      <c r="A9" s="16" t="s">
        <v>55</v>
      </c>
      <c r="B9" s="16" t="s">
        <v>56</v>
      </c>
      <c r="C9" s="16" t="s">
        <v>52</v>
      </c>
      <c r="D9" s="16">
        <v>67</v>
      </c>
      <c r="E9" s="16" t="s">
        <v>42</v>
      </c>
      <c r="F9" s="51"/>
      <c r="G9" s="51"/>
      <c r="H9" s="17">
        <f t="shared" si="2"/>
        <v>0</v>
      </c>
      <c r="I9" s="51"/>
      <c r="J9" s="51"/>
      <c r="K9" s="17">
        <f t="shared" si="0"/>
        <v>0</v>
      </c>
      <c r="L9" s="51"/>
      <c r="M9" s="51"/>
      <c r="N9" s="17">
        <f t="shared" si="1"/>
        <v>0</v>
      </c>
      <c r="O9" s="17">
        <f t="shared" si="3"/>
        <v>0</v>
      </c>
      <c r="P9" s="18">
        <v>200</v>
      </c>
      <c r="Q9" s="18"/>
      <c r="R9" s="18"/>
      <c r="S9" s="18">
        <v>40</v>
      </c>
      <c r="T9" s="18"/>
      <c r="U9" s="18"/>
      <c r="V9" s="18"/>
      <c r="W9" s="18"/>
      <c r="X9" s="18">
        <v>200</v>
      </c>
      <c r="Y9" s="18">
        <v>200</v>
      </c>
      <c r="Z9" s="18">
        <v>200</v>
      </c>
      <c r="AA9" s="18"/>
      <c r="AB9" s="18">
        <v>3</v>
      </c>
      <c r="AC9" s="18">
        <v>1</v>
      </c>
      <c r="AD9" s="18"/>
      <c r="AE9" s="18"/>
      <c r="AF9" s="18"/>
    </row>
    <row r="10" spans="1:32" ht="15.75" x14ac:dyDescent="0.25">
      <c r="A10" s="16" t="s">
        <v>57</v>
      </c>
      <c r="B10" s="16" t="s">
        <v>58</v>
      </c>
      <c r="C10" s="16" t="s">
        <v>59</v>
      </c>
      <c r="D10" s="19">
        <v>8</v>
      </c>
      <c r="E10" s="16" t="s">
        <v>60</v>
      </c>
      <c r="F10" s="51"/>
      <c r="G10" s="51"/>
      <c r="H10" s="17"/>
      <c r="I10" s="51"/>
      <c r="J10" s="51"/>
      <c r="K10" s="17"/>
      <c r="L10" s="51"/>
      <c r="M10" s="51"/>
      <c r="N10" s="17"/>
      <c r="O10" s="17"/>
      <c r="P10" s="20">
        <v>44</v>
      </c>
      <c r="Q10" s="20"/>
      <c r="R10" s="20"/>
      <c r="S10" s="20"/>
      <c r="T10" s="20"/>
      <c r="U10" s="20"/>
      <c r="V10" s="20"/>
      <c r="W10" s="20"/>
      <c r="X10" s="20">
        <v>44</v>
      </c>
      <c r="Y10" s="20">
        <v>44</v>
      </c>
      <c r="Z10" s="20">
        <v>44</v>
      </c>
      <c r="AA10" s="20">
        <v>44</v>
      </c>
      <c r="AB10" s="20"/>
      <c r="AC10" s="20">
        <v>1</v>
      </c>
      <c r="AD10" s="20"/>
      <c r="AE10" s="20"/>
      <c r="AF10" s="20"/>
    </row>
    <row r="11" spans="1:32" ht="15.75" x14ac:dyDescent="0.25">
      <c r="A11" s="16" t="s">
        <v>61</v>
      </c>
      <c r="B11" s="16" t="s">
        <v>62</v>
      </c>
      <c r="C11" s="16" t="s">
        <v>63</v>
      </c>
      <c r="D11" s="16">
        <v>8</v>
      </c>
      <c r="E11" s="16" t="s">
        <v>42</v>
      </c>
      <c r="F11" s="51"/>
      <c r="G11" s="51"/>
      <c r="H11" s="17">
        <f t="shared" si="2"/>
        <v>0</v>
      </c>
      <c r="I11" s="51"/>
      <c r="J11" s="51"/>
      <c r="K11" s="17">
        <f t="shared" si="0"/>
        <v>0</v>
      </c>
      <c r="L11" s="51"/>
      <c r="M11" s="51"/>
      <c r="N11" s="17">
        <f t="shared" si="1"/>
        <v>0</v>
      </c>
      <c r="O11" s="17">
        <f t="shared" si="3"/>
        <v>0</v>
      </c>
      <c r="P11" s="18"/>
      <c r="Q11" s="18"/>
      <c r="R11" s="18"/>
      <c r="S11" s="18">
        <v>190</v>
      </c>
      <c r="T11" s="18">
        <v>10</v>
      </c>
      <c r="U11" s="18"/>
      <c r="V11" s="18"/>
      <c r="W11" s="18"/>
      <c r="X11" s="18">
        <v>200</v>
      </c>
      <c r="Y11" s="18"/>
      <c r="Z11" s="18"/>
      <c r="AA11" s="18">
        <v>40</v>
      </c>
      <c r="AB11" s="18"/>
      <c r="AC11" s="18"/>
      <c r="AD11" s="18">
        <v>190</v>
      </c>
      <c r="AE11" s="18">
        <v>10</v>
      </c>
      <c r="AF11" s="18">
        <v>200</v>
      </c>
    </row>
    <row r="12" spans="1:32" ht="15.75" x14ac:dyDescent="0.25">
      <c r="A12" s="16" t="s">
        <v>64</v>
      </c>
      <c r="B12" s="16" t="s">
        <v>65</v>
      </c>
      <c r="C12" s="16" t="s">
        <v>52</v>
      </c>
      <c r="D12" s="16">
        <v>232</v>
      </c>
      <c r="E12" s="16" t="s">
        <v>42</v>
      </c>
      <c r="F12" s="51"/>
      <c r="G12" s="51"/>
      <c r="H12" s="17">
        <f t="shared" si="2"/>
        <v>0</v>
      </c>
      <c r="I12" s="51"/>
      <c r="J12" s="51"/>
      <c r="K12" s="17">
        <f t="shared" si="0"/>
        <v>0</v>
      </c>
      <c r="L12" s="51"/>
      <c r="M12" s="51"/>
      <c r="N12" s="17">
        <f t="shared" si="1"/>
        <v>0</v>
      </c>
      <c r="O12" s="17">
        <f t="shared" si="3"/>
        <v>0</v>
      </c>
      <c r="P12" s="18"/>
      <c r="Q12" s="18"/>
      <c r="R12" s="18">
        <v>49</v>
      </c>
      <c r="S12" s="18"/>
      <c r="T12" s="18"/>
      <c r="U12" s="18"/>
      <c r="V12" s="18"/>
      <c r="W12" s="18"/>
      <c r="X12" s="18">
        <v>49</v>
      </c>
      <c r="Y12" s="18">
        <v>49</v>
      </c>
      <c r="Z12" s="18">
        <v>49</v>
      </c>
      <c r="AA12" s="18">
        <v>49</v>
      </c>
      <c r="AB12" s="18"/>
      <c r="AC12" s="18"/>
      <c r="AD12" s="18"/>
      <c r="AE12" s="18"/>
      <c r="AF12" s="18"/>
    </row>
    <row r="13" spans="1:32" ht="15.75" x14ac:dyDescent="0.25">
      <c r="A13" s="16" t="s">
        <v>66</v>
      </c>
      <c r="B13" s="16" t="s">
        <v>67</v>
      </c>
      <c r="C13" s="16" t="s">
        <v>59</v>
      </c>
      <c r="D13" s="19">
        <v>7</v>
      </c>
      <c r="E13" s="16" t="s">
        <v>60</v>
      </c>
      <c r="F13" s="51"/>
      <c r="G13" s="51"/>
      <c r="H13" s="17"/>
      <c r="I13" s="51"/>
      <c r="J13" s="51"/>
      <c r="K13" s="17"/>
      <c r="L13" s="51"/>
      <c r="M13" s="51"/>
      <c r="N13" s="17"/>
      <c r="O13" s="17"/>
      <c r="P13" s="20">
        <v>44</v>
      </c>
      <c r="Q13" s="20"/>
      <c r="R13" s="20"/>
      <c r="S13" s="20"/>
      <c r="T13" s="20"/>
      <c r="U13" s="20"/>
      <c r="V13" s="20"/>
      <c r="W13" s="20"/>
      <c r="X13" s="20">
        <v>44</v>
      </c>
      <c r="Y13" s="20">
        <v>44</v>
      </c>
      <c r="Z13" s="20">
        <v>44</v>
      </c>
      <c r="AA13" s="20">
        <v>44</v>
      </c>
      <c r="AB13" s="20"/>
      <c r="AC13" s="20">
        <v>1</v>
      </c>
      <c r="AD13" s="20"/>
      <c r="AE13" s="20"/>
      <c r="AF13" s="20"/>
    </row>
    <row r="14" spans="1:32" ht="15.75" x14ac:dyDescent="0.25">
      <c r="A14" s="16" t="s">
        <v>68</v>
      </c>
      <c r="B14" s="16" t="s">
        <v>51</v>
      </c>
      <c r="C14" s="16" t="s">
        <v>52</v>
      </c>
      <c r="D14" s="16">
        <v>25</v>
      </c>
      <c r="E14" s="16" t="s">
        <v>42</v>
      </c>
      <c r="F14" s="51"/>
      <c r="G14" s="51"/>
      <c r="H14" s="17">
        <f t="shared" si="2"/>
        <v>0</v>
      </c>
      <c r="I14" s="51"/>
      <c r="J14" s="51"/>
      <c r="K14" s="17">
        <f t="shared" si="0"/>
        <v>0</v>
      </c>
      <c r="L14" s="51"/>
      <c r="M14" s="51"/>
      <c r="N14" s="17">
        <f t="shared" si="1"/>
        <v>0</v>
      </c>
      <c r="O14" s="17">
        <f t="shared" si="3"/>
        <v>0</v>
      </c>
      <c r="P14" s="18">
        <v>49</v>
      </c>
      <c r="Q14" s="18"/>
      <c r="R14" s="18"/>
      <c r="S14" s="18">
        <v>49</v>
      </c>
      <c r="T14" s="18"/>
      <c r="U14" s="18"/>
      <c r="V14" s="18"/>
      <c r="W14" s="18"/>
      <c r="X14" s="18">
        <v>49</v>
      </c>
      <c r="Y14" s="18">
        <v>49</v>
      </c>
      <c r="Z14" s="18">
        <v>49</v>
      </c>
      <c r="AA14" s="18">
        <v>49</v>
      </c>
      <c r="AB14" s="18"/>
      <c r="AC14" s="18"/>
      <c r="AD14" s="18"/>
      <c r="AE14" s="18"/>
      <c r="AF14" s="18"/>
    </row>
    <row r="15" spans="1:32" ht="15.75" x14ac:dyDescent="0.25">
      <c r="A15" s="16" t="s">
        <v>69</v>
      </c>
      <c r="B15" s="16" t="s">
        <v>70</v>
      </c>
      <c r="C15" s="16" t="s">
        <v>41</v>
      </c>
      <c r="D15" s="16">
        <v>39</v>
      </c>
      <c r="E15" s="16" t="s">
        <v>42</v>
      </c>
      <c r="F15" s="51"/>
      <c r="G15" s="51"/>
      <c r="H15" s="17">
        <f t="shared" si="2"/>
        <v>0</v>
      </c>
      <c r="I15" s="51"/>
      <c r="J15" s="51"/>
      <c r="K15" s="17">
        <f t="shared" si="0"/>
        <v>0</v>
      </c>
      <c r="L15" s="51"/>
      <c r="M15" s="51"/>
      <c r="N15" s="17">
        <f t="shared" si="1"/>
        <v>0</v>
      </c>
      <c r="O15" s="17">
        <f t="shared" si="3"/>
        <v>0</v>
      </c>
      <c r="P15" s="18">
        <v>200</v>
      </c>
      <c r="Q15" s="18"/>
      <c r="R15" s="18"/>
      <c r="S15" s="18">
        <v>40</v>
      </c>
      <c r="T15" s="18"/>
      <c r="U15" s="18"/>
      <c r="V15" s="18"/>
      <c r="W15" s="18"/>
      <c r="X15" s="18"/>
      <c r="Y15" s="18">
        <v>200</v>
      </c>
      <c r="Z15" s="18"/>
      <c r="AA15" s="18">
        <v>40</v>
      </c>
      <c r="AB15" s="18">
        <v>3</v>
      </c>
      <c r="AC15" s="18">
        <v>1</v>
      </c>
      <c r="AD15" s="18"/>
      <c r="AE15" s="18"/>
      <c r="AF15" s="18"/>
    </row>
    <row r="16" spans="1:32" ht="15.75" x14ac:dyDescent="0.25">
      <c r="A16" s="16" t="s">
        <v>71</v>
      </c>
      <c r="B16" s="16" t="s">
        <v>72</v>
      </c>
      <c r="C16" s="16" t="s">
        <v>41</v>
      </c>
      <c r="D16" s="16">
        <v>133</v>
      </c>
      <c r="E16" s="16" t="s">
        <v>42</v>
      </c>
      <c r="F16" s="51"/>
      <c r="G16" s="51"/>
      <c r="H16" s="17">
        <f t="shared" si="2"/>
        <v>0</v>
      </c>
      <c r="I16" s="51"/>
      <c r="J16" s="51"/>
      <c r="K16" s="17">
        <f t="shared" si="0"/>
        <v>0</v>
      </c>
      <c r="L16" s="51"/>
      <c r="M16" s="51"/>
      <c r="N16" s="17">
        <f t="shared" si="1"/>
        <v>0</v>
      </c>
      <c r="O16" s="17">
        <f t="shared" si="3"/>
        <v>0</v>
      </c>
      <c r="P16" s="18">
        <v>200</v>
      </c>
      <c r="Q16" s="18"/>
      <c r="R16" s="18"/>
      <c r="S16" s="18">
        <v>40</v>
      </c>
      <c r="T16" s="18"/>
      <c r="U16" s="18"/>
      <c r="V16" s="18"/>
      <c r="W16" s="18"/>
      <c r="X16" s="18">
        <v>200</v>
      </c>
      <c r="Y16" s="18">
        <v>200</v>
      </c>
      <c r="Z16" s="18">
        <v>200</v>
      </c>
      <c r="AA16" s="18">
        <v>40</v>
      </c>
      <c r="AB16" s="18">
        <v>3</v>
      </c>
      <c r="AC16" s="18">
        <v>1</v>
      </c>
      <c r="AD16" s="18"/>
      <c r="AE16" s="18"/>
      <c r="AF16" s="18"/>
    </row>
    <row r="17" spans="1:32" ht="15.75" x14ac:dyDescent="0.25">
      <c r="A17" s="16" t="s">
        <v>73</v>
      </c>
      <c r="B17" s="16" t="s">
        <v>74</v>
      </c>
      <c r="C17" s="16" t="s">
        <v>45</v>
      </c>
      <c r="D17" s="16">
        <v>11</v>
      </c>
      <c r="E17" s="16" t="s">
        <v>42</v>
      </c>
      <c r="F17" s="51"/>
      <c r="G17" s="51"/>
      <c r="H17" s="17">
        <f t="shared" si="2"/>
        <v>0</v>
      </c>
      <c r="I17" s="51"/>
      <c r="J17" s="51"/>
      <c r="K17" s="17">
        <f t="shared" si="0"/>
        <v>0</v>
      </c>
      <c r="L17" s="51"/>
      <c r="M17" s="51"/>
      <c r="N17" s="17">
        <f t="shared" si="1"/>
        <v>0</v>
      </c>
      <c r="O17" s="17">
        <f t="shared" si="3"/>
        <v>0</v>
      </c>
      <c r="P17" s="18"/>
      <c r="Q17" s="18"/>
      <c r="R17" s="18">
        <v>200</v>
      </c>
      <c r="S17" s="18"/>
      <c r="T17" s="18"/>
      <c r="U17" s="18"/>
      <c r="V17" s="18"/>
      <c r="W17" s="18"/>
      <c r="X17" s="18"/>
      <c r="Y17" s="18">
        <v>200</v>
      </c>
      <c r="Z17" s="18"/>
      <c r="AA17" s="18"/>
      <c r="AB17" s="18"/>
      <c r="AC17" s="18"/>
      <c r="AD17" s="18"/>
      <c r="AE17" s="18"/>
      <c r="AF17" s="18"/>
    </row>
    <row r="18" spans="1:32" ht="15.75" x14ac:dyDescent="0.25">
      <c r="A18" s="16" t="s">
        <v>75</v>
      </c>
      <c r="B18" s="16" t="s">
        <v>76</v>
      </c>
      <c r="C18" s="16" t="s">
        <v>41</v>
      </c>
      <c r="D18" s="19">
        <v>16</v>
      </c>
      <c r="E18" s="16" t="s">
        <v>42</v>
      </c>
      <c r="F18" s="51"/>
      <c r="G18" s="51"/>
      <c r="H18" s="17">
        <f t="shared" si="2"/>
        <v>0</v>
      </c>
      <c r="I18" s="51"/>
      <c r="J18" s="51"/>
      <c r="K18" s="17">
        <f t="shared" si="0"/>
        <v>0</v>
      </c>
      <c r="L18" s="51"/>
      <c r="M18" s="51"/>
      <c r="N18" s="17">
        <f t="shared" si="1"/>
        <v>0</v>
      </c>
      <c r="O18" s="17">
        <f t="shared" si="3"/>
        <v>0</v>
      </c>
      <c r="P18" s="18">
        <v>80</v>
      </c>
      <c r="Q18" s="18"/>
      <c r="R18" s="18"/>
      <c r="S18" s="18">
        <v>40</v>
      </c>
      <c r="T18" s="18"/>
      <c r="U18" s="18"/>
      <c r="V18" s="18"/>
      <c r="W18" s="18"/>
      <c r="X18" s="18">
        <v>120</v>
      </c>
      <c r="Y18" s="18">
        <v>120</v>
      </c>
      <c r="Z18" s="18">
        <v>120</v>
      </c>
      <c r="AA18" s="18">
        <v>40</v>
      </c>
      <c r="AB18" s="18">
        <v>3</v>
      </c>
      <c r="AC18" s="18">
        <v>1</v>
      </c>
      <c r="AD18" s="18"/>
      <c r="AE18" s="18"/>
      <c r="AF18" s="18"/>
    </row>
    <row r="19" spans="1:32" ht="15.75" x14ac:dyDescent="0.25">
      <c r="A19" s="16" t="s">
        <v>77</v>
      </c>
      <c r="B19" s="16" t="s">
        <v>78</v>
      </c>
      <c r="C19" s="16" t="s">
        <v>63</v>
      </c>
      <c r="D19" s="16">
        <v>12</v>
      </c>
      <c r="E19" s="16" t="s">
        <v>42</v>
      </c>
      <c r="F19" s="51"/>
      <c r="G19" s="51"/>
      <c r="H19" s="17">
        <f t="shared" si="2"/>
        <v>0</v>
      </c>
      <c r="I19" s="51"/>
      <c r="J19" s="51"/>
      <c r="K19" s="17">
        <f t="shared" si="0"/>
        <v>0</v>
      </c>
      <c r="L19" s="51"/>
      <c r="M19" s="51"/>
      <c r="N19" s="17">
        <f t="shared" si="1"/>
        <v>0</v>
      </c>
      <c r="O19" s="17">
        <f t="shared" si="3"/>
        <v>0</v>
      </c>
      <c r="P19" s="18">
        <v>200</v>
      </c>
      <c r="Q19" s="18"/>
      <c r="R19" s="18"/>
      <c r="S19" s="18">
        <v>40</v>
      </c>
      <c r="T19" s="18"/>
      <c r="U19" s="18"/>
      <c r="V19" s="18"/>
      <c r="W19" s="18"/>
      <c r="X19" s="18">
        <v>200</v>
      </c>
      <c r="Y19" s="18">
        <v>200</v>
      </c>
      <c r="Z19" s="18">
        <v>200</v>
      </c>
      <c r="AA19" s="18">
        <v>40</v>
      </c>
      <c r="AB19" s="18">
        <v>3</v>
      </c>
      <c r="AC19" s="18">
        <v>1</v>
      </c>
      <c r="AD19" s="18">
        <v>200</v>
      </c>
      <c r="AE19" s="18"/>
      <c r="AF19" s="18"/>
    </row>
    <row r="20" spans="1:32" ht="15.75" x14ac:dyDescent="0.25">
      <c r="A20" s="16" t="s">
        <v>79</v>
      </c>
      <c r="B20" s="16" t="s">
        <v>80</v>
      </c>
      <c r="C20" s="16" t="s">
        <v>59</v>
      </c>
      <c r="D20" s="19">
        <v>4</v>
      </c>
      <c r="E20" s="16" t="s">
        <v>60</v>
      </c>
      <c r="F20" s="51"/>
      <c r="G20" s="51"/>
      <c r="H20" s="17"/>
      <c r="I20" s="51"/>
      <c r="J20" s="51"/>
      <c r="K20" s="17"/>
      <c r="L20" s="51"/>
      <c r="M20" s="51"/>
      <c r="N20" s="17"/>
      <c r="O20" s="17"/>
      <c r="P20" s="20">
        <v>220</v>
      </c>
      <c r="Q20" s="20"/>
      <c r="R20" s="20"/>
      <c r="S20" s="20"/>
      <c r="T20" s="20"/>
      <c r="U20" s="20"/>
      <c r="V20" s="20"/>
      <c r="W20" s="20"/>
      <c r="X20" s="20">
        <v>220</v>
      </c>
      <c r="Y20" s="20">
        <v>220</v>
      </c>
      <c r="Z20" s="20">
        <v>220</v>
      </c>
      <c r="AA20" s="20">
        <v>44</v>
      </c>
      <c r="AB20" s="20">
        <v>3</v>
      </c>
      <c r="AC20" s="20">
        <v>1</v>
      </c>
      <c r="AD20" s="20"/>
      <c r="AE20" s="20"/>
      <c r="AF20" s="20"/>
    </row>
    <row r="21" spans="1:32" ht="15.75" x14ac:dyDescent="0.25">
      <c r="A21" s="16" t="s">
        <v>81</v>
      </c>
      <c r="B21" s="16" t="s">
        <v>82</v>
      </c>
      <c r="C21" s="16" t="s">
        <v>63</v>
      </c>
      <c r="D21" s="16">
        <v>3</v>
      </c>
      <c r="E21" s="16" t="s">
        <v>42</v>
      </c>
      <c r="F21" s="51"/>
      <c r="G21" s="51"/>
      <c r="H21" s="17">
        <f t="shared" si="2"/>
        <v>0</v>
      </c>
      <c r="I21" s="51"/>
      <c r="J21" s="51"/>
      <c r="K21" s="17">
        <f t="shared" si="0"/>
        <v>0</v>
      </c>
      <c r="L21" s="51"/>
      <c r="M21" s="51"/>
      <c r="N21" s="17">
        <f t="shared" si="1"/>
        <v>0</v>
      </c>
      <c r="O21" s="17">
        <f t="shared" si="3"/>
        <v>0</v>
      </c>
      <c r="P21" s="18"/>
      <c r="Q21" s="18"/>
      <c r="R21" s="18"/>
      <c r="S21" s="18">
        <v>190</v>
      </c>
      <c r="T21" s="18">
        <v>10</v>
      </c>
      <c r="U21" s="18"/>
      <c r="V21" s="18"/>
      <c r="W21" s="18"/>
      <c r="X21" s="18">
        <v>200</v>
      </c>
      <c r="Y21" s="18"/>
      <c r="Z21" s="18"/>
      <c r="AA21" s="18">
        <v>40</v>
      </c>
      <c r="AB21" s="18"/>
      <c r="AC21" s="18"/>
      <c r="AD21" s="18">
        <v>190</v>
      </c>
      <c r="AE21" s="18">
        <v>10</v>
      </c>
      <c r="AF21" s="18">
        <v>200</v>
      </c>
    </row>
    <row r="22" spans="1:32" ht="15.75" x14ac:dyDescent="0.25">
      <c r="A22" s="16" t="s">
        <v>83</v>
      </c>
      <c r="B22" s="16" t="s">
        <v>84</v>
      </c>
      <c r="C22" s="16" t="s">
        <v>41</v>
      </c>
      <c r="D22" s="16">
        <v>3</v>
      </c>
      <c r="E22" s="16" t="s">
        <v>42</v>
      </c>
      <c r="F22" s="51"/>
      <c r="G22" s="51"/>
      <c r="H22" s="17">
        <f t="shared" si="2"/>
        <v>0</v>
      </c>
      <c r="I22" s="51"/>
      <c r="J22" s="51"/>
      <c r="K22" s="17">
        <f t="shared" si="0"/>
        <v>0</v>
      </c>
      <c r="L22" s="51"/>
      <c r="M22" s="51"/>
      <c r="N22" s="17">
        <f t="shared" si="1"/>
        <v>0</v>
      </c>
      <c r="O22" s="17">
        <f t="shared" si="3"/>
        <v>0</v>
      </c>
      <c r="P22" s="18">
        <v>200</v>
      </c>
      <c r="Q22" s="18"/>
      <c r="R22" s="18"/>
      <c r="S22" s="18"/>
      <c r="T22" s="18"/>
      <c r="U22" s="18"/>
      <c r="V22" s="18"/>
      <c r="W22" s="18"/>
      <c r="X22" s="18">
        <v>200</v>
      </c>
      <c r="Y22" s="18">
        <v>200</v>
      </c>
      <c r="Z22" s="18">
        <v>200</v>
      </c>
      <c r="AA22" s="18">
        <v>40</v>
      </c>
      <c r="AB22" s="18">
        <v>3</v>
      </c>
      <c r="AC22" s="18">
        <v>1</v>
      </c>
      <c r="AD22" s="18"/>
      <c r="AE22" s="18"/>
      <c r="AF22" s="18"/>
    </row>
    <row r="23" spans="1:32" ht="15.75" x14ac:dyDescent="0.25">
      <c r="A23" s="16" t="s">
        <v>85</v>
      </c>
      <c r="B23" s="16" t="s">
        <v>86</v>
      </c>
      <c r="C23" s="16" t="s">
        <v>59</v>
      </c>
      <c r="D23" s="19">
        <v>6</v>
      </c>
      <c r="E23" s="16" t="s">
        <v>60</v>
      </c>
      <c r="F23" s="51"/>
      <c r="G23" s="51"/>
      <c r="H23" s="17"/>
      <c r="I23" s="51"/>
      <c r="J23" s="51"/>
      <c r="K23" s="17"/>
      <c r="L23" s="51"/>
      <c r="M23" s="51"/>
      <c r="N23" s="17"/>
      <c r="O23" s="17"/>
      <c r="P23" s="20">
        <v>44</v>
      </c>
      <c r="Q23" s="20"/>
      <c r="R23" s="20"/>
      <c r="S23" s="20"/>
      <c r="T23" s="20"/>
      <c r="U23" s="20"/>
      <c r="V23" s="20"/>
      <c r="W23" s="20"/>
      <c r="X23" s="20">
        <v>44</v>
      </c>
      <c r="Y23" s="20">
        <v>44</v>
      </c>
      <c r="Z23" s="20">
        <v>44</v>
      </c>
      <c r="AA23" s="20">
        <v>44</v>
      </c>
      <c r="AB23" s="20"/>
      <c r="AC23" s="20">
        <v>1</v>
      </c>
      <c r="AD23" s="20"/>
      <c r="AE23" s="20"/>
      <c r="AF23" s="20"/>
    </row>
    <row r="24" spans="1:32" ht="15.75" x14ac:dyDescent="0.25">
      <c r="A24" s="16" t="s">
        <v>87</v>
      </c>
      <c r="B24" s="16" t="s">
        <v>88</v>
      </c>
      <c r="C24" s="16" t="s">
        <v>89</v>
      </c>
      <c r="D24" s="19">
        <v>2</v>
      </c>
      <c r="E24" s="16" t="s">
        <v>60</v>
      </c>
      <c r="F24" s="51"/>
      <c r="G24" s="51"/>
      <c r="H24" s="17"/>
      <c r="I24" s="51"/>
      <c r="J24" s="51"/>
      <c r="K24" s="17"/>
      <c r="L24" s="51"/>
      <c r="M24" s="51"/>
      <c r="N24" s="17"/>
      <c r="O24" s="17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15.75" x14ac:dyDescent="0.25">
      <c r="A25" s="16" t="s">
        <v>90</v>
      </c>
      <c r="B25" s="16" t="s">
        <v>47</v>
      </c>
      <c r="C25" s="16" t="s">
        <v>41</v>
      </c>
      <c r="D25" s="16">
        <v>141</v>
      </c>
      <c r="E25" s="16" t="s">
        <v>42</v>
      </c>
      <c r="F25" s="51"/>
      <c r="G25" s="51"/>
      <c r="H25" s="17">
        <f t="shared" si="2"/>
        <v>0</v>
      </c>
      <c r="I25" s="51"/>
      <c r="J25" s="51"/>
      <c r="K25" s="17">
        <f t="shared" si="0"/>
        <v>0</v>
      </c>
      <c r="L25" s="51"/>
      <c r="M25" s="51"/>
      <c r="N25" s="17">
        <f t="shared" si="1"/>
        <v>0</v>
      </c>
      <c r="O25" s="17">
        <f t="shared" si="3"/>
        <v>0</v>
      </c>
      <c r="P25" s="18">
        <v>200</v>
      </c>
      <c r="Q25" s="18"/>
      <c r="R25" s="18"/>
      <c r="S25" s="18">
        <v>40</v>
      </c>
      <c r="T25" s="18"/>
      <c r="U25" s="18"/>
      <c r="V25" s="18"/>
      <c r="W25" s="18"/>
      <c r="X25" s="18"/>
      <c r="Y25" s="18">
        <v>200</v>
      </c>
      <c r="Z25" s="18"/>
      <c r="AA25" s="18">
        <v>40</v>
      </c>
      <c r="AB25" s="18">
        <v>3</v>
      </c>
      <c r="AC25" s="18">
        <v>1</v>
      </c>
      <c r="AD25" s="18"/>
      <c r="AE25" s="18"/>
      <c r="AF25" s="18"/>
    </row>
    <row r="26" spans="1:32" ht="15.75" x14ac:dyDescent="0.25">
      <c r="A26" s="16" t="s">
        <v>91</v>
      </c>
      <c r="B26" s="16" t="s">
        <v>92</v>
      </c>
      <c r="C26" s="16" t="s">
        <v>63</v>
      </c>
      <c r="D26" s="16">
        <v>11</v>
      </c>
      <c r="E26" s="16" t="s">
        <v>42</v>
      </c>
      <c r="F26" s="51"/>
      <c r="G26" s="51"/>
      <c r="H26" s="17">
        <f t="shared" si="2"/>
        <v>0</v>
      </c>
      <c r="I26" s="51"/>
      <c r="J26" s="51"/>
      <c r="K26" s="17">
        <f t="shared" si="0"/>
        <v>0</v>
      </c>
      <c r="L26" s="51"/>
      <c r="M26" s="51"/>
      <c r="N26" s="17">
        <f t="shared" si="1"/>
        <v>0</v>
      </c>
      <c r="O26" s="17">
        <f t="shared" si="3"/>
        <v>0</v>
      </c>
      <c r="P26" s="18"/>
      <c r="Q26" s="18"/>
      <c r="R26" s="18"/>
      <c r="S26" s="18">
        <v>190</v>
      </c>
      <c r="T26" s="18">
        <v>10</v>
      </c>
      <c r="U26" s="18"/>
      <c r="V26" s="18"/>
      <c r="W26" s="18"/>
      <c r="X26" s="18">
        <v>200</v>
      </c>
      <c r="Y26" s="18"/>
      <c r="Z26" s="18"/>
      <c r="AA26" s="18">
        <v>40</v>
      </c>
      <c r="AB26" s="18"/>
      <c r="AC26" s="18"/>
      <c r="AD26" s="18">
        <v>190</v>
      </c>
      <c r="AE26" s="18">
        <v>10</v>
      </c>
      <c r="AF26" s="18">
        <v>200</v>
      </c>
    </row>
    <row r="27" spans="1:32" ht="15.75" x14ac:dyDescent="0.25">
      <c r="A27" s="16" t="s">
        <v>93</v>
      </c>
      <c r="B27" s="16" t="s">
        <v>94</v>
      </c>
      <c r="C27" s="16" t="s">
        <v>95</v>
      </c>
      <c r="D27" s="19">
        <v>1</v>
      </c>
      <c r="E27" s="16" t="s">
        <v>60</v>
      </c>
      <c r="F27" s="51"/>
      <c r="G27" s="51"/>
      <c r="H27" s="17"/>
      <c r="I27" s="51"/>
      <c r="J27" s="51"/>
      <c r="K27" s="17"/>
      <c r="L27" s="51"/>
      <c r="M27" s="51"/>
      <c r="N27" s="17"/>
      <c r="O27" s="17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>
        <v>1</v>
      </c>
      <c r="AD27" s="20"/>
      <c r="AE27" s="20"/>
      <c r="AF27" s="20"/>
    </row>
    <row r="28" spans="1:32" ht="15.75" x14ac:dyDescent="0.25">
      <c r="A28" s="16" t="s">
        <v>93</v>
      </c>
      <c r="B28" s="16" t="s">
        <v>96</v>
      </c>
      <c r="C28" s="16" t="s">
        <v>63</v>
      </c>
      <c r="D28" s="16">
        <v>11</v>
      </c>
      <c r="E28" s="16" t="s">
        <v>42</v>
      </c>
      <c r="F28" s="51"/>
      <c r="G28" s="51"/>
      <c r="H28" s="17">
        <f t="shared" si="2"/>
        <v>0</v>
      </c>
      <c r="I28" s="51"/>
      <c r="J28" s="51"/>
      <c r="K28" s="17">
        <f t="shared" si="0"/>
        <v>0</v>
      </c>
      <c r="L28" s="51"/>
      <c r="M28" s="51"/>
      <c r="N28" s="17">
        <f t="shared" si="1"/>
        <v>0</v>
      </c>
      <c r="O28" s="17">
        <f t="shared" si="3"/>
        <v>0</v>
      </c>
      <c r="P28" s="18"/>
      <c r="Q28" s="18"/>
      <c r="R28" s="18"/>
      <c r="S28" s="18">
        <v>190</v>
      </c>
      <c r="T28" s="18">
        <v>10</v>
      </c>
      <c r="U28" s="18"/>
      <c r="V28" s="18"/>
      <c r="W28" s="18"/>
      <c r="X28" s="18">
        <v>200</v>
      </c>
      <c r="Y28" s="18"/>
      <c r="Z28" s="18"/>
      <c r="AA28" s="18">
        <v>40</v>
      </c>
      <c r="AB28" s="18"/>
      <c r="AC28" s="18"/>
      <c r="AD28" s="18">
        <v>190</v>
      </c>
      <c r="AE28" s="18">
        <v>10</v>
      </c>
      <c r="AF28" s="18">
        <v>200</v>
      </c>
    </row>
    <row r="29" spans="1:32" ht="15.75" x14ac:dyDescent="0.25">
      <c r="A29" s="16" t="s">
        <v>97</v>
      </c>
      <c r="B29" s="16" t="s">
        <v>98</v>
      </c>
      <c r="C29" s="16" t="s">
        <v>52</v>
      </c>
      <c r="D29" s="16">
        <v>63</v>
      </c>
      <c r="E29" s="16" t="s">
        <v>42</v>
      </c>
      <c r="F29" s="51"/>
      <c r="G29" s="51"/>
      <c r="H29" s="17">
        <f t="shared" si="2"/>
        <v>0</v>
      </c>
      <c r="I29" s="51"/>
      <c r="J29" s="51"/>
      <c r="K29" s="17">
        <f t="shared" si="0"/>
        <v>0</v>
      </c>
      <c r="L29" s="51"/>
      <c r="M29" s="51"/>
      <c r="N29" s="17">
        <f t="shared" si="1"/>
        <v>0</v>
      </c>
      <c r="O29" s="17">
        <f t="shared" si="3"/>
        <v>0</v>
      </c>
      <c r="P29" s="18">
        <v>200</v>
      </c>
      <c r="Q29" s="18"/>
      <c r="R29" s="18"/>
      <c r="S29" s="18">
        <v>40</v>
      </c>
      <c r="T29" s="18"/>
      <c r="U29" s="18"/>
      <c r="V29" s="18"/>
      <c r="W29" s="18"/>
      <c r="X29" s="18">
        <v>200</v>
      </c>
      <c r="Y29" s="18">
        <v>200</v>
      </c>
      <c r="Z29" s="18">
        <v>200</v>
      </c>
      <c r="AA29" s="18">
        <v>40</v>
      </c>
      <c r="AB29" s="18">
        <v>3</v>
      </c>
      <c r="AC29" s="18">
        <v>1</v>
      </c>
      <c r="AD29" s="18"/>
      <c r="AE29" s="18"/>
      <c r="AF29" s="18"/>
    </row>
    <row r="30" spans="1:32" ht="15.75" x14ac:dyDescent="0.25">
      <c r="A30" s="16" t="s">
        <v>99</v>
      </c>
      <c r="B30" s="16" t="s">
        <v>98</v>
      </c>
      <c r="C30" s="16" t="s">
        <v>52</v>
      </c>
      <c r="D30" s="16">
        <v>63</v>
      </c>
      <c r="E30" s="16" t="s">
        <v>42</v>
      </c>
      <c r="F30" s="51"/>
      <c r="G30" s="51"/>
      <c r="H30" s="17">
        <f t="shared" si="2"/>
        <v>0</v>
      </c>
      <c r="I30" s="51"/>
      <c r="J30" s="51"/>
      <c r="K30" s="17">
        <f t="shared" si="0"/>
        <v>0</v>
      </c>
      <c r="L30" s="51"/>
      <c r="M30" s="51"/>
      <c r="N30" s="17">
        <f t="shared" si="1"/>
        <v>0</v>
      </c>
      <c r="O30" s="17">
        <f t="shared" si="3"/>
        <v>0</v>
      </c>
      <c r="P30" s="18">
        <v>200</v>
      </c>
      <c r="Q30" s="18"/>
      <c r="R30" s="18"/>
      <c r="S30" s="18">
        <v>40</v>
      </c>
      <c r="T30" s="18"/>
      <c r="U30" s="18"/>
      <c r="V30" s="18"/>
      <c r="W30" s="18"/>
      <c r="X30" s="18">
        <v>200</v>
      </c>
      <c r="Y30" s="18">
        <v>200</v>
      </c>
      <c r="Z30" s="18">
        <v>200</v>
      </c>
      <c r="AA30" s="18">
        <v>40</v>
      </c>
      <c r="AB30" s="18">
        <v>3</v>
      </c>
      <c r="AC30" s="18">
        <v>1</v>
      </c>
      <c r="AD30" s="18"/>
      <c r="AE30" s="18"/>
      <c r="AF30" s="18"/>
    </row>
    <row r="31" spans="1:32" ht="15.75" x14ac:dyDescent="0.25">
      <c r="A31" s="16" t="s">
        <v>100</v>
      </c>
      <c r="B31" s="16" t="s">
        <v>101</v>
      </c>
      <c r="C31" s="16" t="s">
        <v>52</v>
      </c>
      <c r="D31" s="16">
        <v>63</v>
      </c>
      <c r="E31" s="16" t="s">
        <v>60</v>
      </c>
      <c r="F31" s="51"/>
      <c r="G31" s="51"/>
      <c r="H31" s="17"/>
      <c r="I31" s="51"/>
      <c r="J31" s="51"/>
      <c r="K31" s="17"/>
      <c r="L31" s="51"/>
      <c r="M31" s="51"/>
      <c r="N31" s="17"/>
      <c r="O31" s="17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2" ht="15.75" x14ac:dyDescent="0.25">
      <c r="A32" s="16" t="s">
        <v>102</v>
      </c>
      <c r="B32" s="16" t="s">
        <v>101</v>
      </c>
      <c r="C32" s="16" t="s">
        <v>52</v>
      </c>
      <c r="D32" s="16">
        <v>63</v>
      </c>
      <c r="E32" s="16" t="s">
        <v>42</v>
      </c>
      <c r="F32" s="51"/>
      <c r="G32" s="51"/>
      <c r="H32" s="17">
        <f t="shared" si="2"/>
        <v>0</v>
      </c>
      <c r="I32" s="51"/>
      <c r="J32" s="51"/>
      <c r="K32" s="17">
        <f t="shared" si="0"/>
        <v>0</v>
      </c>
      <c r="L32" s="51"/>
      <c r="M32" s="51"/>
      <c r="N32" s="17">
        <f t="shared" si="1"/>
        <v>0</v>
      </c>
      <c r="O32" s="17">
        <f t="shared" si="3"/>
        <v>0</v>
      </c>
      <c r="P32" s="18">
        <v>200</v>
      </c>
      <c r="Q32" s="18"/>
      <c r="R32" s="18"/>
      <c r="S32" s="18">
        <v>40</v>
      </c>
      <c r="T32" s="18"/>
      <c r="U32" s="18"/>
      <c r="V32" s="18"/>
      <c r="W32" s="18"/>
      <c r="X32" s="18">
        <v>200</v>
      </c>
      <c r="Y32" s="18">
        <v>200</v>
      </c>
      <c r="Z32" s="18">
        <v>200</v>
      </c>
      <c r="AA32" s="18">
        <v>40</v>
      </c>
      <c r="AB32" s="18">
        <v>3</v>
      </c>
      <c r="AC32" s="18">
        <v>1</v>
      </c>
      <c r="AD32" s="18"/>
      <c r="AE32" s="18"/>
      <c r="AF32" s="18"/>
    </row>
    <row r="33" spans="1:32" ht="15.75" x14ac:dyDescent="0.25">
      <c r="A33" s="16" t="s">
        <v>103</v>
      </c>
      <c r="B33" s="16" t="s">
        <v>104</v>
      </c>
      <c r="C33" s="16" t="s">
        <v>41</v>
      </c>
      <c r="D33" s="16">
        <v>63</v>
      </c>
      <c r="E33" s="16" t="s">
        <v>42</v>
      </c>
      <c r="F33" s="51"/>
      <c r="G33" s="51"/>
      <c r="H33" s="17">
        <f t="shared" si="2"/>
        <v>0</v>
      </c>
      <c r="I33" s="51"/>
      <c r="J33" s="51"/>
      <c r="K33" s="17">
        <f t="shared" si="0"/>
        <v>0</v>
      </c>
      <c r="L33" s="51"/>
      <c r="M33" s="51"/>
      <c r="N33" s="17">
        <f t="shared" si="1"/>
        <v>0</v>
      </c>
      <c r="O33" s="17">
        <f t="shared" si="3"/>
        <v>0</v>
      </c>
      <c r="P33" s="18">
        <v>200</v>
      </c>
      <c r="Q33" s="18"/>
      <c r="R33" s="18"/>
      <c r="S33" s="18">
        <v>40</v>
      </c>
      <c r="T33" s="18"/>
      <c r="U33" s="18"/>
      <c r="V33" s="18"/>
      <c r="W33" s="18"/>
      <c r="X33" s="18">
        <v>200</v>
      </c>
      <c r="Y33" s="18">
        <v>200</v>
      </c>
      <c r="Z33" s="18">
        <v>200</v>
      </c>
      <c r="AA33" s="18">
        <v>40</v>
      </c>
      <c r="AB33" s="18">
        <v>3</v>
      </c>
      <c r="AC33" s="18">
        <v>1</v>
      </c>
      <c r="AD33" s="18"/>
      <c r="AE33" s="18"/>
      <c r="AF33" s="18"/>
    </row>
    <row r="34" spans="1:32" ht="15.75" x14ac:dyDescent="0.25">
      <c r="A34" s="16" t="s">
        <v>105</v>
      </c>
      <c r="B34" s="16" t="s">
        <v>104</v>
      </c>
      <c r="C34" s="16" t="s">
        <v>41</v>
      </c>
      <c r="D34" s="16">
        <v>63</v>
      </c>
      <c r="E34" s="16" t="s">
        <v>42</v>
      </c>
      <c r="F34" s="51"/>
      <c r="G34" s="51"/>
      <c r="H34" s="17">
        <f t="shared" si="2"/>
        <v>0</v>
      </c>
      <c r="I34" s="51"/>
      <c r="J34" s="51"/>
      <c r="K34" s="17">
        <f t="shared" si="0"/>
        <v>0</v>
      </c>
      <c r="L34" s="51"/>
      <c r="M34" s="51"/>
      <c r="N34" s="17">
        <f t="shared" si="1"/>
        <v>0</v>
      </c>
      <c r="O34" s="17">
        <f t="shared" si="3"/>
        <v>0</v>
      </c>
      <c r="P34" s="18">
        <v>200</v>
      </c>
      <c r="Q34" s="18"/>
      <c r="R34" s="18"/>
      <c r="S34" s="18">
        <v>40</v>
      </c>
      <c r="T34" s="18"/>
      <c r="U34" s="18"/>
      <c r="V34" s="18"/>
      <c r="W34" s="18"/>
      <c r="X34" s="18">
        <v>200</v>
      </c>
      <c r="Y34" s="18">
        <v>200</v>
      </c>
      <c r="Z34" s="18">
        <v>200</v>
      </c>
      <c r="AA34" s="18">
        <v>40</v>
      </c>
      <c r="AB34" s="18">
        <v>3</v>
      </c>
      <c r="AC34" s="18">
        <v>1</v>
      </c>
      <c r="AD34" s="18"/>
      <c r="AE34" s="18"/>
      <c r="AF34" s="18"/>
    </row>
    <row r="35" spans="1:32" ht="15.75" x14ac:dyDescent="0.25">
      <c r="A35" s="16" t="s">
        <v>106</v>
      </c>
      <c r="B35" s="16" t="s">
        <v>107</v>
      </c>
      <c r="C35" s="16" t="s">
        <v>41</v>
      </c>
      <c r="D35" s="16">
        <v>10</v>
      </c>
      <c r="E35" s="16" t="s">
        <v>42</v>
      </c>
      <c r="F35" s="51"/>
      <c r="G35" s="51"/>
      <c r="H35" s="17">
        <f t="shared" si="2"/>
        <v>0</v>
      </c>
      <c r="I35" s="51"/>
      <c r="J35" s="51"/>
      <c r="K35" s="17">
        <f t="shared" si="0"/>
        <v>0</v>
      </c>
      <c r="L35" s="51"/>
      <c r="M35" s="51"/>
      <c r="N35" s="17">
        <f t="shared" si="1"/>
        <v>0</v>
      </c>
      <c r="O35" s="17">
        <f t="shared" si="3"/>
        <v>0</v>
      </c>
      <c r="P35" s="18">
        <v>200</v>
      </c>
      <c r="Q35" s="18"/>
      <c r="R35" s="18"/>
      <c r="S35" s="18">
        <v>40</v>
      </c>
      <c r="T35" s="18"/>
      <c r="U35" s="18"/>
      <c r="V35" s="18"/>
      <c r="W35" s="18"/>
      <c r="X35" s="18"/>
      <c r="Y35" s="18">
        <v>200</v>
      </c>
      <c r="Z35" s="18"/>
      <c r="AA35" s="18"/>
      <c r="AB35" s="18"/>
      <c r="AC35" s="18"/>
      <c r="AD35" s="18"/>
      <c r="AE35" s="18"/>
      <c r="AF35" s="18"/>
    </row>
    <row r="36" spans="1:32" ht="15.75" x14ac:dyDescent="0.25">
      <c r="A36" s="16" t="s">
        <v>108</v>
      </c>
      <c r="B36" s="16" t="s">
        <v>86</v>
      </c>
      <c r="C36" s="16" t="s">
        <v>59</v>
      </c>
      <c r="D36" s="19">
        <v>7</v>
      </c>
      <c r="E36" s="16" t="s">
        <v>60</v>
      </c>
      <c r="F36" s="51"/>
      <c r="G36" s="51"/>
      <c r="H36" s="17"/>
      <c r="I36" s="51"/>
      <c r="J36" s="51"/>
      <c r="K36" s="17"/>
      <c r="L36" s="51"/>
      <c r="M36" s="51"/>
      <c r="N36" s="17"/>
      <c r="O36" s="17"/>
      <c r="P36" s="20">
        <v>44</v>
      </c>
      <c r="Q36" s="20"/>
      <c r="R36" s="20"/>
      <c r="S36" s="20"/>
      <c r="T36" s="20"/>
      <c r="U36" s="20"/>
      <c r="V36" s="20"/>
      <c r="W36" s="20"/>
      <c r="X36" s="20">
        <v>44</v>
      </c>
      <c r="Y36" s="20">
        <v>44</v>
      </c>
      <c r="Z36" s="20">
        <v>44</v>
      </c>
      <c r="AA36" s="20">
        <v>44</v>
      </c>
      <c r="AB36" s="20"/>
      <c r="AC36" s="20">
        <v>1</v>
      </c>
      <c r="AD36" s="20"/>
      <c r="AE36" s="20"/>
      <c r="AF36" s="20"/>
    </row>
    <row r="37" spans="1:32" ht="15.75" x14ac:dyDescent="0.25">
      <c r="A37" s="16" t="s">
        <v>109</v>
      </c>
      <c r="B37" s="16" t="s">
        <v>110</v>
      </c>
      <c r="C37" s="16" t="s">
        <v>111</v>
      </c>
      <c r="D37" s="19">
        <v>6</v>
      </c>
      <c r="E37" s="16" t="s">
        <v>60</v>
      </c>
      <c r="F37" s="51"/>
      <c r="G37" s="51"/>
      <c r="H37" s="17"/>
      <c r="I37" s="51"/>
      <c r="J37" s="51"/>
      <c r="K37" s="17"/>
      <c r="L37" s="51"/>
      <c r="M37" s="51"/>
      <c r="N37" s="17"/>
      <c r="O37" s="17"/>
      <c r="P37" s="20">
        <v>44</v>
      </c>
      <c r="Q37" s="20"/>
      <c r="R37" s="20"/>
      <c r="S37" s="20"/>
      <c r="T37" s="20"/>
      <c r="U37" s="20"/>
      <c r="V37" s="20"/>
      <c r="W37" s="20"/>
      <c r="X37" s="20">
        <v>44</v>
      </c>
      <c r="Y37" s="20">
        <v>44</v>
      </c>
      <c r="Z37" s="20">
        <v>44</v>
      </c>
      <c r="AA37" s="20">
        <v>44</v>
      </c>
      <c r="AB37" s="20"/>
      <c r="AC37" s="20">
        <v>1</v>
      </c>
      <c r="AD37" s="20"/>
      <c r="AE37" s="20"/>
      <c r="AF37" s="20"/>
    </row>
    <row r="38" spans="1:32" ht="15.75" x14ac:dyDescent="0.25">
      <c r="A38" s="16" t="s">
        <v>112</v>
      </c>
      <c r="B38" s="16" t="s">
        <v>113</v>
      </c>
      <c r="C38" s="16" t="s">
        <v>114</v>
      </c>
      <c r="D38" s="16">
        <v>84</v>
      </c>
      <c r="E38" s="16" t="s">
        <v>42</v>
      </c>
      <c r="F38" s="51"/>
      <c r="G38" s="51"/>
      <c r="H38" s="17">
        <f t="shared" si="2"/>
        <v>0</v>
      </c>
      <c r="I38" s="51"/>
      <c r="J38" s="51"/>
      <c r="K38" s="17">
        <f t="shared" si="0"/>
        <v>0</v>
      </c>
      <c r="L38" s="51"/>
      <c r="M38" s="51"/>
      <c r="N38" s="17">
        <f t="shared" si="1"/>
        <v>0</v>
      </c>
      <c r="O38" s="17">
        <f t="shared" si="3"/>
        <v>0</v>
      </c>
      <c r="P38" s="18">
        <v>200</v>
      </c>
      <c r="Q38" s="18"/>
      <c r="R38" s="18"/>
      <c r="S38" s="18">
        <v>40</v>
      </c>
      <c r="T38" s="18"/>
      <c r="U38" s="18"/>
      <c r="V38" s="18"/>
      <c r="W38" s="18"/>
      <c r="X38" s="18"/>
      <c r="Y38" s="18">
        <v>200</v>
      </c>
      <c r="Z38" s="18"/>
      <c r="AA38" s="18">
        <v>40</v>
      </c>
      <c r="AB38" s="18">
        <v>3</v>
      </c>
      <c r="AC38" s="18">
        <v>1</v>
      </c>
      <c r="AD38" s="18"/>
      <c r="AE38" s="18"/>
      <c r="AF38" s="18"/>
    </row>
    <row r="39" spans="1:32" ht="15.75" x14ac:dyDescent="0.25">
      <c r="A39" s="16" t="s">
        <v>115</v>
      </c>
      <c r="B39" s="16" t="s">
        <v>113</v>
      </c>
      <c r="C39" s="16" t="s">
        <v>114</v>
      </c>
      <c r="D39" s="16">
        <v>90</v>
      </c>
      <c r="E39" s="16" t="s">
        <v>42</v>
      </c>
      <c r="F39" s="51"/>
      <c r="G39" s="51"/>
      <c r="H39" s="17">
        <f t="shared" si="2"/>
        <v>0</v>
      </c>
      <c r="I39" s="51"/>
      <c r="J39" s="51"/>
      <c r="K39" s="17">
        <f t="shared" si="0"/>
        <v>0</v>
      </c>
      <c r="L39" s="51"/>
      <c r="M39" s="51"/>
      <c r="N39" s="17">
        <f t="shared" si="1"/>
        <v>0</v>
      </c>
      <c r="O39" s="17">
        <f t="shared" si="3"/>
        <v>0</v>
      </c>
      <c r="P39" s="18">
        <v>200</v>
      </c>
      <c r="Q39" s="18"/>
      <c r="R39" s="18"/>
      <c r="S39" s="18">
        <v>40</v>
      </c>
      <c r="T39" s="18"/>
      <c r="U39" s="18"/>
      <c r="V39" s="18"/>
      <c r="W39" s="18"/>
      <c r="X39" s="18"/>
      <c r="Y39" s="18">
        <v>200</v>
      </c>
      <c r="Z39" s="18"/>
      <c r="AA39" s="18">
        <v>40</v>
      </c>
      <c r="AB39" s="18">
        <v>3</v>
      </c>
      <c r="AC39" s="18">
        <v>1</v>
      </c>
      <c r="AD39" s="18"/>
      <c r="AE39" s="18"/>
      <c r="AF39" s="18"/>
    </row>
    <row r="40" spans="1:32" ht="15.75" x14ac:dyDescent="0.25">
      <c r="A40" s="16" t="s">
        <v>116</v>
      </c>
      <c r="B40" s="16" t="s">
        <v>74</v>
      </c>
      <c r="C40" s="16" t="s">
        <v>45</v>
      </c>
      <c r="D40" s="16">
        <v>7</v>
      </c>
      <c r="E40" s="16" t="s">
        <v>42</v>
      </c>
      <c r="F40" s="51"/>
      <c r="G40" s="51"/>
      <c r="H40" s="17">
        <f t="shared" si="2"/>
        <v>0</v>
      </c>
      <c r="I40" s="51"/>
      <c r="J40" s="51"/>
      <c r="K40" s="17">
        <f t="shared" si="0"/>
        <v>0</v>
      </c>
      <c r="L40" s="51"/>
      <c r="M40" s="51"/>
      <c r="N40" s="17">
        <f t="shared" si="1"/>
        <v>0</v>
      </c>
      <c r="O40" s="17">
        <f t="shared" si="3"/>
        <v>0</v>
      </c>
      <c r="P40" s="18"/>
      <c r="Q40" s="18"/>
      <c r="R40" s="18">
        <v>200</v>
      </c>
      <c r="S40" s="18"/>
      <c r="T40" s="18"/>
      <c r="U40" s="18"/>
      <c r="V40" s="18"/>
      <c r="W40" s="18"/>
      <c r="X40" s="18"/>
      <c r="Y40" s="18">
        <v>200</v>
      </c>
      <c r="Z40" s="18"/>
      <c r="AA40" s="18"/>
      <c r="AB40" s="18"/>
      <c r="AC40" s="18">
        <v>1</v>
      </c>
      <c r="AD40" s="18"/>
      <c r="AE40" s="18"/>
      <c r="AF40" s="18"/>
    </row>
    <row r="41" spans="1:32" ht="15.75" x14ac:dyDescent="0.25">
      <c r="A41" s="16" t="s">
        <v>117</v>
      </c>
      <c r="B41" s="16" t="s">
        <v>118</v>
      </c>
      <c r="C41" s="16" t="s">
        <v>41</v>
      </c>
      <c r="D41" s="16">
        <v>2</v>
      </c>
      <c r="E41" s="16" t="s">
        <v>42</v>
      </c>
      <c r="F41" s="51"/>
      <c r="G41" s="51"/>
      <c r="H41" s="17">
        <f t="shared" si="2"/>
        <v>0</v>
      </c>
      <c r="I41" s="51"/>
      <c r="J41" s="51"/>
      <c r="K41" s="17">
        <f t="shared" si="0"/>
        <v>0</v>
      </c>
      <c r="L41" s="51"/>
      <c r="M41" s="51"/>
      <c r="N41" s="17">
        <f t="shared" si="1"/>
        <v>0</v>
      </c>
      <c r="O41" s="17">
        <f t="shared" si="3"/>
        <v>0</v>
      </c>
      <c r="P41" s="18">
        <v>200</v>
      </c>
      <c r="Q41" s="18"/>
      <c r="R41" s="18"/>
      <c r="S41" s="18">
        <v>200</v>
      </c>
      <c r="T41" s="18"/>
      <c r="U41" s="18"/>
      <c r="V41" s="18"/>
      <c r="W41" s="18"/>
      <c r="X41" s="18"/>
      <c r="Y41" s="18">
        <v>200</v>
      </c>
      <c r="Z41" s="18"/>
      <c r="AA41" s="18"/>
      <c r="AB41" s="18"/>
      <c r="AC41" s="18"/>
      <c r="AD41" s="18"/>
      <c r="AE41" s="18"/>
      <c r="AF41" s="18"/>
    </row>
    <row r="42" spans="1:32" ht="15.75" x14ac:dyDescent="0.25">
      <c r="A42" s="16" t="s">
        <v>119</v>
      </c>
      <c r="B42" s="16" t="s">
        <v>120</v>
      </c>
      <c r="C42" s="16" t="s">
        <v>63</v>
      </c>
      <c r="D42" s="16">
        <v>4</v>
      </c>
      <c r="E42" s="16" t="s">
        <v>42</v>
      </c>
      <c r="F42" s="51"/>
      <c r="G42" s="51"/>
      <c r="H42" s="17">
        <f t="shared" si="2"/>
        <v>0</v>
      </c>
      <c r="I42" s="51"/>
      <c r="J42" s="51"/>
      <c r="K42" s="17">
        <f t="shared" si="0"/>
        <v>0</v>
      </c>
      <c r="L42" s="51"/>
      <c r="M42" s="51"/>
      <c r="N42" s="17">
        <f t="shared" si="1"/>
        <v>0</v>
      </c>
      <c r="O42" s="17">
        <f t="shared" si="3"/>
        <v>0</v>
      </c>
      <c r="P42" s="18"/>
      <c r="Q42" s="18"/>
      <c r="R42" s="18"/>
      <c r="S42" s="18">
        <v>190</v>
      </c>
      <c r="T42" s="18">
        <v>10</v>
      </c>
      <c r="U42" s="18"/>
      <c r="V42" s="18"/>
      <c r="W42" s="18"/>
      <c r="X42" s="18">
        <v>200</v>
      </c>
      <c r="Y42" s="18"/>
      <c r="Z42" s="18"/>
      <c r="AA42" s="18">
        <v>40</v>
      </c>
      <c r="AB42" s="18"/>
      <c r="AC42" s="18"/>
      <c r="AD42" s="18">
        <v>190</v>
      </c>
      <c r="AE42" s="18">
        <v>10</v>
      </c>
      <c r="AF42" s="18">
        <v>200</v>
      </c>
    </row>
    <row r="43" spans="1:32" ht="15.75" x14ac:dyDescent="0.25">
      <c r="A43" s="16" t="s">
        <v>121</v>
      </c>
      <c r="B43" s="16" t="s">
        <v>47</v>
      </c>
      <c r="C43" s="16" t="s">
        <v>41</v>
      </c>
      <c r="D43" s="16">
        <v>25</v>
      </c>
      <c r="E43" s="16" t="s">
        <v>42</v>
      </c>
      <c r="F43" s="51"/>
      <c r="G43" s="51"/>
      <c r="H43" s="17">
        <f t="shared" si="2"/>
        <v>0</v>
      </c>
      <c r="I43" s="51"/>
      <c r="J43" s="51"/>
      <c r="K43" s="17">
        <f t="shared" si="0"/>
        <v>0</v>
      </c>
      <c r="L43" s="51"/>
      <c r="M43" s="51"/>
      <c r="N43" s="17">
        <f t="shared" si="1"/>
        <v>0</v>
      </c>
      <c r="O43" s="17">
        <f t="shared" si="3"/>
        <v>0</v>
      </c>
      <c r="P43" s="18">
        <v>200</v>
      </c>
      <c r="Q43" s="18"/>
      <c r="R43" s="18"/>
      <c r="S43" s="18">
        <v>40</v>
      </c>
      <c r="T43" s="18"/>
      <c r="U43" s="18"/>
      <c r="V43" s="18"/>
      <c r="W43" s="18"/>
      <c r="X43" s="18"/>
      <c r="Y43" s="18">
        <v>200</v>
      </c>
      <c r="Z43" s="18"/>
      <c r="AA43" s="18">
        <v>40</v>
      </c>
      <c r="AB43" s="18">
        <v>3</v>
      </c>
      <c r="AC43" s="18">
        <v>1</v>
      </c>
      <c r="AD43" s="18"/>
      <c r="AE43" s="18"/>
      <c r="AF43" s="18"/>
    </row>
    <row r="44" spans="1:32" ht="15.75" x14ac:dyDescent="0.25">
      <c r="A44" s="16" t="s">
        <v>122</v>
      </c>
      <c r="B44" s="16" t="s">
        <v>123</v>
      </c>
      <c r="C44" s="16" t="s">
        <v>41</v>
      </c>
      <c r="D44" s="19">
        <v>56</v>
      </c>
      <c r="E44" s="16" t="s">
        <v>60</v>
      </c>
      <c r="F44" s="51"/>
      <c r="G44" s="51"/>
      <c r="H44" s="17"/>
      <c r="I44" s="51"/>
      <c r="J44" s="51"/>
      <c r="K44" s="17"/>
      <c r="L44" s="51"/>
      <c r="M44" s="51"/>
      <c r="N44" s="17"/>
      <c r="O44" s="17"/>
      <c r="P44" s="20">
        <v>40</v>
      </c>
      <c r="Q44" s="20"/>
      <c r="R44" s="20"/>
      <c r="S44" s="20">
        <v>40</v>
      </c>
      <c r="T44" s="20"/>
      <c r="U44" s="20"/>
      <c r="V44" s="20"/>
      <c r="W44" s="20"/>
      <c r="X44" s="20">
        <v>200</v>
      </c>
      <c r="Y44" s="20">
        <v>200</v>
      </c>
      <c r="Z44" s="20">
        <v>40</v>
      </c>
      <c r="AA44" s="20">
        <v>40</v>
      </c>
      <c r="AB44" s="20">
        <v>3</v>
      </c>
      <c r="AC44" s="20">
        <v>1</v>
      </c>
      <c r="AD44" s="20"/>
      <c r="AE44" s="20"/>
      <c r="AF44" s="20"/>
    </row>
    <row r="45" spans="1:32" ht="15.75" x14ac:dyDescent="0.25">
      <c r="A45" s="16" t="s">
        <v>124</v>
      </c>
      <c r="B45" s="16" t="s">
        <v>125</v>
      </c>
      <c r="C45" s="16" t="s">
        <v>41</v>
      </c>
      <c r="D45" s="19">
        <v>7</v>
      </c>
      <c r="E45" s="16" t="s">
        <v>60</v>
      </c>
      <c r="F45" s="51"/>
      <c r="G45" s="51"/>
      <c r="H45" s="17"/>
      <c r="I45" s="51"/>
      <c r="J45" s="51"/>
      <c r="K45" s="17"/>
      <c r="L45" s="51"/>
      <c r="M45" s="51"/>
      <c r="N45" s="17"/>
      <c r="O45" s="17"/>
      <c r="P45" s="20">
        <v>44</v>
      </c>
      <c r="Q45" s="20"/>
      <c r="R45" s="20"/>
      <c r="S45" s="20"/>
      <c r="T45" s="20"/>
      <c r="U45" s="20"/>
      <c r="V45" s="20"/>
      <c r="W45" s="20"/>
      <c r="X45" s="20">
        <v>44</v>
      </c>
      <c r="Y45" s="20">
        <v>44</v>
      </c>
      <c r="Z45" s="20">
        <v>44</v>
      </c>
      <c r="AA45" s="20">
        <v>44</v>
      </c>
      <c r="AB45" s="20"/>
      <c r="AC45" s="20">
        <v>1</v>
      </c>
      <c r="AD45" s="20"/>
      <c r="AE45" s="20"/>
      <c r="AF45" s="20"/>
    </row>
    <row r="46" spans="1:32" ht="15.75" x14ac:dyDescent="0.25">
      <c r="A46" s="16" t="s">
        <v>126</v>
      </c>
      <c r="B46" s="16" t="s">
        <v>127</v>
      </c>
      <c r="C46" s="16" t="s">
        <v>41</v>
      </c>
      <c r="D46" s="19">
        <v>7</v>
      </c>
      <c r="E46" s="16" t="s">
        <v>60</v>
      </c>
      <c r="F46" s="51"/>
      <c r="G46" s="51"/>
      <c r="H46" s="17"/>
      <c r="I46" s="51"/>
      <c r="J46" s="51"/>
      <c r="K46" s="17"/>
      <c r="L46" s="51"/>
      <c r="M46" s="51"/>
      <c r="N46" s="17"/>
      <c r="O46" s="17"/>
      <c r="P46" s="20">
        <v>44</v>
      </c>
      <c r="Q46" s="20"/>
      <c r="R46" s="20"/>
      <c r="S46" s="20"/>
      <c r="T46" s="20"/>
      <c r="U46" s="20"/>
      <c r="V46" s="20"/>
      <c r="W46" s="20"/>
      <c r="X46" s="20">
        <v>44</v>
      </c>
      <c r="Y46" s="20">
        <v>44</v>
      </c>
      <c r="Z46" s="20">
        <v>44</v>
      </c>
      <c r="AA46" s="20">
        <v>44</v>
      </c>
      <c r="AB46" s="20"/>
      <c r="AC46" s="20">
        <v>1</v>
      </c>
      <c r="AD46" s="20"/>
      <c r="AE46" s="20"/>
      <c r="AF46" s="20"/>
    </row>
    <row r="47" spans="1:32" ht="15.75" x14ac:dyDescent="0.25">
      <c r="A47" s="16" t="s">
        <v>128</v>
      </c>
      <c r="B47" s="16" t="s">
        <v>129</v>
      </c>
      <c r="C47" s="16" t="s">
        <v>41</v>
      </c>
      <c r="D47" s="16">
        <v>60</v>
      </c>
      <c r="E47" s="16" t="s">
        <v>42</v>
      </c>
      <c r="F47" s="51"/>
      <c r="G47" s="51"/>
      <c r="H47" s="17">
        <f t="shared" si="2"/>
        <v>0</v>
      </c>
      <c r="I47" s="51"/>
      <c r="J47" s="51"/>
      <c r="K47" s="17">
        <f t="shared" si="0"/>
        <v>0</v>
      </c>
      <c r="L47" s="51"/>
      <c r="M47" s="51"/>
      <c r="N47" s="17">
        <f t="shared" si="1"/>
        <v>0</v>
      </c>
      <c r="O47" s="17">
        <f t="shared" si="3"/>
        <v>0</v>
      </c>
      <c r="P47" s="18">
        <v>51</v>
      </c>
      <c r="Q47" s="18"/>
      <c r="R47" s="18"/>
      <c r="S47" s="18">
        <v>51</v>
      </c>
      <c r="T47" s="18"/>
      <c r="U47" s="18"/>
      <c r="V47" s="18"/>
      <c r="W47" s="18"/>
      <c r="X47" s="18">
        <v>51</v>
      </c>
      <c r="Y47" s="18">
        <v>51</v>
      </c>
      <c r="Z47" s="18">
        <v>51</v>
      </c>
      <c r="AA47" s="18">
        <v>51</v>
      </c>
      <c r="AB47" s="18">
        <v>3</v>
      </c>
      <c r="AC47" s="18">
        <v>1</v>
      </c>
      <c r="AD47" s="18"/>
      <c r="AE47" s="18"/>
      <c r="AF47" s="18"/>
    </row>
    <row r="48" spans="1:32" ht="15.75" x14ac:dyDescent="0.25">
      <c r="A48" s="16" t="s">
        <v>130</v>
      </c>
      <c r="B48" s="16" t="s">
        <v>131</v>
      </c>
      <c r="C48" s="16" t="s">
        <v>41</v>
      </c>
      <c r="D48" s="19">
        <v>4</v>
      </c>
      <c r="E48" s="16" t="s">
        <v>60</v>
      </c>
      <c r="F48" s="51"/>
      <c r="G48" s="51"/>
      <c r="H48" s="17"/>
      <c r="I48" s="51"/>
      <c r="J48" s="51"/>
      <c r="K48" s="17"/>
      <c r="L48" s="51"/>
      <c r="M48" s="51"/>
      <c r="N48" s="17"/>
      <c r="O48" s="17"/>
      <c r="P48" s="20">
        <v>40</v>
      </c>
      <c r="Q48" s="20"/>
      <c r="R48" s="20"/>
      <c r="S48" s="20"/>
      <c r="T48" s="20"/>
      <c r="U48" s="20"/>
      <c r="V48" s="20"/>
      <c r="W48" s="20"/>
      <c r="X48" s="20">
        <v>40</v>
      </c>
      <c r="Y48" s="20">
        <v>40</v>
      </c>
      <c r="Z48" s="20">
        <v>40</v>
      </c>
      <c r="AA48" s="20">
        <v>40</v>
      </c>
      <c r="AB48" s="20"/>
      <c r="AC48" s="20">
        <v>1</v>
      </c>
      <c r="AD48" s="20"/>
      <c r="AE48" s="20"/>
      <c r="AF48" s="20"/>
    </row>
    <row r="49" spans="1:32" ht="15.75" x14ac:dyDescent="0.25">
      <c r="A49" s="16" t="s">
        <v>132</v>
      </c>
      <c r="B49" s="16" t="s">
        <v>133</v>
      </c>
      <c r="C49" s="16" t="s">
        <v>45</v>
      </c>
      <c r="D49" s="16">
        <v>4</v>
      </c>
      <c r="E49" s="16" t="s">
        <v>42</v>
      </c>
      <c r="F49" s="51"/>
      <c r="G49" s="51"/>
      <c r="H49" s="17">
        <f t="shared" si="2"/>
        <v>0</v>
      </c>
      <c r="I49" s="51"/>
      <c r="J49" s="51"/>
      <c r="K49" s="17">
        <f t="shared" si="0"/>
        <v>0</v>
      </c>
      <c r="L49" s="51"/>
      <c r="M49" s="51"/>
      <c r="N49" s="17">
        <f t="shared" si="1"/>
        <v>0</v>
      </c>
      <c r="O49" s="17">
        <f t="shared" si="3"/>
        <v>0</v>
      </c>
      <c r="P49" s="18"/>
      <c r="Q49" s="18"/>
      <c r="R49" s="18">
        <v>51</v>
      </c>
      <c r="S49" s="18"/>
      <c r="T49" s="18"/>
      <c r="U49" s="18"/>
      <c r="V49" s="18"/>
      <c r="W49" s="18"/>
      <c r="X49" s="18"/>
      <c r="Y49" s="18">
        <v>51</v>
      </c>
      <c r="Z49" s="18"/>
      <c r="AA49" s="18"/>
      <c r="AB49" s="18"/>
      <c r="AC49" s="18"/>
      <c r="AD49" s="18"/>
      <c r="AE49" s="18"/>
      <c r="AF49" s="18"/>
    </row>
    <row r="50" spans="1:32" ht="15.75" x14ac:dyDescent="0.25">
      <c r="A50" s="16" t="s">
        <v>134</v>
      </c>
      <c r="B50" s="16" t="s">
        <v>135</v>
      </c>
      <c r="C50" s="16" t="s">
        <v>63</v>
      </c>
      <c r="D50" s="16">
        <v>2</v>
      </c>
      <c r="E50" s="16" t="s">
        <v>42</v>
      </c>
      <c r="F50" s="51"/>
      <c r="G50" s="51"/>
      <c r="H50" s="17">
        <f t="shared" si="2"/>
        <v>0</v>
      </c>
      <c r="I50" s="51"/>
      <c r="J50" s="51"/>
      <c r="K50" s="17">
        <f t="shared" si="0"/>
        <v>0</v>
      </c>
      <c r="L50" s="51"/>
      <c r="M50" s="51"/>
      <c r="N50" s="17">
        <f t="shared" si="1"/>
        <v>0</v>
      </c>
      <c r="O50" s="17">
        <f t="shared" si="3"/>
        <v>0</v>
      </c>
      <c r="P50" s="18"/>
      <c r="Q50" s="18"/>
      <c r="R50" s="18"/>
      <c r="S50" s="18">
        <v>51</v>
      </c>
      <c r="T50" s="18">
        <v>10</v>
      </c>
      <c r="U50" s="18"/>
      <c r="V50" s="18"/>
      <c r="W50" s="18"/>
      <c r="X50" s="18">
        <v>51</v>
      </c>
      <c r="Y50" s="18"/>
      <c r="Z50" s="18"/>
      <c r="AA50" s="18">
        <v>51</v>
      </c>
      <c r="AB50" s="18"/>
      <c r="AC50" s="18"/>
      <c r="AD50" s="18">
        <v>51</v>
      </c>
      <c r="AE50" s="18">
        <v>10</v>
      </c>
      <c r="AF50" s="18">
        <v>51</v>
      </c>
    </row>
    <row r="51" spans="1:32" ht="15.75" x14ac:dyDescent="0.25">
      <c r="A51" s="16" t="s">
        <v>136</v>
      </c>
      <c r="B51" s="16" t="s">
        <v>137</v>
      </c>
      <c r="C51" s="16" t="s">
        <v>41</v>
      </c>
      <c r="D51" s="16">
        <v>20</v>
      </c>
      <c r="E51" s="16" t="s">
        <v>42</v>
      </c>
      <c r="F51" s="51"/>
      <c r="G51" s="51"/>
      <c r="H51" s="17">
        <f t="shared" si="2"/>
        <v>0</v>
      </c>
      <c r="I51" s="51"/>
      <c r="J51" s="51"/>
      <c r="K51" s="17">
        <f t="shared" si="0"/>
        <v>0</v>
      </c>
      <c r="L51" s="51"/>
      <c r="M51" s="51"/>
      <c r="N51" s="17">
        <f t="shared" si="1"/>
        <v>0</v>
      </c>
      <c r="O51" s="17">
        <f t="shared" si="3"/>
        <v>0</v>
      </c>
      <c r="P51" s="18">
        <v>40</v>
      </c>
      <c r="Q51" s="18"/>
      <c r="R51" s="18"/>
      <c r="S51" s="18">
        <v>40</v>
      </c>
      <c r="T51" s="18"/>
      <c r="U51" s="18"/>
      <c r="V51" s="18"/>
      <c r="W51" s="18"/>
      <c r="X51" s="18">
        <v>40</v>
      </c>
      <c r="Y51" s="18">
        <v>40</v>
      </c>
      <c r="Z51" s="18">
        <v>40</v>
      </c>
      <c r="AA51" s="18">
        <v>40</v>
      </c>
      <c r="AB51" s="18">
        <v>3</v>
      </c>
      <c r="AC51" s="18">
        <v>1</v>
      </c>
      <c r="AD51" s="18"/>
      <c r="AE51" s="18"/>
      <c r="AF51" s="18"/>
    </row>
    <row r="52" spans="1:32" ht="15.75" x14ac:dyDescent="0.25">
      <c r="A52" s="16" t="s">
        <v>138</v>
      </c>
      <c r="B52" s="16" t="s">
        <v>139</v>
      </c>
      <c r="C52" s="16" t="s">
        <v>41</v>
      </c>
      <c r="D52" s="16">
        <v>40</v>
      </c>
      <c r="E52" s="16" t="s">
        <v>42</v>
      </c>
      <c r="F52" s="51"/>
      <c r="G52" s="51"/>
      <c r="H52" s="17">
        <f t="shared" si="2"/>
        <v>0</v>
      </c>
      <c r="I52" s="51"/>
      <c r="J52" s="51"/>
      <c r="K52" s="17">
        <f t="shared" si="0"/>
        <v>0</v>
      </c>
      <c r="L52" s="51"/>
      <c r="M52" s="51"/>
      <c r="N52" s="17">
        <f t="shared" si="1"/>
        <v>0</v>
      </c>
      <c r="O52" s="17">
        <f t="shared" si="3"/>
        <v>0</v>
      </c>
      <c r="P52" s="18">
        <v>80</v>
      </c>
      <c r="Q52" s="18"/>
      <c r="R52" s="18"/>
      <c r="S52" s="18">
        <v>40</v>
      </c>
      <c r="T52" s="18"/>
      <c r="U52" s="18"/>
      <c r="V52" s="18"/>
      <c r="W52" s="18"/>
      <c r="X52" s="18">
        <v>80</v>
      </c>
      <c r="Y52" s="18">
        <v>80</v>
      </c>
      <c r="Z52" s="18">
        <v>80</v>
      </c>
      <c r="AA52" s="18">
        <v>40</v>
      </c>
      <c r="AB52" s="18">
        <v>3</v>
      </c>
      <c r="AC52" s="18">
        <v>1</v>
      </c>
      <c r="AD52" s="18"/>
      <c r="AE52" s="18"/>
      <c r="AF52" s="18"/>
    </row>
    <row r="53" spans="1:32" ht="15.75" x14ac:dyDescent="0.25">
      <c r="A53" s="16" t="s">
        <v>140</v>
      </c>
      <c r="B53" s="16" t="s">
        <v>141</v>
      </c>
      <c r="C53" s="16" t="s">
        <v>59</v>
      </c>
      <c r="D53" s="19">
        <v>8</v>
      </c>
      <c r="E53" s="16" t="s">
        <v>60</v>
      </c>
      <c r="F53" s="51"/>
      <c r="G53" s="51"/>
      <c r="H53" s="17"/>
      <c r="I53" s="51"/>
      <c r="J53" s="51"/>
      <c r="K53" s="17"/>
      <c r="L53" s="51"/>
      <c r="M53" s="51"/>
      <c r="N53" s="17"/>
      <c r="O53" s="17"/>
      <c r="P53" s="20">
        <v>44</v>
      </c>
      <c r="Q53" s="20"/>
      <c r="R53" s="20"/>
      <c r="S53" s="20"/>
      <c r="T53" s="20"/>
      <c r="U53" s="20"/>
      <c r="V53" s="20"/>
      <c r="W53" s="20"/>
      <c r="X53" s="20">
        <v>44</v>
      </c>
      <c r="Y53" s="20">
        <v>44</v>
      </c>
      <c r="Z53" s="20">
        <v>44</v>
      </c>
      <c r="AA53" s="20">
        <v>44</v>
      </c>
      <c r="AB53" s="20"/>
      <c r="AC53" s="20">
        <v>1</v>
      </c>
      <c r="AD53" s="20"/>
      <c r="AE53" s="20"/>
      <c r="AF53" s="20"/>
    </row>
    <row r="54" spans="1:32" ht="15.75" x14ac:dyDescent="0.25">
      <c r="A54" s="16" t="s">
        <v>142</v>
      </c>
      <c r="B54" s="16" t="s">
        <v>86</v>
      </c>
      <c r="C54" s="16" t="s">
        <v>59</v>
      </c>
      <c r="D54" s="19">
        <v>7</v>
      </c>
      <c r="E54" s="16" t="s">
        <v>60</v>
      </c>
      <c r="F54" s="51"/>
      <c r="G54" s="51"/>
      <c r="H54" s="17"/>
      <c r="I54" s="51"/>
      <c r="J54" s="51"/>
      <c r="K54" s="17"/>
      <c r="L54" s="51"/>
      <c r="M54" s="51"/>
      <c r="N54" s="17"/>
      <c r="O54" s="17"/>
      <c r="P54" s="20">
        <v>44</v>
      </c>
      <c r="Q54" s="20"/>
      <c r="R54" s="20"/>
      <c r="S54" s="20"/>
      <c r="T54" s="20"/>
      <c r="U54" s="20"/>
      <c r="V54" s="20"/>
      <c r="W54" s="20"/>
      <c r="X54" s="20">
        <v>44</v>
      </c>
      <c r="Y54" s="20">
        <v>44</v>
      </c>
      <c r="Z54" s="20">
        <v>44</v>
      </c>
      <c r="AA54" s="20">
        <v>44</v>
      </c>
      <c r="AB54" s="20"/>
      <c r="AC54" s="20">
        <v>1</v>
      </c>
      <c r="AD54" s="20"/>
      <c r="AE54" s="20"/>
      <c r="AF54" s="20"/>
    </row>
    <row r="55" spans="1:32" ht="15.75" x14ac:dyDescent="0.25">
      <c r="A55" s="16" t="s">
        <v>143</v>
      </c>
      <c r="B55" s="16" t="s">
        <v>144</v>
      </c>
      <c r="C55" s="16" t="s">
        <v>52</v>
      </c>
      <c r="D55" s="16">
        <v>18</v>
      </c>
      <c r="E55" s="16" t="s">
        <v>42</v>
      </c>
      <c r="F55" s="51"/>
      <c r="G55" s="51"/>
      <c r="H55" s="17">
        <f t="shared" si="2"/>
        <v>0</v>
      </c>
      <c r="I55" s="51"/>
      <c r="J55" s="51"/>
      <c r="K55" s="17">
        <f t="shared" si="0"/>
        <v>0</v>
      </c>
      <c r="L55" s="51"/>
      <c r="M55" s="51"/>
      <c r="N55" s="17">
        <f t="shared" si="1"/>
        <v>0</v>
      </c>
      <c r="O55" s="17">
        <f t="shared" si="3"/>
        <v>0</v>
      </c>
      <c r="P55" s="18"/>
      <c r="Q55" s="18">
        <v>80</v>
      </c>
      <c r="R55" s="18">
        <v>40</v>
      </c>
      <c r="S55" s="18"/>
      <c r="T55" s="18"/>
      <c r="U55" s="18"/>
      <c r="V55" s="18"/>
      <c r="W55" s="18"/>
      <c r="X55" s="18">
        <v>120</v>
      </c>
      <c r="Y55" s="18">
        <v>120</v>
      </c>
      <c r="Z55" s="18">
        <v>120</v>
      </c>
      <c r="AA55" s="18">
        <v>40</v>
      </c>
      <c r="AB55" s="18">
        <v>3</v>
      </c>
      <c r="AC55" s="18">
        <v>1</v>
      </c>
      <c r="AD55" s="18"/>
      <c r="AE55" s="18"/>
      <c r="AF55" s="18"/>
    </row>
    <row r="56" spans="1:32" ht="15.75" x14ac:dyDescent="0.25">
      <c r="A56" s="16" t="s">
        <v>145</v>
      </c>
      <c r="B56" s="16" t="s">
        <v>146</v>
      </c>
      <c r="C56" s="16" t="s">
        <v>52</v>
      </c>
      <c r="D56" s="16">
        <v>24</v>
      </c>
      <c r="E56" s="16" t="s">
        <v>42</v>
      </c>
      <c r="F56" s="51"/>
      <c r="G56" s="51"/>
      <c r="H56" s="17">
        <f t="shared" si="2"/>
        <v>0</v>
      </c>
      <c r="I56" s="51"/>
      <c r="J56" s="51"/>
      <c r="K56" s="17">
        <f t="shared" si="0"/>
        <v>0</v>
      </c>
      <c r="L56" s="51"/>
      <c r="M56" s="51"/>
      <c r="N56" s="17">
        <f t="shared" si="1"/>
        <v>0</v>
      </c>
      <c r="O56" s="17">
        <f t="shared" si="3"/>
        <v>0</v>
      </c>
      <c r="P56" s="18"/>
      <c r="Q56" s="18">
        <v>80</v>
      </c>
      <c r="R56" s="18">
        <v>40</v>
      </c>
      <c r="S56" s="18"/>
      <c r="T56" s="18"/>
      <c r="U56" s="18"/>
      <c r="V56" s="18"/>
      <c r="W56" s="18"/>
      <c r="X56" s="18">
        <v>120</v>
      </c>
      <c r="Y56" s="18">
        <v>120</v>
      </c>
      <c r="Z56" s="18">
        <v>120</v>
      </c>
      <c r="AA56" s="18">
        <v>40</v>
      </c>
      <c r="AB56" s="18">
        <v>3</v>
      </c>
      <c r="AC56" s="18">
        <v>1</v>
      </c>
      <c r="AD56" s="18">
        <v>120</v>
      </c>
      <c r="AE56" s="18"/>
      <c r="AF56" s="18"/>
    </row>
    <row r="57" spans="1:32" ht="15.75" x14ac:dyDescent="0.25">
      <c r="A57" s="16" t="s">
        <v>147</v>
      </c>
      <c r="B57" s="16" t="s">
        <v>148</v>
      </c>
      <c r="C57" s="16" t="s">
        <v>63</v>
      </c>
      <c r="D57" s="16">
        <v>5</v>
      </c>
      <c r="E57" s="16" t="s">
        <v>42</v>
      </c>
      <c r="F57" s="51"/>
      <c r="G57" s="51"/>
      <c r="H57" s="17">
        <f t="shared" si="2"/>
        <v>0</v>
      </c>
      <c r="I57" s="51"/>
      <c r="J57" s="51"/>
      <c r="K57" s="17">
        <f t="shared" si="0"/>
        <v>0</v>
      </c>
      <c r="L57" s="51"/>
      <c r="M57" s="51"/>
      <c r="N57" s="17">
        <f t="shared" si="1"/>
        <v>0</v>
      </c>
      <c r="O57" s="17">
        <f t="shared" si="3"/>
        <v>0</v>
      </c>
      <c r="P57" s="18"/>
      <c r="Q57" s="18"/>
      <c r="R57" s="18"/>
      <c r="S57" s="18">
        <v>190</v>
      </c>
      <c r="T57" s="18">
        <v>10</v>
      </c>
      <c r="U57" s="18"/>
      <c r="V57" s="18"/>
      <c r="W57" s="18"/>
      <c r="X57" s="18">
        <v>200</v>
      </c>
      <c r="Y57" s="18"/>
      <c r="Z57" s="18"/>
      <c r="AA57" s="18">
        <v>40</v>
      </c>
      <c r="AB57" s="18"/>
      <c r="AC57" s="18"/>
      <c r="AD57" s="18">
        <v>190</v>
      </c>
      <c r="AE57" s="18">
        <v>10</v>
      </c>
      <c r="AF57" s="18">
        <v>200</v>
      </c>
    </row>
    <row r="58" spans="1:32" ht="15.75" x14ac:dyDescent="0.25">
      <c r="A58" s="16" t="s">
        <v>149</v>
      </c>
      <c r="B58" s="16" t="s">
        <v>150</v>
      </c>
      <c r="C58" s="16" t="s">
        <v>63</v>
      </c>
      <c r="D58" s="16">
        <v>5</v>
      </c>
      <c r="E58" s="16" t="s">
        <v>42</v>
      </c>
      <c r="F58" s="51"/>
      <c r="G58" s="51"/>
      <c r="H58" s="17">
        <f t="shared" si="2"/>
        <v>0</v>
      </c>
      <c r="I58" s="51"/>
      <c r="J58" s="51"/>
      <c r="K58" s="17">
        <f t="shared" si="0"/>
        <v>0</v>
      </c>
      <c r="L58" s="51"/>
      <c r="M58" s="51"/>
      <c r="N58" s="17">
        <f t="shared" si="1"/>
        <v>0</v>
      </c>
      <c r="O58" s="17">
        <f t="shared" si="3"/>
        <v>0</v>
      </c>
      <c r="P58" s="18"/>
      <c r="Q58" s="18"/>
      <c r="R58" s="18"/>
      <c r="S58" s="18">
        <v>190</v>
      </c>
      <c r="T58" s="18">
        <v>10</v>
      </c>
      <c r="U58" s="18"/>
      <c r="V58" s="18"/>
      <c r="W58" s="18"/>
      <c r="X58" s="18">
        <v>200</v>
      </c>
      <c r="Y58" s="18"/>
      <c r="Z58" s="18"/>
      <c r="AA58" s="18">
        <v>40</v>
      </c>
      <c r="AB58" s="18"/>
      <c r="AC58" s="18"/>
      <c r="AD58" s="18">
        <v>190</v>
      </c>
      <c r="AE58" s="18">
        <v>10</v>
      </c>
      <c r="AF58" s="18">
        <v>200</v>
      </c>
    </row>
    <row r="59" spans="1:32" ht="15.75" x14ac:dyDescent="0.25">
      <c r="A59" s="16" t="s">
        <v>151</v>
      </c>
      <c r="B59" s="16" t="s">
        <v>152</v>
      </c>
      <c r="C59" s="16" t="s">
        <v>95</v>
      </c>
      <c r="D59" s="19">
        <v>1</v>
      </c>
      <c r="E59" s="16" t="s">
        <v>60</v>
      </c>
      <c r="F59" s="51"/>
      <c r="G59" s="51"/>
      <c r="H59" s="17"/>
      <c r="I59" s="51"/>
      <c r="J59" s="51"/>
      <c r="K59" s="17"/>
      <c r="L59" s="51"/>
      <c r="M59" s="51"/>
      <c r="N59" s="17"/>
      <c r="O59" s="17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>
        <v>1</v>
      </c>
      <c r="AD59" s="20"/>
      <c r="AE59" s="20"/>
      <c r="AF59" s="20"/>
    </row>
    <row r="60" spans="1:32" ht="15.75" x14ac:dyDescent="0.25">
      <c r="A60" s="16" t="s">
        <v>153</v>
      </c>
      <c r="B60" s="16" t="s">
        <v>154</v>
      </c>
      <c r="C60" s="16" t="s">
        <v>95</v>
      </c>
      <c r="D60" s="19">
        <v>1</v>
      </c>
      <c r="E60" s="16" t="s">
        <v>60</v>
      </c>
      <c r="F60" s="51"/>
      <c r="G60" s="51"/>
      <c r="H60" s="17"/>
      <c r="I60" s="51"/>
      <c r="J60" s="51"/>
      <c r="K60" s="17"/>
      <c r="L60" s="51"/>
      <c r="M60" s="51"/>
      <c r="N60" s="17"/>
      <c r="O60" s="17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>
        <v>1</v>
      </c>
      <c r="AD60" s="20"/>
      <c r="AE60" s="20"/>
      <c r="AF60" s="20"/>
    </row>
    <row r="61" spans="1:32" ht="15.75" x14ac:dyDescent="0.25">
      <c r="A61" s="16" t="s">
        <v>155</v>
      </c>
      <c r="B61" s="16" t="s">
        <v>156</v>
      </c>
      <c r="C61" s="16" t="s">
        <v>95</v>
      </c>
      <c r="D61" s="19">
        <v>5</v>
      </c>
      <c r="E61" s="16" t="s">
        <v>60</v>
      </c>
      <c r="F61" s="51"/>
      <c r="G61" s="51"/>
      <c r="H61" s="17"/>
      <c r="I61" s="51"/>
      <c r="J61" s="51"/>
      <c r="K61" s="17"/>
      <c r="L61" s="51"/>
      <c r="M61" s="51"/>
      <c r="N61" s="17"/>
      <c r="O61" s="17"/>
      <c r="P61" s="20"/>
      <c r="Q61" s="20"/>
      <c r="R61" s="20">
        <v>44</v>
      </c>
      <c r="S61" s="20"/>
      <c r="T61" s="20"/>
      <c r="U61" s="20"/>
      <c r="V61" s="20"/>
      <c r="W61" s="20"/>
      <c r="X61" s="20">
        <v>44</v>
      </c>
      <c r="Y61" s="20">
        <v>44</v>
      </c>
      <c r="Z61" s="20">
        <v>44</v>
      </c>
      <c r="AA61" s="20">
        <v>44</v>
      </c>
      <c r="AB61" s="20"/>
      <c r="AC61" s="20">
        <v>1</v>
      </c>
      <c r="AD61" s="20"/>
      <c r="AE61" s="20"/>
      <c r="AF61" s="20"/>
    </row>
    <row r="62" spans="1:32" ht="15.75" x14ac:dyDescent="0.25">
      <c r="A62" s="16" t="s">
        <v>157</v>
      </c>
      <c r="B62" s="16" t="s">
        <v>156</v>
      </c>
      <c r="C62" s="16" t="s">
        <v>95</v>
      </c>
      <c r="D62" s="19">
        <v>10</v>
      </c>
      <c r="E62" s="16" t="s">
        <v>60</v>
      </c>
      <c r="F62" s="51"/>
      <c r="G62" s="51"/>
      <c r="H62" s="17"/>
      <c r="I62" s="51"/>
      <c r="J62" s="51"/>
      <c r="K62" s="17"/>
      <c r="L62" s="51"/>
      <c r="M62" s="51"/>
      <c r="N62" s="17"/>
      <c r="O62" s="17"/>
      <c r="P62" s="20"/>
      <c r="Q62" s="20"/>
      <c r="R62" s="20">
        <v>44</v>
      </c>
      <c r="S62" s="20"/>
      <c r="T62" s="20"/>
      <c r="U62" s="20"/>
      <c r="V62" s="20"/>
      <c r="W62" s="20"/>
      <c r="X62" s="20">
        <v>44</v>
      </c>
      <c r="Y62" s="20">
        <v>44</v>
      </c>
      <c r="Z62" s="20">
        <v>44</v>
      </c>
      <c r="AA62" s="20">
        <v>44</v>
      </c>
      <c r="AB62" s="20"/>
      <c r="AC62" s="20">
        <v>1</v>
      </c>
      <c r="AD62" s="20"/>
      <c r="AE62" s="20"/>
      <c r="AF62" s="20"/>
    </row>
    <row r="63" spans="1:32" ht="15.75" x14ac:dyDescent="0.25">
      <c r="A63" s="16" t="s">
        <v>158</v>
      </c>
      <c r="B63" s="16" t="s">
        <v>156</v>
      </c>
      <c r="C63" s="16" t="s">
        <v>95</v>
      </c>
      <c r="D63" s="19">
        <v>10</v>
      </c>
      <c r="E63" s="16" t="s">
        <v>60</v>
      </c>
      <c r="F63" s="51"/>
      <c r="G63" s="51"/>
      <c r="H63" s="17"/>
      <c r="I63" s="51"/>
      <c r="J63" s="51"/>
      <c r="K63" s="17"/>
      <c r="L63" s="51"/>
      <c r="M63" s="51"/>
      <c r="N63" s="17"/>
      <c r="O63" s="17"/>
      <c r="P63" s="20"/>
      <c r="Q63" s="20"/>
      <c r="R63" s="20">
        <v>44</v>
      </c>
      <c r="S63" s="20"/>
      <c r="T63" s="20"/>
      <c r="U63" s="20"/>
      <c r="V63" s="20"/>
      <c r="W63" s="20"/>
      <c r="X63" s="20">
        <v>44</v>
      </c>
      <c r="Y63" s="20">
        <v>44</v>
      </c>
      <c r="Z63" s="20">
        <v>44</v>
      </c>
      <c r="AA63" s="20">
        <v>44</v>
      </c>
      <c r="AB63" s="20"/>
      <c r="AC63" s="20">
        <v>1</v>
      </c>
      <c r="AD63" s="20"/>
      <c r="AE63" s="20"/>
      <c r="AF63" s="20"/>
    </row>
    <row r="64" spans="1:32" ht="15.75" x14ac:dyDescent="0.25">
      <c r="A64" s="21"/>
      <c r="B64" s="21"/>
      <c r="C64" s="21"/>
      <c r="D64" s="16"/>
      <c r="E64" s="16"/>
      <c r="F64" s="51"/>
      <c r="G64" s="51"/>
      <c r="H64" s="17"/>
      <c r="I64" s="51"/>
      <c r="J64" s="51"/>
      <c r="K64" s="17"/>
      <c r="L64" s="51"/>
      <c r="M64" s="51"/>
      <c r="N64" s="17"/>
      <c r="O64" s="17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</row>
    <row r="65" spans="1:32" ht="15.75" x14ac:dyDescent="0.25">
      <c r="A65" s="16"/>
      <c r="B65" s="16" t="s">
        <v>159</v>
      </c>
      <c r="C65" s="16" t="s">
        <v>95</v>
      </c>
      <c r="D65" s="19">
        <v>6</v>
      </c>
      <c r="E65" s="16" t="s">
        <v>60</v>
      </c>
      <c r="F65" s="51"/>
      <c r="G65" s="51"/>
      <c r="H65" s="17"/>
      <c r="I65" s="51"/>
      <c r="J65" s="51"/>
      <c r="K65" s="17"/>
      <c r="L65" s="51"/>
      <c r="M65" s="51"/>
      <c r="N65" s="17"/>
      <c r="O65" s="17"/>
      <c r="P65" s="20"/>
      <c r="Q65" s="20"/>
      <c r="R65" s="20">
        <v>44</v>
      </c>
      <c r="S65" s="20"/>
      <c r="T65" s="20"/>
      <c r="U65" s="20"/>
      <c r="V65" s="20"/>
      <c r="W65" s="20"/>
      <c r="X65" s="20">
        <v>44</v>
      </c>
      <c r="Y65" s="20">
        <v>44</v>
      </c>
      <c r="Z65" s="20">
        <v>44</v>
      </c>
      <c r="AA65" s="20">
        <v>44</v>
      </c>
      <c r="AB65" s="20"/>
      <c r="AC65" s="20">
        <v>1</v>
      </c>
      <c r="AD65" s="20"/>
      <c r="AE65" s="20"/>
      <c r="AF65" s="20"/>
    </row>
    <row r="66" spans="1:32" ht="15.75" x14ac:dyDescent="0.25">
      <c r="A66" s="16"/>
      <c r="B66" s="16" t="s">
        <v>160</v>
      </c>
      <c r="C66" s="16" t="s">
        <v>95</v>
      </c>
      <c r="D66" s="19">
        <v>6</v>
      </c>
      <c r="E66" s="16" t="s">
        <v>60</v>
      </c>
      <c r="F66" s="51"/>
      <c r="G66" s="51"/>
      <c r="H66" s="17"/>
      <c r="I66" s="51"/>
      <c r="J66" s="51"/>
      <c r="K66" s="17"/>
      <c r="L66" s="51"/>
      <c r="M66" s="51"/>
      <c r="N66" s="17"/>
      <c r="O66" s="17"/>
      <c r="P66" s="20"/>
      <c r="Q66" s="20"/>
      <c r="R66" s="20">
        <v>44</v>
      </c>
      <c r="S66" s="20"/>
      <c r="T66" s="20"/>
      <c r="U66" s="20"/>
      <c r="V66" s="20"/>
      <c r="W66" s="20"/>
      <c r="X66" s="20">
        <v>44</v>
      </c>
      <c r="Y66" s="20">
        <v>44</v>
      </c>
      <c r="Z66" s="20">
        <v>44</v>
      </c>
      <c r="AA66" s="20">
        <v>44</v>
      </c>
      <c r="AB66" s="20"/>
      <c r="AC66" s="20">
        <v>1</v>
      </c>
      <c r="AD66" s="20"/>
      <c r="AE66" s="20"/>
      <c r="AF66" s="20"/>
    </row>
    <row r="67" spans="1:32" ht="15.75" x14ac:dyDescent="0.25">
      <c r="A67" s="16" t="s">
        <v>161</v>
      </c>
      <c r="B67" s="16" t="s">
        <v>40</v>
      </c>
      <c r="C67" s="16" t="s">
        <v>162</v>
      </c>
      <c r="D67" s="16">
        <v>37</v>
      </c>
      <c r="E67" s="16" t="s">
        <v>42</v>
      </c>
      <c r="F67" s="51"/>
      <c r="G67" s="51"/>
      <c r="H67" s="17">
        <f t="shared" si="2"/>
        <v>0</v>
      </c>
      <c r="I67" s="51"/>
      <c r="J67" s="51"/>
      <c r="K67" s="17">
        <f t="shared" si="0"/>
        <v>0</v>
      </c>
      <c r="L67" s="51"/>
      <c r="M67" s="51"/>
      <c r="N67" s="17">
        <f t="shared" si="1"/>
        <v>0</v>
      </c>
      <c r="O67" s="17">
        <f t="shared" si="3"/>
        <v>0</v>
      </c>
      <c r="P67" s="18">
        <v>200</v>
      </c>
      <c r="Q67" s="18"/>
      <c r="R67" s="18"/>
      <c r="S67" s="18"/>
      <c r="T67" s="18"/>
      <c r="U67" s="18"/>
      <c r="V67" s="18"/>
      <c r="W67" s="18"/>
      <c r="X67" s="18"/>
      <c r="Y67" s="18">
        <v>200</v>
      </c>
      <c r="Z67" s="18"/>
      <c r="AA67" s="18"/>
      <c r="AB67" s="18"/>
      <c r="AC67" s="18"/>
      <c r="AD67" s="18"/>
      <c r="AE67" s="18"/>
      <c r="AF67" s="18"/>
    </row>
    <row r="68" spans="1:32" ht="15.75" x14ac:dyDescent="0.25">
      <c r="A68" s="16" t="s">
        <v>163</v>
      </c>
      <c r="B68" s="16" t="s">
        <v>47</v>
      </c>
      <c r="C68" s="16" t="s">
        <v>41</v>
      </c>
      <c r="D68" s="16">
        <v>54</v>
      </c>
      <c r="E68" s="16" t="s">
        <v>42</v>
      </c>
      <c r="F68" s="51"/>
      <c r="G68" s="51"/>
      <c r="H68" s="17">
        <f t="shared" si="2"/>
        <v>0</v>
      </c>
      <c r="I68" s="51"/>
      <c r="J68" s="51"/>
      <c r="K68" s="17">
        <f t="shared" ref="K68:K93" si="4">I68*J68</f>
        <v>0</v>
      </c>
      <c r="L68" s="51"/>
      <c r="M68" s="51"/>
      <c r="N68" s="17">
        <f t="shared" ref="N68:N93" si="5">L68*M68</f>
        <v>0</v>
      </c>
      <c r="O68" s="17">
        <f t="shared" si="3"/>
        <v>0</v>
      </c>
      <c r="P68" s="18">
        <v>200</v>
      </c>
      <c r="Q68" s="18"/>
      <c r="R68" s="18"/>
      <c r="S68" s="18">
        <v>40</v>
      </c>
      <c r="T68" s="18"/>
      <c r="U68" s="18"/>
      <c r="V68" s="18"/>
      <c r="W68" s="18"/>
      <c r="X68" s="18"/>
      <c r="Y68" s="18">
        <v>200</v>
      </c>
      <c r="Z68" s="18"/>
      <c r="AA68" s="18">
        <v>40</v>
      </c>
      <c r="AB68" s="18">
        <v>3</v>
      </c>
      <c r="AC68" s="18">
        <v>1</v>
      </c>
      <c r="AD68" s="18"/>
      <c r="AE68" s="18"/>
      <c r="AF68" s="18"/>
    </row>
    <row r="69" spans="1:32" ht="15.75" x14ac:dyDescent="0.25">
      <c r="A69" s="16" t="s">
        <v>164</v>
      </c>
      <c r="B69" s="16" t="s">
        <v>165</v>
      </c>
      <c r="C69" s="16" t="s">
        <v>52</v>
      </c>
      <c r="D69" s="16">
        <v>59</v>
      </c>
      <c r="E69" s="16" t="s">
        <v>42</v>
      </c>
      <c r="F69" s="51"/>
      <c r="G69" s="51"/>
      <c r="H69" s="17">
        <f t="shared" ref="H69:H93" si="6">F69*G69</f>
        <v>0</v>
      </c>
      <c r="I69" s="51"/>
      <c r="J69" s="51"/>
      <c r="K69" s="17">
        <f t="shared" si="4"/>
        <v>0</v>
      </c>
      <c r="L69" s="51"/>
      <c r="M69" s="51"/>
      <c r="N69" s="17">
        <f t="shared" si="5"/>
        <v>0</v>
      </c>
      <c r="O69" s="17">
        <f t="shared" ref="O69:O93" si="7">SUM(H69,K69,N69)</f>
        <v>0</v>
      </c>
      <c r="P69" s="18">
        <v>200</v>
      </c>
      <c r="Q69" s="18"/>
      <c r="R69" s="18"/>
      <c r="S69" s="18">
        <v>40</v>
      </c>
      <c r="T69" s="18"/>
      <c r="U69" s="18"/>
      <c r="V69" s="18"/>
      <c r="W69" s="18"/>
      <c r="X69" s="18">
        <v>200</v>
      </c>
      <c r="Y69" s="18">
        <v>200</v>
      </c>
      <c r="Z69" s="18">
        <v>200</v>
      </c>
      <c r="AA69" s="18">
        <v>40</v>
      </c>
      <c r="AB69" s="18">
        <v>3</v>
      </c>
      <c r="AC69" s="18">
        <v>1</v>
      </c>
      <c r="AD69" s="18"/>
      <c r="AE69" s="18"/>
      <c r="AF69" s="18"/>
    </row>
    <row r="70" spans="1:32" ht="15.75" x14ac:dyDescent="0.25">
      <c r="A70" s="16" t="s">
        <v>166</v>
      </c>
      <c r="B70" s="16" t="s">
        <v>165</v>
      </c>
      <c r="C70" s="16" t="s">
        <v>52</v>
      </c>
      <c r="D70" s="16">
        <v>59</v>
      </c>
      <c r="E70" s="16" t="s">
        <v>60</v>
      </c>
      <c r="F70" s="51"/>
      <c r="G70" s="51"/>
      <c r="H70" s="17"/>
      <c r="I70" s="51"/>
      <c r="J70" s="51"/>
      <c r="K70" s="17"/>
      <c r="L70" s="51"/>
      <c r="M70" s="51"/>
      <c r="N70" s="17"/>
      <c r="O70" s="17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</row>
    <row r="71" spans="1:32" ht="15.75" x14ac:dyDescent="0.25">
      <c r="A71" s="16" t="s">
        <v>167</v>
      </c>
      <c r="B71" s="16" t="s">
        <v>165</v>
      </c>
      <c r="C71" s="16" t="s">
        <v>52</v>
      </c>
      <c r="D71" s="19">
        <v>59</v>
      </c>
      <c r="E71" s="16" t="s">
        <v>60</v>
      </c>
      <c r="F71" s="51"/>
      <c r="G71" s="51"/>
      <c r="H71" s="17"/>
      <c r="I71" s="51"/>
      <c r="J71" s="51"/>
      <c r="K71" s="17">
        <f t="shared" si="4"/>
        <v>0</v>
      </c>
      <c r="L71" s="51"/>
      <c r="M71" s="51"/>
      <c r="N71" s="17">
        <f t="shared" si="5"/>
        <v>0</v>
      </c>
      <c r="O71" s="17">
        <f t="shared" si="7"/>
        <v>0</v>
      </c>
      <c r="P71" s="20">
        <v>200</v>
      </c>
      <c r="Q71" s="20"/>
      <c r="R71" s="20"/>
      <c r="S71" s="20">
        <v>40</v>
      </c>
      <c r="T71" s="20"/>
      <c r="U71" s="20"/>
      <c r="V71" s="20"/>
      <c r="W71" s="20"/>
      <c r="X71" s="20">
        <v>200</v>
      </c>
      <c r="Y71" s="20">
        <v>200</v>
      </c>
      <c r="Z71" s="20">
        <v>200</v>
      </c>
      <c r="AA71" s="20">
        <v>40</v>
      </c>
      <c r="AB71" s="20">
        <v>3</v>
      </c>
      <c r="AC71" s="20">
        <v>1</v>
      </c>
      <c r="AD71" s="20"/>
      <c r="AE71" s="20"/>
      <c r="AF71" s="20"/>
    </row>
    <row r="72" spans="1:32" ht="15.75" x14ac:dyDescent="0.25">
      <c r="A72" s="16" t="s">
        <v>168</v>
      </c>
      <c r="B72" s="16" t="s">
        <v>165</v>
      </c>
      <c r="C72" s="16" t="s">
        <v>52</v>
      </c>
      <c r="D72" s="16">
        <v>59</v>
      </c>
      <c r="E72" s="16" t="s">
        <v>42</v>
      </c>
      <c r="F72" s="51"/>
      <c r="G72" s="51"/>
      <c r="H72" s="17">
        <f t="shared" si="6"/>
        <v>0</v>
      </c>
      <c r="I72" s="51"/>
      <c r="J72" s="51"/>
      <c r="K72" s="17">
        <f t="shared" si="4"/>
        <v>0</v>
      </c>
      <c r="L72" s="51"/>
      <c r="M72" s="51"/>
      <c r="N72" s="17">
        <f t="shared" si="5"/>
        <v>0</v>
      </c>
      <c r="O72" s="17">
        <f t="shared" si="7"/>
        <v>0</v>
      </c>
      <c r="P72" s="18">
        <v>200</v>
      </c>
      <c r="Q72" s="18"/>
      <c r="R72" s="18"/>
      <c r="S72" s="18">
        <v>40</v>
      </c>
      <c r="T72" s="18"/>
      <c r="U72" s="18"/>
      <c r="V72" s="18"/>
      <c r="W72" s="18"/>
      <c r="X72" s="18">
        <v>200</v>
      </c>
      <c r="Y72" s="18">
        <v>200</v>
      </c>
      <c r="Z72" s="18">
        <v>200</v>
      </c>
      <c r="AA72" s="18">
        <v>40</v>
      </c>
      <c r="AB72" s="18">
        <v>3</v>
      </c>
      <c r="AC72" s="18">
        <v>1</v>
      </c>
      <c r="AD72" s="18"/>
      <c r="AE72" s="18"/>
      <c r="AF72" s="18"/>
    </row>
    <row r="73" spans="1:32" ht="15.75" x14ac:dyDescent="0.25">
      <c r="A73" s="16" t="s">
        <v>169</v>
      </c>
      <c r="B73" s="16" t="s">
        <v>96</v>
      </c>
      <c r="C73" s="16" t="s">
        <v>63</v>
      </c>
      <c r="D73" s="16">
        <v>8</v>
      </c>
      <c r="E73" s="16" t="s">
        <v>42</v>
      </c>
      <c r="F73" s="51"/>
      <c r="G73" s="51"/>
      <c r="H73" s="17">
        <f t="shared" si="6"/>
        <v>0</v>
      </c>
      <c r="I73" s="51"/>
      <c r="J73" s="51"/>
      <c r="K73" s="17">
        <f t="shared" si="4"/>
        <v>0</v>
      </c>
      <c r="L73" s="51"/>
      <c r="M73" s="51"/>
      <c r="N73" s="17">
        <f t="shared" si="5"/>
        <v>0</v>
      </c>
      <c r="O73" s="17">
        <f t="shared" si="7"/>
        <v>0</v>
      </c>
      <c r="P73" s="18"/>
      <c r="Q73" s="18"/>
      <c r="R73" s="18"/>
      <c r="S73" s="18">
        <v>190</v>
      </c>
      <c r="T73" s="18">
        <v>10</v>
      </c>
      <c r="U73" s="18"/>
      <c r="V73" s="18"/>
      <c r="W73" s="18"/>
      <c r="X73" s="18">
        <v>200</v>
      </c>
      <c r="Y73" s="18"/>
      <c r="Z73" s="18"/>
      <c r="AA73" s="18">
        <v>40</v>
      </c>
      <c r="AB73" s="18"/>
      <c r="AC73" s="18"/>
      <c r="AD73" s="18">
        <v>190</v>
      </c>
      <c r="AE73" s="18">
        <v>10</v>
      </c>
      <c r="AF73" s="18">
        <v>200</v>
      </c>
    </row>
    <row r="74" spans="1:32" ht="15.75" x14ac:dyDescent="0.25">
      <c r="A74" s="16" t="s">
        <v>170</v>
      </c>
      <c r="B74" s="16" t="s">
        <v>92</v>
      </c>
      <c r="C74" s="16" t="s">
        <v>63</v>
      </c>
      <c r="D74" s="16">
        <v>8</v>
      </c>
      <c r="E74" s="16" t="s">
        <v>42</v>
      </c>
      <c r="F74" s="51"/>
      <c r="G74" s="51"/>
      <c r="H74" s="17">
        <f t="shared" si="6"/>
        <v>0</v>
      </c>
      <c r="I74" s="51"/>
      <c r="J74" s="51"/>
      <c r="K74" s="17">
        <f t="shared" si="4"/>
        <v>0</v>
      </c>
      <c r="L74" s="51"/>
      <c r="M74" s="51"/>
      <c r="N74" s="17">
        <f t="shared" si="5"/>
        <v>0</v>
      </c>
      <c r="O74" s="17">
        <f t="shared" si="7"/>
        <v>0</v>
      </c>
      <c r="P74" s="18"/>
      <c r="Q74" s="18"/>
      <c r="R74" s="18"/>
      <c r="S74" s="18">
        <v>190</v>
      </c>
      <c r="T74" s="18">
        <v>10</v>
      </c>
      <c r="U74" s="18"/>
      <c r="V74" s="18"/>
      <c r="W74" s="18"/>
      <c r="X74" s="18">
        <v>200</v>
      </c>
      <c r="Y74" s="18"/>
      <c r="Z74" s="18"/>
      <c r="AA74" s="18">
        <v>40</v>
      </c>
      <c r="AB74" s="18"/>
      <c r="AC74" s="18"/>
      <c r="AD74" s="18">
        <v>190</v>
      </c>
      <c r="AE74" s="18">
        <v>10</v>
      </c>
      <c r="AF74" s="18">
        <v>200</v>
      </c>
    </row>
    <row r="75" spans="1:32" ht="15.75" x14ac:dyDescent="0.25">
      <c r="A75" s="16" t="s">
        <v>171</v>
      </c>
      <c r="B75" s="16" t="s">
        <v>47</v>
      </c>
      <c r="C75" s="16" t="s">
        <v>41</v>
      </c>
      <c r="D75" s="16">
        <v>10</v>
      </c>
      <c r="E75" s="16" t="s">
        <v>42</v>
      </c>
      <c r="F75" s="51"/>
      <c r="G75" s="51"/>
      <c r="H75" s="17">
        <f t="shared" si="6"/>
        <v>0</v>
      </c>
      <c r="I75" s="51"/>
      <c r="J75" s="51"/>
      <c r="K75" s="17">
        <f t="shared" si="4"/>
        <v>0</v>
      </c>
      <c r="L75" s="51"/>
      <c r="M75" s="51"/>
      <c r="N75" s="17">
        <f t="shared" si="5"/>
        <v>0</v>
      </c>
      <c r="O75" s="17">
        <f t="shared" si="7"/>
        <v>0</v>
      </c>
      <c r="P75" s="18">
        <v>200</v>
      </c>
      <c r="Q75" s="18"/>
      <c r="R75" s="18"/>
      <c r="S75" s="18">
        <v>40</v>
      </c>
      <c r="T75" s="18"/>
      <c r="U75" s="18"/>
      <c r="V75" s="18"/>
      <c r="W75" s="18"/>
      <c r="X75" s="18"/>
      <c r="Y75" s="18">
        <v>200</v>
      </c>
      <c r="Z75" s="18"/>
      <c r="AA75" s="18">
        <v>40</v>
      </c>
      <c r="AB75" s="18">
        <v>3</v>
      </c>
      <c r="AC75" s="18">
        <v>1</v>
      </c>
      <c r="AD75" s="18"/>
      <c r="AE75" s="18"/>
      <c r="AF75" s="18"/>
    </row>
    <row r="76" spans="1:32" ht="15.75" x14ac:dyDescent="0.25">
      <c r="A76" s="16" t="s">
        <v>172</v>
      </c>
      <c r="B76" s="16" t="s">
        <v>173</v>
      </c>
      <c r="C76" s="16" t="s">
        <v>52</v>
      </c>
      <c r="D76" s="16">
        <v>15</v>
      </c>
      <c r="E76" s="16" t="s">
        <v>42</v>
      </c>
      <c r="F76" s="51"/>
      <c r="G76" s="51"/>
      <c r="H76" s="17">
        <f t="shared" si="6"/>
        <v>0</v>
      </c>
      <c r="I76" s="51"/>
      <c r="J76" s="51"/>
      <c r="K76" s="17">
        <f t="shared" si="4"/>
        <v>0</v>
      </c>
      <c r="L76" s="51"/>
      <c r="M76" s="51"/>
      <c r="N76" s="17">
        <f t="shared" si="5"/>
        <v>0</v>
      </c>
      <c r="O76" s="17">
        <f t="shared" si="7"/>
        <v>0</v>
      </c>
      <c r="P76" s="18">
        <v>80</v>
      </c>
      <c r="Q76" s="18"/>
      <c r="R76" s="18"/>
      <c r="S76" s="18">
        <v>40</v>
      </c>
      <c r="T76" s="18"/>
      <c r="U76" s="18"/>
      <c r="V76" s="18"/>
      <c r="W76" s="18"/>
      <c r="X76" s="18">
        <v>120</v>
      </c>
      <c r="Y76" s="18">
        <v>120</v>
      </c>
      <c r="Z76" s="18">
        <v>120</v>
      </c>
      <c r="AA76" s="18">
        <v>40</v>
      </c>
      <c r="AB76" s="18">
        <v>3</v>
      </c>
      <c r="AC76" s="18">
        <v>1</v>
      </c>
      <c r="AD76" s="18"/>
      <c r="AE76" s="18"/>
      <c r="AF76" s="18"/>
    </row>
    <row r="77" spans="1:32" ht="15.75" x14ac:dyDescent="0.25">
      <c r="A77" s="16" t="s">
        <v>174</v>
      </c>
      <c r="B77" s="16" t="s">
        <v>175</v>
      </c>
      <c r="C77" s="16" t="s">
        <v>52</v>
      </c>
      <c r="D77" s="16">
        <v>15</v>
      </c>
      <c r="E77" s="16" t="s">
        <v>42</v>
      </c>
      <c r="F77" s="51"/>
      <c r="G77" s="51"/>
      <c r="H77" s="17">
        <f t="shared" si="6"/>
        <v>0</v>
      </c>
      <c r="I77" s="51"/>
      <c r="J77" s="51"/>
      <c r="K77" s="17">
        <f t="shared" si="4"/>
        <v>0</v>
      </c>
      <c r="L77" s="51"/>
      <c r="M77" s="51"/>
      <c r="N77" s="17">
        <f t="shared" si="5"/>
        <v>0</v>
      </c>
      <c r="O77" s="17">
        <f t="shared" si="7"/>
        <v>0</v>
      </c>
      <c r="P77" s="18">
        <v>80</v>
      </c>
      <c r="Q77" s="18"/>
      <c r="R77" s="18"/>
      <c r="S77" s="18">
        <v>40</v>
      </c>
      <c r="T77" s="18"/>
      <c r="U77" s="18"/>
      <c r="V77" s="18"/>
      <c r="W77" s="18"/>
      <c r="X77" s="18">
        <v>120</v>
      </c>
      <c r="Y77" s="18">
        <v>120</v>
      </c>
      <c r="Z77" s="18">
        <v>120</v>
      </c>
      <c r="AA77" s="18">
        <v>40</v>
      </c>
      <c r="AB77" s="18">
        <v>3</v>
      </c>
      <c r="AC77" s="18">
        <v>1</v>
      </c>
      <c r="AD77" s="18"/>
      <c r="AE77" s="18"/>
      <c r="AF77" s="18"/>
    </row>
    <row r="78" spans="1:32" ht="15.75" x14ac:dyDescent="0.25">
      <c r="A78" s="16" t="s">
        <v>176</v>
      </c>
      <c r="B78" s="16" t="s">
        <v>86</v>
      </c>
      <c r="C78" s="16" t="s">
        <v>59</v>
      </c>
      <c r="D78" s="19">
        <v>8</v>
      </c>
      <c r="E78" s="16" t="s">
        <v>60</v>
      </c>
      <c r="F78" s="51"/>
      <c r="G78" s="51"/>
      <c r="H78" s="17"/>
      <c r="I78" s="51"/>
      <c r="J78" s="51"/>
      <c r="K78" s="17"/>
      <c r="L78" s="51"/>
      <c r="M78" s="51"/>
      <c r="N78" s="17"/>
      <c r="O78" s="17"/>
      <c r="P78" s="20">
        <v>44</v>
      </c>
      <c r="Q78" s="20"/>
      <c r="R78" s="20"/>
      <c r="S78" s="20"/>
      <c r="T78" s="20"/>
      <c r="U78" s="20"/>
      <c r="V78" s="20"/>
      <c r="W78" s="20"/>
      <c r="X78" s="20">
        <v>44</v>
      </c>
      <c r="Y78" s="20">
        <v>44</v>
      </c>
      <c r="Z78" s="20">
        <v>44</v>
      </c>
      <c r="AA78" s="20">
        <v>44</v>
      </c>
      <c r="AB78" s="20"/>
      <c r="AC78" s="20">
        <v>1</v>
      </c>
      <c r="AD78" s="20"/>
      <c r="AE78" s="20"/>
      <c r="AF78" s="20"/>
    </row>
    <row r="79" spans="1:32" ht="15.75" x14ac:dyDescent="0.25">
      <c r="A79" s="16" t="s">
        <v>177</v>
      </c>
      <c r="B79" s="16" t="s">
        <v>86</v>
      </c>
      <c r="C79" s="16" t="s">
        <v>59</v>
      </c>
      <c r="D79" s="19">
        <v>8</v>
      </c>
      <c r="E79" s="16" t="s">
        <v>60</v>
      </c>
      <c r="F79" s="51"/>
      <c r="G79" s="51"/>
      <c r="H79" s="17"/>
      <c r="I79" s="51"/>
      <c r="J79" s="51"/>
      <c r="K79" s="17"/>
      <c r="L79" s="51"/>
      <c r="M79" s="51"/>
      <c r="N79" s="17"/>
      <c r="O79" s="17"/>
      <c r="P79" s="20">
        <v>44</v>
      </c>
      <c r="Q79" s="20"/>
      <c r="R79" s="20"/>
      <c r="S79" s="20"/>
      <c r="T79" s="20"/>
      <c r="U79" s="20"/>
      <c r="V79" s="20"/>
      <c r="W79" s="20"/>
      <c r="X79" s="20">
        <v>44</v>
      </c>
      <c r="Y79" s="20">
        <v>44</v>
      </c>
      <c r="Z79" s="20">
        <v>44</v>
      </c>
      <c r="AA79" s="20">
        <v>44</v>
      </c>
      <c r="AB79" s="20"/>
      <c r="AC79" s="20">
        <v>1</v>
      </c>
      <c r="AD79" s="20"/>
      <c r="AE79" s="20"/>
      <c r="AF79" s="20"/>
    </row>
    <row r="80" spans="1:32" ht="15.75" x14ac:dyDescent="0.25">
      <c r="A80" s="16" t="s">
        <v>178</v>
      </c>
      <c r="B80" s="16" t="s">
        <v>179</v>
      </c>
      <c r="C80" s="16" t="s">
        <v>41</v>
      </c>
      <c r="D80" s="16">
        <v>26</v>
      </c>
      <c r="E80" s="16" t="s">
        <v>42</v>
      </c>
      <c r="F80" s="51"/>
      <c r="G80" s="51"/>
      <c r="H80" s="17">
        <f t="shared" si="6"/>
        <v>0</v>
      </c>
      <c r="I80" s="51"/>
      <c r="J80" s="51"/>
      <c r="K80" s="17">
        <f t="shared" si="4"/>
        <v>0</v>
      </c>
      <c r="L80" s="51"/>
      <c r="M80" s="51"/>
      <c r="N80" s="17">
        <f t="shared" si="5"/>
        <v>0</v>
      </c>
      <c r="O80" s="17">
        <f t="shared" si="7"/>
        <v>0</v>
      </c>
      <c r="P80" s="18">
        <v>200</v>
      </c>
      <c r="Q80" s="18"/>
      <c r="R80" s="18"/>
      <c r="S80" s="18">
        <v>40</v>
      </c>
      <c r="T80" s="18"/>
      <c r="U80" s="18"/>
      <c r="V80" s="18"/>
      <c r="W80" s="18"/>
      <c r="X80" s="18">
        <v>200</v>
      </c>
      <c r="Y80" s="18">
        <v>200</v>
      </c>
      <c r="Z80" s="18">
        <v>200</v>
      </c>
      <c r="AA80" s="18">
        <v>40</v>
      </c>
      <c r="AB80" s="18">
        <v>3</v>
      </c>
      <c r="AC80" s="18">
        <v>1</v>
      </c>
      <c r="AD80" s="18"/>
      <c r="AE80" s="18"/>
      <c r="AF80" s="18"/>
    </row>
    <row r="81" spans="1:32" ht="15.75" x14ac:dyDescent="0.25">
      <c r="A81" s="16" t="s">
        <v>180</v>
      </c>
      <c r="B81" s="16" t="s">
        <v>179</v>
      </c>
      <c r="C81" s="16" t="s">
        <v>41</v>
      </c>
      <c r="D81" s="16">
        <v>22</v>
      </c>
      <c r="E81" s="16" t="s">
        <v>42</v>
      </c>
      <c r="F81" s="51"/>
      <c r="G81" s="51"/>
      <c r="H81" s="17">
        <f t="shared" si="6"/>
        <v>0</v>
      </c>
      <c r="I81" s="51"/>
      <c r="J81" s="51"/>
      <c r="K81" s="17">
        <f t="shared" si="4"/>
        <v>0</v>
      </c>
      <c r="L81" s="51"/>
      <c r="M81" s="51"/>
      <c r="N81" s="17">
        <f t="shared" si="5"/>
        <v>0</v>
      </c>
      <c r="O81" s="17">
        <f t="shared" si="7"/>
        <v>0</v>
      </c>
      <c r="P81" s="18">
        <v>200</v>
      </c>
      <c r="Q81" s="18"/>
      <c r="R81" s="18"/>
      <c r="S81" s="18">
        <v>40</v>
      </c>
      <c r="T81" s="18"/>
      <c r="U81" s="18"/>
      <c r="V81" s="18"/>
      <c r="W81" s="18"/>
      <c r="X81" s="18">
        <v>200</v>
      </c>
      <c r="Y81" s="18">
        <v>200</v>
      </c>
      <c r="Z81" s="18">
        <v>200</v>
      </c>
      <c r="AA81" s="18">
        <v>40</v>
      </c>
      <c r="AB81" s="18">
        <v>3</v>
      </c>
      <c r="AC81" s="18">
        <v>1</v>
      </c>
      <c r="AD81" s="18"/>
      <c r="AE81" s="18"/>
      <c r="AF81" s="18"/>
    </row>
    <row r="82" spans="1:32" ht="15.75" x14ac:dyDescent="0.25">
      <c r="A82" s="16" t="s">
        <v>181</v>
      </c>
      <c r="B82" s="16" t="s">
        <v>47</v>
      </c>
      <c r="C82" s="16" t="s">
        <v>41</v>
      </c>
      <c r="D82" s="16">
        <v>69</v>
      </c>
      <c r="E82" s="16" t="s">
        <v>42</v>
      </c>
      <c r="F82" s="51"/>
      <c r="G82" s="51"/>
      <c r="H82" s="17">
        <f t="shared" si="6"/>
        <v>0</v>
      </c>
      <c r="I82" s="51"/>
      <c r="J82" s="51"/>
      <c r="K82" s="17">
        <f t="shared" si="4"/>
        <v>0</v>
      </c>
      <c r="L82" s="51"/>
      <c r="M82" s="51"/>
      <c r="N82" s="17">
        <f t="shared" si="5"/>
        <v>0</v>
      </c>
      <c r="O82" s="17">
        <f t="shared" si="7"/>
        <v>0</v>
      </c>
      <c r="P82" s="18">
        <v>200</v>
      </c>
      <c r="Q82" s="18"/>
      <c r="R82" s="18"/>
      <c r="S82" s="18">
        <v>40</v>
      </c>
      <c r="T82" s="18"/>
      <c r="U82" s="18"/>
      <c r="V82" s="18"/>
      <c r="W82" s="18"/>
      <c r="X82" s="18"/>
      <c r="Y82" s="18">
        <v>200</v>
      </c>
      <c r="Z82" s="18"/>
      <c r="AA82" s="18">
        <v>40</v>
      </c>
      <c r="AB82" s="18">
        <v>3</v>
      </c>
      <c r="AC82" s="18">
        <v>1</v>
      </c>
      <c r="AD82" s="18"/>
      <c r="AE82" s="18"/>
      <c r="AF82" s="18"/>
    </row>
    <row r="83" spans="1:32" ht="15.75" x14ac:dyDescent="0.25">
      <c r="A83" s="16" t="s">
        <v>182</v>
      </c>
      <c r="B83" s="16" t="s">
        <v>183</v>
      </c>
      <c r="C83" s="16" t="s">
        <v>63</v>
      </c>
      <c r="D83" s="16">
        <v>5</v>
      </c>
      <c r="E83" s="16" t="s">
        <v>42</v>
      </c>
      <c r="F83" s="51"/>
      <c r="G83" s="51"/>
      <c r="H83" s="17">
        <f t="shared" si="6"/>
        <v>0</v>
      </c>
      <c r="I83" s="51"/>
      <c r="J83" s="51"/>
      <c r="K83" s="17">
        <f t="shared" si="4"/>
        <v>0</v>
      </c>
      <c r="L83" s="51"/>
      <c r="M83" s="51"/>
      <c r="N83" s="17">
        <f t="shared" si="5"/>
        <v>0</v>
      </c>
      <c r="O83" s="17">
        <f t="shared" si="7"/>
        <v>0</v>
      </c>
      <c r="P83" s="18"/>
      <c r="Q83" s="18"/>
      <c r="R83" s="18"/>
      <c r="S83" s="18">
        <v>190</v>
      </c>
      <c r="T83" s="18">
        <v>10</v>
      </c>
      <c r="U83" s="18"/>
      <c r="V83" s="18"/>
      <c r="W83" s="18"/>
      <c r="X83" s="18">
        <v>200</v>
      </c>
      <c r="Y83" s="18"/>
      <c r="Z83" s="18"/>
      <c r="AA83" s="18">
        <v>40</v>
      </c>
      <c r="AB83" s="18"/>
      <c r="AC83" s="18"/>
      <c r="AD83" s="18">
        <v>190</v>
      </c>
      <c r="AE83" s="18">
        <v>10</v>
      </c>
      <c r="AF83" s="18">
        <v>200</v>
      </c>
    </row>
    <row r="84" spans="1:32" ht="15.75" x14ac:dyDescent="0.25">
      <c r="A84" s="16" t="s">
        <v>184</v>
      </c>
      <c r="B84" s="16" t="s">
        <v>185</v>
      </c>
      <c r="C84" s="16" t="s">
        <v>63</v>
      </c>
      <c r="D84" s="16">
        <v>5</v>
      </c>
      <c r="E84" s="16" t="s">
        <v>42</v>
      </c>
      <c r="F84" s="51"/>
      <c r="G84" s="51"/>
      <c r="H84" s="17">
        <f t="shared" si="6"/>
        <v>0</v>
      </c>
      <c r="I84" s="51"/>
      <c r="J84" s="51"/>
      <c r="K84" s="17">
        <f t="shared" si="4"/>
        <v>0</v>
      </c>
      <c r="L84" s="51"/>
      <c r="M84" s="51"/>
      <c r="N84" s="17">
        <f t="shared" si="5"/>
        <v>0</v>
      </c>
      <c r="O84" s="17">
        <f t="shared" si="7"/>
        <v>0</v>
      </c>
      <c r="P84" s="18"/>
      <c r="Q84" s="18"/>
      <c r="R84" s="18"/>
      <c r="S84" s="18">
        <v>190</v>
      </c>
      <c r="T84" s="18">
        <v>10</v>
      </c>
      <c r="U84" s="18"/>
      <c r="V84" s="18"/>
      <c r="W84" s="18"/>
      <c r="X84" s="18">
        <v>200</v>
      </c>
      <c r="Y84" s="18"/>
      <c r="Z84" s="18"/>
      <c r="AA84" s="18">
        <v>40</v>
      </c>
      <c r="AB84" s="18"/>
      <c r="AC84" s="18"/>
      <c r="AD84" s="18">
        <v>190</v>
      </c>
      <c r="AE84" s="18">
        <v>10</v>
      </c>
      <c r="AF84" s="18">
        <v>200</v>
      </c>
    </row>
    <row r="85" spans="1:32" ht="15.75" x14ac:dyDescent="0.25">
      <c r="A85" s="16" t="s">
        <v>186</v>
      </c>
      <c r="B85" s="16" t="s">
        <v>88</v>
      </c>
      <c r="C85" s="16" t="s">
        <v>89</v>
      </c>
      <c r="D85" s="19">
        <v>2</v>
      </c>
      <c r="E85" s="16" t="s">
        <v>60</v>
      </c>
      <c r="F85" s="51"/>
      <c r="G85" s="51"/>
      <c r="H85" s="17"/>
      <c r="I85" s="51"/>
      <c r="J85" s="51"/>
      <c r="K85" s="17"/>
      <c r="L85" s="51"/>
      <c r="M85" s="51"/>
      <c r="N85" s="17"/>
      <c r="O85" s="17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</row>
    <row r="86" spans="1:32" ht="15.75" x14ac:dyDescent="0.25">
      <c r="A86" s="16" t="s">
        <v>187</v>
      </c>
      <c r="B86" s="16" t="s">
        <v>165</v>
      </c>
      <c r="C86" s="16" t="s">
        <v>52</v>
      </c>
      <c r="D86" s="16">
        <v>59</v>
      </c>
      <c r="E86" s="16" t="s">
        <v>42</v>
      </c>
      <c r="F86" s="51"/>
      <c r="G86" s="51"/>
      <c r="H86" s="17">
        <f t="shared" si="6"/>
        <v>0</v>
      </c>
      <c r="I86" s="51"/>
      <c r="J86" s="51"/>
      <c r="K86" s="17">
        <f t="shared" si="4"/>
        <v>0</v>
      </c>
      <c r="L86" s="51"/>
      <c r="M86" s="51"/>
      <c r="N86" s="17">
        <f t="shared" si="5"/>
        <v>0</v>
      </c>
      <c r="O86" s="17">
        <f t="shared" si="7"/>
        <v>0</v>
      </c>
      <c r="P86" s="18">
        <v>200</v>
      </c>
      <c r="Q86" s="18"/>
      <c r="R86" s="18"/>
      <c r="S86" s="18">
        <v>40</v>
      </c>
      <c r="T86" s="18"/>
      <c r="U86" s="18"/>
      <c r="V86" s="18"/>
      <c r="W86" s="18"/>
      <c r="X86" s="18">
        <v>200</v>
      </c>
      <c r="Y86" s="18">
        <v>200</v>
      </c>
      <c r="Z86" s="18">
        <v>200</v>
      </c>
      <c r="AA86" s="18">
        <v>40</v>
      </c>
      <c r="AB86" s="18">
        <v>3</v>
      </c>
      <c r="AC86" s="18">
        <v>1</v>
      </c>
      <c r="AD86" s="18"/>
      <c r="AE86" s="18"/>
      <c r="AF86" s="18"/>
    </row>
    <row r="87" spans="1:32" ht="15.75" x14ac:dyDescent="0.25">
      <c r="A87" s="16" t="s">
        <v>188</v>
      </c>
      <c r="B87" s="16" t="s">
        <v>165</v>
      </c>
      <c r="C87" s="16" t="s">
        <v>52</v>
      </c>
      <c r="D87" s="16">
        <v>59</v>
      </c>
      <c r="E87" s="16" t="s">
        <v>42</v>
      </c>
      <c r="F87" s="51"/>
      <c r="G87" s="51"/>
      <c r="H87" s="17">
        <f t="shared" si="6"/>
        <v>0</v>
      </c>
      <c r="I87" s="51"/>
      <c r="J87" s="51"/>
      <c r="K87" s="17">
        <f t="shared" si="4"/>
        <v>0</v>
      </c>
      <c r="L87" s="51"/>
      <c r="M87" s="51"/>
      <c r="N87" s="17">
        <f t="shared" si="5"/>
        <v>0</v>
      </c>
      <c r="O87" s="17">
        <f t="shared" si="7"/>
        <v>0</v>
      </c>
      <c r="P87" s="18">
        <v>200</v>
      </c>
      <c r="Q87" s="18"/>
      <c r="R87" s="18"/>
      <c r="S87" s="18">
        <v>40</v>
      </c>
      <c r="T87" s="18"/>
      <c r="U87" s="18"/>
      <c r="V87" s="18"/>
      <c r="W87" s="18"/>
      <c r="X87" s="18">
        <v>200</v>
      </c>
      <c r="Y87" s="18">
        <v>200</v>
      </c>
      <c r="Z87" s="18">
        <v>200</v>
      </c>
      <c r="AA87" s="18">
        <v>40</v>
      </c>
      <c r="AB87" s="18">
        <v>3</v>
      </c>
      <c r="AC87" s="18">
        <v>1</v>
      </c>
      <c r="AD87" s="18"/>
      <c r="AE87" s="18"/>
      <c r="AF87" s="18"/>
    </row>
    <row r="88" spans="1:32" ht="15.75" x14ac:dyDescent="0.25">
      <c r="A88" s="16" t="s">
        <v>189</v>
      </c>
      <c r="B88" s="16" t="s">
        <v>165</v>
      </c>
      <c r="C88" s="16" t="s">
        <v>52</v>
      </c>
      <c r="D88" s="16">
        <v>59</v>
      </c>
      <c r="E88" s="16" t="s">
        <v>42</v>
      </c>
      <c r="F88" s="51"/>
      <c r="G88" s="51"/>
      <c r="H88" s="17">
        <f t="shared" si="6"/>
        <v>0</v>
      </c>
      <c r="I88" s="51"/>
      <c r="J88" s="51"/>
      <c r="K88" s="17">
        <f t="shared" si="4"/>
        <v>0</v>
      </c>
      <c r="L88" s="51"/>
      <c r="M88" s="51"/>
      <c r="N88" s="17">
        <f t="shared" si="5"/>
        <v>0</v>
      </c>
      <c r="O88" s="17">
        <f t="shared" si="7"/>
        <v>0</v>
      </c>
      <c r="P88" s="18">
        <v>200</v>
      </c>
      <c r="Q88" s="18"/>
      <c r="R88" s="18"/>
      <c r="S88" s="18">
        <v>40</v>
      </c>
      <c r="T88" s="18"/>
      <c r="U88" s="18"/>
      <c r="V88" s="18"/>
      <c r="W88" s="18"/>
      <c r="X88" s="18">
        <v>200</v>
      </c>
      <c r="Y88" s="18">
        <v>200</v>
      </c>
      <c r="Z88" s="18">
        <v>200</v>
      </c>
      <c r="AA88" s="18">
        <v>40</v>
      </c>
      <c r="AB88" s="18">
        <v>3</v>
      </c>
      <c r="AC88" s="18">
        <v>1</v>
      </c>
      <c r="AD88" s="18"/>
      <c r="AE88" s="18"/>
      <c r="AF88" s="18"/>
    </row>
    <row r="89" spans="1:32" ht="15.75" x14ac:dyDescent="0.25">
      <c r="A89" s="16" t="s">
        <v>190</v>
      </c>
      <c r="B89" s="16" t="s">
        <v>165</v>
      </c>
      <c r="C89" s="16" t="s">
        <v>52</v>
      </c>
      <c r="D89" s="16">
        <v>59</v>
      </c>
      <c r="E89" s="16" t="s">
        <v>42</v>
      </c>
      <c r="F89" s="51"/>
      <c r="G89" s="51"/>
      <c r="H89" s="17">
        <f t="shared" si="6"/>
        <v>0</v>
      </c>
      <c r="I89" s="51"/>
      <c r="J89" s="51"/>
      <c r="K89" s="17">
        <f t="shared" si="4"/>
        <v>0</v>
      </c>
      <c r="L89" s="51"/>
      <c r="M89" s="51"/>
      <c r="N89" s="17">
        <f t="shared" si="5"/>
        <v>0</v>
      </c>
      <c r="O89" s="17">
        <f t="shared" si="7"/>
        <v>0</v>
      </c>
      <c r="P89" s="18">
        <v>200</v>
      </c>
      <c r="Q89" s="18"/>
      <c r="R89" s="18"/>
      <c r="S89" s="18">
        <v>40</v>
      </c>
      <c r="T89" s="18"/>
      <c r="U89" s="18"/>
      <c r="V89" s="18"/>
      <c r="W89" s="18"/>
      <c r="X89" s="18">
        <v>200</v>
      </c>
      <c r="Y89" s="18">
        <v>200</v>
      </c>
      <c r="Z89" s="18">
        <v>200</v>
      </c>
      <c r="AA89" s="18">
        <v>40</v>
      </c>
      <c r="AB89" s="18">
        <v>3</v>
      </c>
      <c r="AC89" s="18">
        <v>1</v>
      </c>
      <c r="AD89" s="18"/>
      <c r="AE89" s="18"/>
      <c r="AF89" s="18"/>
    </row>
    <row r="90" spans="1:32" ht="15.75" x14ac:dyDescent="0.25">
      <c r="A90" s="16" t="s">
        <v>191</v>
      </c>
      <c r="B90" s="16" t="s">
        <v>107</v>
      </c>
      <c r="C90" s="16" t="s">
        <v>162</v>
      </c>
      <c r="D90" s="16">
        <v>10</v>
      </c>
      <c r="E90" s="16" t="s">
        <v>42</v>
      </c>
      <c r="F90" s="51"/>
      <c r="G90" s="51"/>
      <c r="H90" s="17">
        <f t="shared" si="6"/>
        <v>0</v>
      </c>
      <c r="I90" s="51"/>
      <c r="J90" s="51"/>
      <c r="K90" s="17">
        <f t="shared" si="4"/>
        <v>0</v>
      </c>
      <c r="L90" s="51"/>
      <c r="M90" s="51"/>
      <c r="N90" s="17">
        <f t="shared" si="5"/>
        <v>0</v>
      </c>
      <c r="O90" s="17">
        <f t="shared" si="7"/>
        <v>0</v>
      </c>
      <c r="P90" s="18">
        <v>200</v>
      </c>
      <c r="Q90" s="18"/>
      <c r="R90" s="18"/>
      <c r="S90" s="18"/>
      <c r="T90" s="18"/>
      <c r="U90" s="18"/>
      <c r="V90" s="18"/>
      <c r="W90" s="18"/>
      <c r="X90" s="18"/>
      <c r="Y90" s="18">
        <v>200</v>
      </c>
      <c r="Z90" s="18"/>
      <c r="AA90" s="18">
        <v>40</v>
      </c>
      <c r="AB90" s="18"/>
      <c r="AC90" s="18">
        <v>1</v>
      </c>
      <c r="AD90" s="18"/>
      <c r="AE90" s="18"/>
      <c r="AF90" s="18"/>
    </row>
    <row r="91" spans="1:32" ht="15.75" x14ac:dyDescent="0.25">
      <c r="A91" s="16" t="s">
        <v>192</v>
      </c>
      <c r="B91" s="16" t="s">
        <v>193</v>
      </c>
      <c r="C91" s="16" t="s">
        <v>63</v>
      </c>
      <c r="D91" s="16">
        <v>5</v>
      </c>
      <c r="E91" s="16" t="s">
        <v>42</v>
      </c>
      <c r="F91" s="51"/>
      <c r="G91" s="51"/>
      <c r="H91" s="17">
        <f t="shared" si="6"/>
        <v>0</v>
      </c>
      <c r="I91" s="51"/>
      <c r="J91" s="51"/>
      <c r="K91" s="17">
        <f t="shared" si="4"/>
        <v>0</v>
      </c>
      <c r="L91" s="51"/>
      <c r="M91" s="51"/>
      <c r="N91" s="17">
        <f t="shared" si="5"/>
        <v>0</v>
      </c>
      <c r="O91" s="17">
        <f t="shared" si="7"/>
        <v>0</v>
      </c>
      <c r="P91" s="18"/>
      <c r="Q91" s="18"/>
      <c r="R91" s="18"/>
      <c r="S91" s="18">
        <v>190</v>
      </c>
      <c r="T91" s="18">
        <v>10</v>
      </c>
      <c r="U91" s="18"/>
      <c r="V91" s="18"/>
      <c r="W91" s="18"/>
      <c r="X91" s="18">
        <v>200</v>
      </c>
      <c r="Y91" s="18"/>
      <c r="Z91" s="18"/>
      <c r="AA91" s="18">
        <v>40</v>
      </c>
      <c r="AB91" s="18"/>
      <c r="AC91" s="18"/>
      <c r="AD91" s="18">
        <v>190</v>
      </c>
      <c r="AE91" s="18">
        <v>10</v>
      </c>
      <c r="AF91" s="18">
        <v>200</v>
      </c>
    </row>
    <row r="92" spans="1:32" ht="15.75" x14ac:dyDescent="0.25">
      <c r="A92" s="16" t="s">
        <v>194</v>
      </c>
      <c r="B92" s="16" t="s">
        <v>195</v>
      </c>
      <c r="C92" s="16" t="s">
        <v>63</v>
      </c>
      <c r="D92" s="16">
        <v>5</v>
      </c>
      <c r="E92" s="16" t="s">
        <v>42</v>
      </c>
      <c r="F92" s="51"/>
      <c r="G92" s="51"/>
      <c r="H92" s="17">
        <f t="shared" si="6"/>
        <v>0</v>
      </c>
      <c r="I92" s="51"/>
      <c r="J92" s="51"/>
      <c r="K92" s="17">
        <f t="shared" si="4"/>
        <v>0</v>
      </c>
      <c r="L92" s="51"/>
      <c r="M92" s="51"/>
      <c r="N92" s="17">
        <f t="shared" si="5"/>
        <v>0</v>
      </c>
      <c r="O92" s="17">
        <f t="shared" si="7"/>
        <v>0</v>
      </c>
      <c r="P92" s="18"/>
      <c r="Q92" s="18"/>
      <c r="R92" s="18"/>
      <c r="S92" s="18">
        <v>190</v>
      </c>
      <c r="T92" s="18">
        <v>10</v>
      </c>
      <c r="U92" s="18"/>
      <c r="V92" s="18"/>
      <c r="W92" s="18"/>
      <c r="X92" s="18">
        <v>200</v>
      </c>
      <c r="Y92" s="18"/>
      <c r="Z92" s="18"/>
      <c r="AA92" s="18">
        <v>40</v>
      </c>
      <c r="AB92" s="18"/>
      <c r="AC92" s="18"/>
      <c r="AD92" s="18">
        <v>190</v>
      </c>
      <c r="AE92" s="18">
        <v>10</v>
      </c>
      <c r="AF92" s="18">
        <v>200</v>
      </c>
    </row>
    <row r="93" spans="1:32" ht="15.75" x14ac:dyDescent="0.25">
      <c r="A93" s="16" t="s">
        <v>196</v>
      </c>
      <c r="B93" s="16" t="s">
        <v>47</v>
      </c>
      <c r="C93" s="16" t="s">
        <v>41</v>
      </c>
      <c r="D93" s="16">
        <v>9</v>
      </c>
      <c r="E93" s="16" t="s">
        <v>42</v>
      </c>
      <c r="F93" s="51"/>
      <c r="G93" s="51"/>
      <c r="H93" s="17">
        <f t="shared" si="6"/>
        <v>0</v>
      </c>
      <c r="I93" s="51"/>
      <c r="J93" s="51"/>
      <c r="K93" s="17">
        <f t="shared" si="4"/>
        <v>0</v>
      </c>
      <c r="L93" s="51"/>
      <c r="M93" s="51"/>
      <c r="N93" s="17">
        <f t="shared" si="5"/>
        <v>0</v>
      </c>
      <c r="O93" s="17">
        <f t="shared" si="7"/>
        <v>0</v>
      </c>
      <c r="P93" s="18">
        <v>200</v>
      </c>
      <c r="Q93" s="18"/>
      <c r="R93" s="18"/>
      <c r="S93" s="18">
        <v>40</v>
      </c>
      <c r="T93" s="18"/>
      <c r="U93" s="18"/>
      <c r="V93" s="18"/>
      <c r="W93" s="18"/>
      <c r="X93" s="18"/>
      <c r="Y93" s="18">
        <v>200</v>
      </c>
      <c r="Z93" s="18"/>
      <c r="AA93" s="18">
        <v>40</v>
      </c>
      <c r="AB93" s="18">
        <v>3</v>
      </c>
      <c r="AC93" s="18">
        <v>1</v>
      </c>
      <c r="AD93" s="18"/>
      <c r="AE93" s="18"/>
      <c r="AF93" s="18"/>
    </row>
    <row r="95" spans="1:32" x14ac:dyDescent="0.25">
      <c r="A95" s="3"/>
      <c r="B95" s="4" t="s">
        <v>197</v>
      </c>
      <c r="C95" s="4"/>
      <c r="D95" s="4"/>
      <c r="E95" s="4"/>
      <c r="F95" s="4"/>
      <c r="G95" s="4"/>
      <c r="H95" s="6"/>
      <c r="I95" s="4"/>
      <c r="J95" s="4"/>
      <c r="K95" s="6"/>
      <c r="L95" s="4"/>
      <c r="M95" s="4"/>
      <c r="N95" s="6"/>
      <c r="O95" s="7">
        <f>SUM(O3:O93)</f>
        <v>0</v>
      </c>
    </row>
    <row r="97" spans="1:6" x14ac:dyDescent="0.25">
      <c r="A97" s="1" t="s">
        <v>198</v>
      </c>
    </row>
    <row r="99" spans="1:6" x14ac:dyDescent="0.25">
      <c r="A99" s="9" t="s">
        <v>199</v>
      </c>
      <c r="B99" s="55" t="s">
        <v>200</v>
      </c>
      <c r="C99" s="55"/>
      <c r="D99" s="55"/>
      <c r="E99" s="55"/>
      <c r="F99" s="52">
        <v>0</v>
      </c>
    </row>
    <row r="102" spans="1:6" x14ac:dyDescent="0.25">
      <c r="A102" s="3"/>
      <c r="B102" s="4" t="s">
        <v>201</v>
      </c>
      <c r="C102" s="4"/>
      <c r="D102" s="4"/>
      <c r="E102" s="4"/>
      <c r="F102" s="7">
        <f>SUM(O95+F99)</f>
        <v>0</v>
      </c>
    </row>
  </sheetData>
  <sheetProtection algorithmName="SHA-512" hashValue="kl9LvgF6K0/AnthU05ePuOE7BKoYYyC3d7IiziKoBiq2LZs5h/4tV5D6AuIT3jWZM14XZege4foLbkaED7+kBQ==" saltValue="G2dtjZUB+PKSA6gEhXERPQ==" spinCount="100000" sheet="1" objects="1" scenarios="1"/>
  <mergeCells count="2">
    <mergeCell ref="P1:T1"/>
    <mergeCell ref="B99:E9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C1F3-7234-4780-A411-6C6D8F8605D2}">
  <dimension ref="A1:AF46"/>
  <sheetViews>
    <sheetView topLeftCell="C1" workbookViewId="0">
      <pane ySplit="2" topLeftCell="A3" activePane="bottomLeft" state="frozen"/>
      <selection activeCell="C1" sqref="C1"/>
      <selection pane="bottomLeft" activeCell="C1" sqref="C1"/>
    </sheetView>
  </sheetViews>
  <sheetFormatPr defaultRowHeight="15" x14ac:dyDescent="0.25"/>
  <cols>
    <col min="1" max="1" width="13.140625" style="2" bestFit="1" customWidth="1"/>
    <col min="2" max="2" width="29.7109375" bestFit="1" customWidth="1"/>
    <col min="3" max="3" width="39.7109375" bestFit="1" customWidth="1"/>
    <col min="5" max="5" width="12.42578125" bestFit="1" customWidth="1"/>
    <col min="6" max="6" width="11.5703125" customWidth="1"/>
    <col min="7" max="7" width="12.5703125" customWidth="1"/>
    <col min="8" max="8" width="12.140625" style="5" customWidth="1"/>
    <col min="9" max="9" width="13.5703125" customWidth="1"/>
    <col min="11" max="11" width="12" style="5" customWidth="1"/>
    <col min="12" max="12" width="13.140625" customWidth="1"/>
    <col min="13" max="13" width="11.140625" customWidth="1"/>
    <col min="14" max="14" width="11.5703125" style="5" customWidth="1"/>
    <col min="15" max="15" width="22.85546875" style="5" customWidth="1"/>
    <col min="16" max="32" width="5.42578125" customWidth="1"/>
  </cols>
  <sheetData>
    <row r="1" spans="1:32" x14ac:dyDescent="0.25">
      <c r="A1" s="2" t="s">
        <v>202</v>
      </c>
      <c r="P1" s="56" t="s">
        <v>6</v>
      </c>
      <c r="Q1" s="56"/>
      <c r="R1" s="56"/>
      <c r="S1" s="56"/>
      <c r="T1" s="56"/>
    </row>
    <row r="2" spans="1:32" ht="172.5" x14ac:dyDescent="0.25">
      <c r="A2" s="27" t="s">
        <v>203</v>
      </c>
      <c r="B2" s="10" t="s">
        <v>8</v>
      </c>
      <c r="C2" s="10" t="s">
        <v>9</v>
      </c>
      <c r="D2" s="10" t="s">
        <v>10</v>
      </c>
      <c r="E2" s="10" t="s">
        <v>11</v>
      </c>
      <c r="F2" s="28" t="s">
        <v>12</v>
      </c>
      <c r="G2" s="23" t="s">
        <v>13</v>
      </c>
      <c r="H2" s="24" t="s">
        <v>14</v>
      </c>
      <c r="I2" s="22" t="s">
        <v>15</v>
      </c>
      <c r="J2" s="23" t="s">
        <v>16</v>
      </c>
      <c r="K2" s="24" t="s">
        <v>17</v>
      </c>
      <c r="L2" s="22" t="s">
        <v>18</v>
      </c>
      <c r="M2" s="23" t="s">
        <v>19</v>
      </c>
      <c r="N2" s="24" t="s">
        <v>20</v>
      </c>
      <c r="O2" s="24" t="s">
        <v>21</v>
      </c>
      <c r="P2" s="25" t="s">
        <v>22</v>
      </c>
      <c r="Q2" s="25" t="s">
        <v>23</v>
      </c>
      <c r="R2" s="26" t="s">
        <v>24</v>
      </c>
      <c r="S2" s="26" t="s">
        <v>25</v>
      </c>
      <c r="T2" s="26" t="s">
        <v>26</v>
      </c>
      <c r="U2" s="26" t="s">
        <v>27</v>
      </c>
      <c r="V2" s="26" t="s">
        <v>28</v>
      </c>
      <c r="W2" s="26" t="s">
        <v>29</v>
      </c>
      <c r="X2" s="26" t="s">
        <v>30</v>
      </c>
      <c r="Y2" s="26" t="s">
        <v>31</v>
      </c>
      <c r="Z2" s="26" t="s">
        <v>32</v>
      </c>
      <c r="AA2" s="26" t="s">
        <v>33</v>
      </c>
      <c r="AB2" s="26" t="s">
        <v>34</v>
      </c>
      <c r="AC2" s="26" t="s">
        <v>35</v>
      </c>
      <c r="AD2" s="26" t="s">
        <v>36</v>
      </c>
      <c r="AE2" s="26" t="s">
        <v>37</v>
      </c>
      <c r="AF2" s="26" t="s">
        <v>38</v>
      </c>
    </row>
    <row r="3" spans="1:32" x14ac:dyDescent="0.25">
      <c r="A3" s="45" t="s">
        <v>39</v>
      </c>
      <c r="B3" s="45" t="s">
        <v>204</v>
      </c>
      <c r="C3" s="45" t="s">
        <v>205</v>
      </c>
      <c r="D3" s="45">
        <v>17</v>
      </c>
      <c r="E3" s="49" t="s">
        <v>42</v>
      </c>
      <c r="F3" s="53"/>
      <c r="G3" s="53"/>
      <c r="H3" s="50">
        <f>F3*G3</f>
        <v>0</v>
      </c>
      <c r="I3" s="53"/>
      <c r="J3" s="53"/>
      <c r="K3" s="50">
        <f>I3*J3</f>
        <v>0</v>
      </c>
      <c r="L3" s="53"/>
      <c r="M3" s="53"/>
      <c r="N3" s="50">
        <f>L3*M3</f>
        <v>0</v>
      </c>
      <c r="O3" s="50">
        <f>SUM(H3,K3,N3)</f>
        <v>0</v>
      </c>
      <c r="P3" s="18"/>
      <c r="Q3" s="18"/>
      <c r="R3" s="18">
        <v>200</v>
      </c>
      <c r="S3" s="18"/>
      <c r="T3" s="18"/>
      <c r="U3" s="18"/>
      <c r="V3" s="18"/>
      <c r="W3" s="18"/>
      <c r="X3" s="18"/>
      <c r="Y3" s="18">
        <v>200</v>
      </c>
      <c r="Z3" s="18"/>
      <c r="AA3" s="18">
        <v>40</v>
      </c>
      <c r="AB3" s="18"/>
      <c r="AC3" s="18">
        <v>1</v>
      </c>
      <c r="AD3" s="18"/>
      <c r="AE3" s="18"/>
      <c r="AF3" s="18"/>
    </row>
    <row r="4" spans="1:32" x14ac:dyDescent="0.25">
      <c r="A4" s="46">
        <v>1</v>
      </c>
      <c r="B4" s="46" t="s">
        <v>47</v>
      </c>
      <c r="C4" s="46" t="s">
        <v>41</v>
      </c>
      <c r="D4" s="46">
        <v>18</v>
      </c>
      <c r="E4" s="18" t="s">
        <v>42</v>
      </c>
      <c r="F4" s="53"/>
      <c r="G4" s="53"/>
      <c r="H4" s="50">
        <f t="shared" ref="H4:H36" si="0">F4*G4</f>
        <v>0</v>
      </c>
      <c r="I4" s="53"/>
      <c r="J4" s="53"/>
      <c r="K4" s="50">
        <f t="shared" ref="K4:K36" si="1">I4*J4</f>
        <v>0</v>
      </c>
      <c r="L4" s="53"/>
      <c r="M4" s="53"/>
      <c r="N4" s="50">
        <f t="shared" ref="N4:N36" si="2">L4*M4</f>
        <v>0</v>
      </c>
      <c r="O4" s="50">
        <f t="shared" ref="O4:O36" si="3">SUM(H4,K4,N4)</f>
        <v>0</v>
      </c>
      <c r="P4" s="18">
        <v>200</v>
      </c>
      <c r="Q4" s="18"/>
      <c r="R4" s="18"/>
      <c r="S4" s="18">
        <v>40</v>
      </c>
      <c r="T4" s="18"/>
      <c r="U4" s="18"/>
      <c r="V4" s="18"/>
      <c r="W4" s="18"/>
      <c r="X4" s="18"/>
      <c r="Y4" s="18">
        <v>200</v>
      </c>
      <c r="Z4" s="18"/>
      <c r="AA4" s="18">
        <v>40</v>
      </c>
      <c r="AB4" s="18">
        <v>3</v>
      </c>
      <c r="AC4" s="18">
        <v>1</v>
      </c>
      <c r="AD4" s="18"/>
      <c r="AE4" s="18"/>
      <c r="AF4" s="18"/>
    </row>
    <row r="5" spans="1:32" x14ac:dyDescent="0.25">
      <c r="A5" s="46">
        <v>2</v>
      </c>
      <c r="B5" s="46" t="s">
        <v>173</v>
      </c>
      <c r="C5" s="46" t="s">
        <v>206</v>
      </c>
      <c r="D5" s="46">
        <v>15</v>
      </c>
      <c r="E5" s="18" t="s">
        <v>42</v>
      </c>
      <c r="F5" s="53"/>
      <c r="G5" s="53"/>
      <c r="H5" s="50">
        <f t="shared" si="0"/>
        <v>0</v>
      </c>
      <c r="I5" s="53"/>
      <c r="J5" s="53"/>
      <c r="K5" s="50">
        <f t="shared" si="1"/>
        <v>0</v>
      </c>
      <c r="L5" s="53"/>
      <c r="M5" s="53"/>
      <c r="N5" s="50">
        <f t="shared" si="2"/>
        <v>0</v>
      </c>
      <c r="O5" s="50">
        <f t="shared" si="3"/>
        <v>0</v>
      </c>
      <c r="P5" s="18"/>
      <c r="Q5" s="18">
        <v>80</v>
      </c>
      <c r="R5" s="18">
        <v>40</v>
      </c>
      <c r="S5" s="18"/>
      <c r="T5" s="18"/>
      <c r="U5" s="18"/>
      <c r="V5" s="18"/>
      <c r="W5" s="18"/>
      <c r="X5" s="18">
        <v>120</v>
      </c>
      <c r="Y5" s="18">
        <v>120</v>
      </c>
      <c r="Z5" s="18">
        <v>120</v>
      </c>
      <c r="AA5" s="18">
        <v>40</v>
      </c>
      <c r="AB5" s="18">
        <v>3</v>
      </c>
      <c r="AC5" s="18">
        <v>1</v>
      </c>
      <c r="AD5" s="18"/>
      <c r="AE5" s="18"/>
      <c r="AF5" s="18"/>
    </row>
    <row r="6" spans="1:32" x14ac:dyDescent="0.25">
      <c r="A6" s="46">
        <v>3</v>
      </c>
      <c r="B6" s="46" t="s">
        <v>207</v>
      </c>
      <c r="C6" s="46" t="s">
        <v>41</v>
      </c>
      <c r="D6" s="46">
        <v>129</v>
      </c>
      <c r="E6" s="18" t="s">
        <v>42</v>
      </c>
      <c r="F6" s="53"/>
      <c r="G6" s="53"/>
      <c r="H6" s="50">
        <f t="shared" si="0"/>
        <v>0</v>
      </c>
      <c r="I6" s="53"/>
      <c r="J6" s="53"/>
      <c r="K6" s="50">
        <f t="shared" si="1"/>
        <v>0</v>
      </c>
      <c r="L6" s="53"/>
      <c r="M6" s="53"/>
      <c r="N6" s="50">
        <f t="shared" si="2"/>
        <v>0</v>
      </c>
      <c r="O6" s="50">
        <f t="shared" si="3"/>
        <v>0</v>
      </c>
      <c r="P6" s="18">
        <v>200</v>
      </c>
      <c r="Q6" s="18"/>
      <c r="R6" s="18"/>
      <c r="S6" s="18">
        <v>40</v>
      </c>
      <c r="T6" s="18"/>
      <c r="U6" s="18"/>
      <c r="V6" s="18"/>
      <c r="W6" s="18"/>
      <c r="X6" s="18">
        <v>200</v>
      </c>
      <c r="Y6" s="18">
        <v>200</v>
      </c>
      <c r="Z6" s="18">
        <v>200</v>
      </c>
      <c r="AA6" s="18">
        <v>40</v>
      </c>
      <c r="AB6" s="18">
        <v>3</v>
      </c>
      <c r="AC6" s="18">
        <v>1</v>
      </c>
      <c r="AD6" s="18"/>
      <c r="AE6" s="18"/>
      <c r="AF6" s="18"/>
    </row>
    <row r="7" spans="1:32" x14ac:dyDescent="0.25">
      <c r="A7" s="46">
        <v>4</v>
      </c>
      <c r="B7" s="46" t="s">
        <v>84</v>
      </c>
      <c r="C7" s="46" t="s">
        <v>41</v>
      </c>
      <c r="D7" s="46">
        <v>3</v>
      </c>
      <c r="E7" s="18" t="s">
        <v>42</v>
      </c>
      <c r="F7" s="53"/>
      <c r="G7" s="53"/>
      <c r="H7" s="50">
        <f t="shared" si="0"/>
        <v>0</v>
      </c>
      <c r="I7" s="53"/>
      <c r="J7" s="53"/>
      <c r="K7" s="50">
        <f t="shared" si="1"/>
        <v>0</v>
      </c>
      <c r="L7" s="53"/>
      <c r="M7" s="53"/>
      <c r="N7" s="50">
        <f t="shared" si="2"/>
        <v>0</v>
      </c>
      <c r="O7" s="50">
        <f t="shared" si="3"/>
        <v>0</v>
      </c>
      <c r="P7" s="18">
        <v>200</v>
      </c>
      <c r="Q7" s="18"/>
      <c r="R7" s="18"/>
      <c r="S7" s="18"/>
      <c r="T7" s="18"/>
      <c r="U7" s="18"/>
      <c r="V7" s="18"/>
      <c r="W7" s="18"/>
      <c r="X7" s="18">
        <v>200</v>
      </c>
      <c r="Y7" s="18">
        <v>200</v>
      </c>
      <c r="Z7" s="18">
        <v>200</v>
      </c>
      <c r="AA7" s="18">
        <v>40</v>
      </c>
      <c r="AB7" s="18">
        <v>3</v>
      </c>
      <c r="AC7" s="18">
        <v>1</v>
      </c>
      <c r="AD7" s="18"/>
      <c r="AE7" s="18"/>
      <c r="AF7" s="18"/>
    </row>
    <row r="8" spans="1:32" x14ac:dyDescent="0.25">
      <c r="A8" s="46">
        <v>5</v>
      </c>
      <c r="B8" s="46" t="s">
        <v>173</v>
      </c>
      <c r="C8" s="46" t="s">
        <v>206</v>
      </c>
      <c r="D8" s="46">
        <v>15</v>
      </c>
      <c r="E8" s="18" t="s">
        <v>42</v>
      </c>
      <c r="F8" s="53"/>
      <c r="G8" s="53"/>
      <c r="H8" s="50">
        <f t="shared" si="0"/>
        <v>0</v>
      </c>
      <c r="I8" s="53"/>
      <c r="J8" s="53"/>
      <c r="K8" s="50">
        <f t="shared" si="1"/>
        <v>0</v>
      </c>
      <c r="L8" s="53"/>
      <c r="M8" s="53"/>
      <c r="N8" s="50">
        <f t="shared" si="2"/>
        <v>0</v>
      </c>
      <c r="O8" s="50">
        <f t="shared" si="3"/>
        <v>0</v>
      </c>
      <c r="P8" s="18"/>
      <c r="Q8" s="18">
        <v>80</v>
      </c>
      <c r="R8" s="18">
        <v>40</v>
      </c>
      <c r="S8" s="18"/>
      <c r="T8" s="18"/>
      <c r="U8" s="18"/>
      <c r="V8" s="18"/>
      <c r="W8" s="18"/>
      <c r="X8" s="18">
        <v>120</v>
      </c>
      <c r="Y8" s="18">
        <v>120</v>
      </c>
      <c r="Z8" s="18">
        <v>120</v>
      </c>
      <c r="AA8" s="18">
        <v>40</v>
      </c>
      <c r="AB8" s="18">
        <v>3</v>
      </c>
      <c r="AC8" s="18">
        <v>1</v>
      </c>
      <c r="AD8" s="18"/>
      <c r="AE8" s="18"/>
      <c r="AF8" s="18"/>
    </row>
    <row r="9" spans="1:32" x14ac:dyDescent="0.25">
      <c r="A9" s="46">
        <v>6</v>
      </c>
      <c r="B9" s="46" t="s">
        <v>208</v>
      </c>
      <c r="C9" s="46" t="s">
        <v>41</v>
      </c>
      <c r="D9" s="46">
        <v>63</v>
      </c>
      <c r="E9" s="18" t="s">
        <v>42</v>
      </c>
      <c r="F9" s="53"/>
      <c r="G9" s="53"/>
      <c r="H9" s="50">
        <f t="shared" si="0"/>
        <v>0</v>
      </c>
      <c r="I9" s="53"/>
      <c r="J9" s="53"/>
      <c r="K9" s="50">
        <f t="shared" si="1"/>
        <v>0</v>
      </c>
      <c r="L9" s="53"/>
      <c r="M9" s="53"/>
      <c r="N9" s="50">
        <f t="shared" si="2"/>
        <v>0</v>
      </c>
      <c r="O9" s="50">
        <f t="shared" si="3"/>
        <v>0</v>
      </c>
      <c r="P9" s="18">
        <v>200</v>
      </c>
      <c r="Q9" s="18"/>
      <c r="R9" s="18"/>
      <c r="S9" s="18">
        <v>40</v>
      </c>
      <c r="T9" s="18"/>
      <c r="U9" s="18"/>
      <c r="V9" s="18"/>
      <c r="W9" s="18"/>
      <c r="X9" s="18">
        <v>200</v>
      </c>
      <c r="Y9" s="18">
        <v>200</v>
      </c>
      <c r="Z9" s="18">
        <v>200</v>
      </c>
      <c r="AA9" s="18">
        <v>40</v>
      </c>
      <c r="AB9" s="18">
        <v>3</v>
      </c>
      <c r="AC9" s="18">
        <v>1</v>
      </c>
      <c r="AD9" s="18"/>
      <c r="AE9" s="18"/>
      <c r="AF9" s="18"/>
    </row>
    <row r="10" spans="1:32" x14ac:dyDescent="0.25">
      <c r="A10" s="46">
        <v>6</v>
      </c>
      <c r="B10" s="46" t="s">
        <v>209</v>
      </c>
      <c r="C10" s="46" t="s">
        <v>41</v>
      </c>
      <c r="D10" s="46">
        <v>89</v>
      </c>
      <c r="E10" s="18" t="s">
        <v>42</v>
      </c>
      <c r="F10" s="53"/>
      <c r="G10" s="53"/>
      <c r="H10" s="50">
        <f t="shared" si="0"/>
        <v>0</v>
      </c>
      <c r="I10" s="53"/>
      <c r="J10" s="53"/>
      <c r="K10" s="50">
        <f t="shared" si="1"/>
        <v>0</v>
      </c>
      <c r="L10" s="53"/>
      <c r="M10" s="53"/>
      <c r="N10" s="50">
        <f t="shared" si="2"/>
        <v>0</v>
      </c>
      <c r="O10" s="50">
        <f t="shared" si="3"/>
        <v>0</v>
      </c>
      <c r="P10" s="18">
        <v>200</v>
      </c>
      <c r="Q10" s="18"/>
      <c r="R10" s="18"/>
      <c r="S10" s="18">
        <v>40</v>
      </c>
      <c r="T10" s="18"/>
      <c r="U10" s="18"/>
      <c r="V10" s="18"/>
      <c r="W10" s="18"/>
      <c r="X10" s="18">
        <v>200</v>
      </c>
      <c r="Y10" s="18">
        <v>200</v>
      </c>
      <c r="Z10" s="18">
        <v>200</v>
      </c>
      <c r="AA10" s="18">
        <v>40</v>
      </c>
      <c r="AB10" s="18">
        <v>3</v>
      </c>
      <c r="AC10" s="18">
        <v>1</v>
      </c>
      <c r="AD10" s="18"/>
      <c r="AE10" s="18"/>
      <c r="AF10" s="18"/>
    </row>
    <row r="11" spans="1:32" x14ac:dyDescent="0.25">
      <c r="A11" s="46">
        <v>7</v>
      </c>
      <c r="B11" s="46" t="s">
        <v>210</v>
      </c>
      <c r="C11" s="46" t="s">
        <v>63</v>
      </c>
      <c r="D11" s="46">
        <v>12</v>
      </c>
      <c r="E11" s="18" t="s">
        <v>42</v>
      </c>
      <c r="F11" s="53"/>
      <c r="G11" s="53"/>
      <c r="H11" s="50">
        <f t="shared" si="0"/>
        <v>0</v>
      </c>
      <c r="I11" s="53"/>
      <c r="J11" s="53"/>
      <c r="K11" s="50">
        <f t="shared" si="1"/>
        <v>0</v>
      </c>
      <c r="L11" s="53"/>
      <c r="M11" s="53"/>
      <c r="N11" s="50">
        <f t="shared" si="2"/>
        <v>0</v>
      </c>
      <c r="O11" s="50">
        <f t="shared" si="3"/>
        <v>0</v>
      </c>
      <c r="P11" s="18"/>
      <c r="Q11" s="18"/>
      <c r="R11" s="18"/>
      <c r="S11" s="18">
        <v>190</v>
      </c>
      <c r="T11" s="18">
        <v>10</v>
      </c>
      <c r="U11" s="18"/>
      <c r="V11" s="18"/>
      <c r="W11" s="18"/>
      <c r="X11" s="18">
        <v>200</v>
      </c>
      <c r="Y11" s="18"/>
      <c r="Z11" s="18"/>
      <c r="AA11" s="18"/>
      <c r="AB11" s="18"/>
      <c r="AC11" s="18"/>
      <c r="AD11" s="18">
        <v>190</v>
      </c>
      <c r="AE11" s="18">
        <v>10</v>
      </c>
      <c r="AF11" s="18">
        <v>200</v>
      </c>
    </row>
    <row r="12" spans="1:32" x14ac:dyDescent="0.25">
      <c r="A12" s="46">
        <v>8</v>
      </c>
      <c r="B12" s="46" t="s">
        <v>211</v>
      </c>
      <c r="C12" s="46" t="s">
        <v>41</v>
      </c>
      <c r="D12" s="46">
        <v>63</v>
      </c>
      <c r="E12" s="18" t="s">
        <v>42</v>
      </c>
      <c r="F12" s="53"/>
      <c r="G12" s="53"/>
      <c r="H12" s="50">
        <f t="shared" si="0"/>
        <v>0</v>
      </c>
      <c r="I12" s="53"/>
      <c r="J12" s="53"/>
      <c r="K12" s="50">
        <f t="shared" si="1"/>
        <v>0</v>
      </c>
      <c r="L12" s="53"/>
      <c r="M12" s="53"/>
      <c r="N12" s="50">
        <f t="shared" si="2"/>
        <v>0</v>
      </c>
      <c r="O12" s="50">
        <f t="shared" si="3"/>
        <v>0</v>
      </c>
      <c r="P12" s="18">
        <v>200</v>
      </c>
      <c r="Q12" s="18"/>
      <c r="R12" s="18"/>
      <c r="S12" s="18">
        <v>40</v>
      </c>
      <c r="T12" s="18"/>
      <c r="U12" s="18"/>
      <c r="V12" s="18"/>
      <c r="W12" s="18"/>
      <c r="X12" s="18">
        <v>200</v>
      </c>
      <c r="Y12" s="18">
        <v>200</v>
      </c>
      <c r="Z12" s="18">
        <v>200</v>
      </c>
      <c r="AA12" s="18">
        <v>40</v>
      </c>
      <c r="AB12" s="18">
        <v>3</v>
      </c>
      <c r="AC12" s="18">
        <v>1</v>
      </c>
      <c r="AD12" s="18"/>
      <c r="AE12" s="18"/>
      <c r="AF12" s="18"/>
    </row>
    <row r="13" spans="1:32" x14ac:dyDescent="0.25">
      <c r="A13" s="46">
        <v>9</v>
      </c>
      <c r="B13" s="46" t="s">
        <v>212</v>
      </c>
      <c r="C13" s="46" t="s">
        <v>41</v>
      </c>
      <c r="D13" s="46">
        <v>55</v>
      </c>
      <c r="E13" s="18" t="s">
        <v>42</v>
      </c>
      <c r="F13" s="53"/>
      <c r="G13" s="53"/>
      <c r="H13" s="50">
        <f t="shared" si="0"/>
        <v>0</v>
      </c>
      <c r="I13" s="53"/>
      <c r="J13" s="53"/>
      <c r="K13" s="50">
        <f t="shared" si="1"/>
        <v>0</v>
      </c>
      <c r="L13" s="53"/>
      <c r="M13" s="53"/>
      <c r="N13" s="50">
        <f t="shared" si="2"/>
        <v>0</v>
      </c>
      <c r="O13" s="50">
        <f t="shared" si="3"/>
        <v>0</v>
      </c>
      <c r="P13" s="18">
        <v>200</v>
      </c>
      <c r="Q13" s="18"/>
      <c r="R13" s="18"/>
      <c r="S13" s="18">
        <v>40</v>
      </c>
      <c r="T13" s="18"/>
      <c r="U13" s="18"/>
      <c r="V13" s="18"/>
      <c r="W13" s="18"/>
      <c r="X13" s="18">
        <v>200</v>
      </c>
      <c r="Y13" s="18">
        <v>200</v>
      </c>
      <c r="Z13" s="18">
        <v>200</v>
      </c>
      <c r="AA13" s="18">
        <v>40</v>
      </c>
      <c r="AB13" s="18">
        <v>3</v>
      </c>
      <c r="AC13" s="18">
        <v>1</v>
      </c>
      <c r="AD13" s="18"/>
      <c r="AE13" s="18"/>
      <c r="AF13" s="18"/>
    </row>
    <row r="14" spans="1:32" x14ac:dyDescent="0.25">
      <c r="A14" s="46">
        <v>10</v>
      </c>
      <c r="B14" s="46" t="s">
        <v>213</v>
      </c>
      <c r="C14" s="46" t="s">
        <v>41</v>
      </c>
      <c r="D14" s="46">
        <v>55</v>
      </c>
      <c r="E14" s="18" t="s">
        <v>42</v>
      </c>
      <c r="F14" s="53"/>
      <c r="G14" s="53"/>
      <c r="H14" s="50">
        <f t="shared" si="0"/>
        <v>0</v>
      </c>
      <c r="I14" s="53"/>
      <c r="J14" s="53"/>
      <c r="K14" s="50">
        <f t="shared" si="1"/>
        <v>0</v>
      </c>
      <c r="L14" s="53"/>
      <c r="M14" s="53"/>
      <c r="N14" s="50">
        <f t="shared" si="2"/>
        <v>0</v>
      </c>
      <c r="O14" s="50">
        <f t="shared" si="3"/>
        <v>0</v>
      </c>
      <c r="P14" s="18">
        <v>200</v>
      </c>
      <c r="Q14" s="18"/>
      <c r="R14" s="18"/>
      <c r="S14" s="18">
        <v>40</v>
      </c>
      <c r="T14" s="18"/>
      <c r="U14" s="18"/>
      <c r="V14" s="18"/>
      <c r="W14" s="18"/>
      <c r="X14" s="18">
        <v>200</v>
      </c>
      <c r="Y14" s="18">
        <v>200</v>
      </c>
      <c r="Z14" s="18">
        <v>200</v>
      </c>
      <c r="AA14" s="18">
        <v>40</v>
      </c>
      <c r="AB14" s="18">
        <v>3</v>
      </c>
      <c r="AC14" s="18">
        <v>1</v>
      </c>
      <c r="AD14" s="18"/>
      <c r="AE14" s="18"/>
      <c r="AF14" s="18"/>
    </row>
    <row r="15" spans="1:32" x14ac:dyDescent="0.25">
      <c r="A15" s="46">
        <v>11</v>
      </c>
      <c r="B15" s="46" t="s">
        <v>214</v>
      </c>
      <c r="C15" s="46" t="s">
        <v>41</v>
      </c>
      <c r="D15" s="46">
        <v>40</v>
      </c>
      <c r="E15" s="18" t="s">
        <v>42</v>
      </c>
      <c r="F15" s="53"/>
      <c r="G15" s="53"/>
      <c r="H15" s="50">
        <f t="shared" si="0"/>
        <v>0</v>
      </c>
      <c r="I15" s="53"/>
      <c r="J15" s="53"/>
      <c r="K15" s="50">
        <f t="shared" si="1"/>
        <v>0</v>
      </c>
      <c r="L15" s="53"/>
      <c r="M15" s="53"/>
      <c r="N15" s="50">
        <f t="shared" si="2"/>
        <v>0</v>
      </c>
      <c r="O15" s="50">
        <f t="shared" si="3"/>
        <v>0</v>
      </c>
      <c r="P15" s="18">
        <v>200</v>
      </c>
      <c r="Q15" s="18"/>
      <c r="R15" s="18"/>
      <c r="S15" s="18">
        <v>40</v>
      </c>
      <c r="T15" s="18"/>
      <c r="U15" s="18"/>
      <c r="V15" s="18"/>
      <c r="W15" s="18"/>
      <c r="X15" s="18">
        <v>200</v>
      </c>
      <c r="Y15" s="18">
        <v>200</v>
      </c>
      <c r="Z15" s="18">
        <v>200</v>
      </c>
      <c r="AA15" s="18">
        <v>40</v>
      </c>
      <c r="AB15" s="18">
        <v>3</v>
      </c>
      <c r="AC15" s="18">
        <v>1</v>
      </c>
      <c r="AD15" s="18"/>
      <c r="AE15" s="18"/>
      <c r="AF15" s="18"/>
    </row>
    <row r="16" spans="1:32" x14ac:dyDescent="0.25">
      <c r="A16" s="46">
        <v>12</v>
      </c>
      <c r="B16" s="46" t="s">
        <v>215</v>
      </c>
      <c r="C16" s="46" t="s">
        <v>41</v>
      </c>
      <c r="D16" s="46">
        <v>7</v>
      </c>
      <c r="E16" s="18" t="s">
        <v>42</v>
      </c>
      <c r="F16" s="53"/>
      <c r="G16" s="53"/>
      <c r="H16" s="50">
        <f t="shared" si="0"/>
        <v>0</v>
      </c>
      <c r="I16" s="53"/>
      <c r="J16" s="53"/>
      <c r="K16" s="50">
        <f t="shared" si="1"/>
        <v>0</v>
      </c>
      <c r="L16" s="53"/>
      <c r="M16" s="53"/>
      <c r="N16" s="50">
        <f t="shared" si="2"/>
        <v>0</v>
      </c>
      <c r="O16" s="50">
        <f t="shared" si="3"/>
        <v>0</v>
      </c>
      <c r="P16" s="18">
        <v>200</v>
      </c>
      <c r="Q16" s="18"/>
      <c r="R16" s="18"/>
      <c r="S16" s="18">
        <v>40</v>
      </c>
      <c r="T16" s="18"/>
      <c r="U16" s="18"/>
      <c r="V16" s="18"/>
      <c r="W16" s="18"/>
      <c r="X16" s="18">
        <v>200</v>
      </c>
      <c r="Y16" s="18">
        <v>200</v>
      </c>
      <c r="Z16" s="18">
        <v>200</v>
      </c>
      <c r="AA16" s="18">
        <v>40</v>
      </c>
      <c r="AB16" s="18">
        <v>3</v>
      </c>
      <c r="AC16" s="18">
        <v>1</v>
      </c>
      <c r="AD16" s="18">
        <v>200</v>
      </c>
      <c r="AE16" s="18"/>
      <c r="AF16" s="18"/>
    </row>
    <row r="17" spans="1:32" x14ac:dyDescent="0.25">
      <c r="A17" s="46">
        <v>13</v>
      </c>
      <c r="B17" s="46" t="s">
        <v>216</v>
      </c>
      <c r="C17" s="46" t="s">
        <v>217</v>
      </c>
      <c r="D17" s="46">
        <v>4</v>
      </c>
      <c r="E17" s="18" t="s">
        <v>42</v>
      </c>
      <c r="F17" s="53"/>
      <c r="G17" s="53"/>
      <c r="H17" s="50">
        <f t="shared" si="0"/>
        <v>0</v>
      </c>
      <c r="I17" s="53"/>
      <c r="J17" s="53"/>
      <c r="K17" s="50">
        <f t="shared" si="1"/>
        <v>0</v>
      </c>
      <c r="L17" s="53"/>
      <c r="M17" s="53"/>
      <c r="N17" s="50">
        <f t="shared" si="2"/>
        <v>0</v>
      </c>
      <c r="O17" s="50">
        <f t="shared" si="3"/>
        <v>0</v>
      </c>
      <c r="P17" s="18"/>
      <c r="Q17" s="18"/>
      <c r="R17" s="18"/>
      <c r="S17" s="18">
        <v>190</v>
      </c>
      <c r="T17" s="18">
        <v>10</v>
      </c>
      <c r="U17" s="18"/>
      <c r="V17" s="18"/>
      <c r="W17" s="18"/>
      <c r="X17" s="18">
        <v>200</v>
      </c>
      <c r="Y17" s="18"/>
      <c r="Z17" s="18"/>
      <c r="AA17" s="18"/>
      <c r="AB17" s="18"/>
      <c r="AC17" s="18"/>
      <c r="AD17" s="18">
        <v>190</v>
      </c>
      <c r="AE17" s="18">
        <v>10</v>
      </c>
      <c r="AF17" s="18">
        <v>200</v>
      </c>
    </row>
    <row r="18" spans="1:32" x14ac:dyDescent="0.25">
      <c r="A18" s="46">
        <v>14</v>
      </c>
      <c r="B18" s="46" t="s">
        <v>218</v>
      </c>
      <c r="C18" s="46" t="s">
        <v>41</v>
      </c>
      <c r="D18" s="46">
        <v>54</v>
      </c>
      <c r="E18" s="18" t="s">
        <v>42</v>
      </c>
      <c r="F18" s="53"/>
      <c r="G18" s="53"/>
      <c r="H18" s="50">
        <f t="shared" si="0"/>
        <v>0</v>
      </c>
      <c r="I18" s="53"/>
      <c r="J18" s="53"/>
      <c r="K18" s="50">
        <f t="shared" si="1"/>
        <v>0</v>
      </c>
      <c r="L18" s="53"/>
      <c r="M18" s="53"/>
      <c r="N18" s="50">
        <f t="shared" si="2"/>
        <v>0</v>
      </c>
      <c r="O18" s="50">
        <f t="shared" si="3"/>
        <v>0</v>
      </c>
      <c r="P18" s="18">
        <v>12</v>
      </c>
      <c r="Q18" s="18"/>
      <c r="R18" s="18"/>
      <c r="S18" s="18">
        <v>12</v>
      </c>
      <c r="T18" s="18"/>
      <c r="U18" s="18"/>
      <c r="V18" s="18"/>
      <c r="W18" s="18"/>
      <c r="X18" s="18"/>
      <c r="Y18" s="18"/>
      <c r="Z18" s="18"/>
      <c r="AA18" s="18"/>
      <c r="AB18" s="18">
        <v>3</v>
      </c>
      <c r="AC18" s="18">
        <v>1</v>
      </c>
      <c r="AD18" s="18"/>
      <c r="AE18" s="18"/>
      <c r="AF18" s="18"/>
    </row>
    <row r="19" spans="1:32" x14ac:dyDescent="0.25">
      <c r="A19" s="46">
        <v>15</v>
      </c>
      <c r="B19" s="46" t="s">
        <v>219</v>
      </c>
      <c r="C19" s="46" t="s">
        <v>220</v>
      </c>
      <c r="D19" s="46">
        <v>2.5</v>
      </c>
      <c r="E19" s="18" t="s">
        <v>42</v>
      </c>
      <c r="F19" s="53"/>
      <c r="G19" s="53"/>
      <c r="H19" s="50">
        <f t="shared" si="0"/>
        <v>0</v>
      </c>
      <c r="I19" s="53"/>
      <c r="J19" s="53"/>
      <c r="K19" s="50">
        <f t="shared" si="1"/>
        <v>0</v>
      </c>
      <c r="L19" s="53"/>
      <c r="M19" s="53"/>
      <c r="N19" s="50">
        <f t="shared" si="2"/>
        <v>0</v>
      </c>
      <c r="O19" s="50">
        <f t="shared" si="3"/>
        <v>0</v>
      </c>
      <c r="P19" s="18">
        <v>200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  <row r="20" spans="1:32" x14ac:dyDescent="0.25">
      <c r="A20" s="46">
        <v>16</v>
      </c>
      <c r="B20" s="46" t="s">
        <v>49</v>
      </c>
      <c r="C20" s="46" t="s">
        <v>205</v>
      </c>
      <c r="D20" s="46">
        <v>8</v>
      </c>
      <c r="E20" s="18" t="s">
        <v>42</v>
      </c>
      <c r="F20" s="53"/>
      <c r="G20" s="53"/>
      <c r="H20" s="50">
        <f t="shared" si="0"/>
        <v>0</v>
      </c>
      <c r="I20" s="53"/>
      <c r="J20" s="53"/>
      <c r="K20" s="50">
        <f t="shared" si="1"/>
        <v>0</v>
      </c>
      <c r="L20" s="53"/>
      <c r="M20" s="53"/>
      <c r="N20" s="50">
        <f t="shared" si="2"/>
        <v>0</v>
      </c>
      <c r="O20" s="50">
        <f t="shared" si="3"/>
        <v>0</v>
      </c>
      <c r="P20" s="18"/>
      <c r="Q20" s="18"/>
      <c r="R20" s="18">
        <v>200</v>
      </c>
      <c r="S20" s="18"/>
      <c r="T20" s="18"/>
      <c r="U20" s="18"/>
      <c r="V20" s="18"/>
      <c r="W20" s="18"/>
      <c r="X20" s="18"/>
      <c r="Y20" s="18">
        <v>200</v>
      </c>
      <c r="Z20" s="18"/>
      <c r="AA20" s="18">
        <v>40</v>
      </c>
      <c r="AB20" s="18"/>
      <c r="AC20" s="18">
        <v>1</v>
      </c>
      <c r="AD20" s="18"/>
      <c r="AE20" s="18"/>
      <c r="AF20" s="18"/>
    </row>
    <row r="21" spans="1:32" x14ac:dyDescent="0.25">
      <c r="A21" s="46">
        <v>17</v>
      </c>
      <c r="B21" s="46" t="s">
        <v>221</v>
      </c>
      <c r="C21" s="46" t="s">
        <v>41</v>
      </c>
      <c r="D21" s="46">
        <v>15</v>
      </c>
      <c r="E21" s="18" t="s">
        <v>42</v>
      </c>
      <c r="F21" s="53"/>
      <c r="G21" s="53"/>
      <c r="H21" s="50">
        <f t="shared" si="0"/>
        <v>0</v>
      </c>
      <c r="I21" s="53"/>
      <c r="J21" s="53"/>
      <c r="K21" s="50">
        <f t="shared" si="1"/>
        <v>0</v>
      </c>
      <c r="L21" s="53"/>
      <c r="M21" s="53"/>
      <c r="N21" s="50">
        <f t="shared" si="2"/>
        <v>0</v>
      </c>
      <c r="O21" s="50">
        <f t="shared" si="3"/>
        <v>0</v>
      </c>
      <c r="P21" s="18">
        <v>200</v>
      </c>
      <c r="Q21" s="18"/>
      <c r="R21" s="18"/>
      <c r="S21" s="18">
        <v>40</v>
      </c>
      <c r="T21" s="18"/>
      <c r="U21" s="18"/>
      <c r="V21" s="18"/>
      <c r="W21" s="18"/>
      <c r="X21" s="18">
        <v>200</v>
      </c>
      <c r="Y21" s="18">
        <v>200</v>
      </c>
      <c r="Z21" s="18">
        <v>200</v>
      </c>
      <c r="AA21" s="18">
        <v>40</v>
      </c>
      <c r="AB21" s="18">
        <v>3</v>
      </c>
      <c r="AC21" s="18">
        <v>1</v>
      </c>
      <c r="AD21" s="18"/>
      <c r="AE21" s="18"/>
      <c r="AF21" s="18"/>
    </row>
    <row r="22" spans="1:32" x14ac:dyDescent="0.25">
      <c r="A22" s="46">
        <v>18</v>
      </c>
      <c r="B22" s="46" t="s">
        <v>222</v>
      </c>
      <c r="C22" s="46" t="s">
        <v>63</v>
      </c>
      <c r="D22" s="46">
        <v>6</v>
      </c>
      <c r="E22" s="18" t="s">
        <v>42</v>
      </c>
      <c r="F22" s="53"/>
      <c r="G22" s="53"/>
      <c r="H22" s="50">
        <f t="shared" si="0"/>
        <v>0</v>
      </c>
      <c r="I22" s="53"/>
      <c r="J22" s="53"/>
      <c r="K22" s="50">
        <f t="shared" si="1"/>
        <v>0</v>
      </c>
      <c r="L22" s="53"/>
      <c r="M22" s="53"/>
      <c r="N22" s="50">
        <f t="shared" si="2"/>
        <v>0</v>
      </c>
      <c r="O22" s="50">
        <f t="shared" si="3"/>
        <v>0</v>
      </c>
      <c r="P22" s="18"/>
      <c r="Q22" s="18"/>
      <c r="R22" s="18"/>
      <c r="S22" s="18">
        <v>190</v>
      </c>
      <c r="T22" s="18">
        <v>10</v>
      </c>
      <c r="U22" s="18"/>
      <c r="V22" s="18"/>
      <c r="W22" s="18"/>
      <c r="X22" s="18">
        <v>200</v>
      </c>
      <c r="Y22" s="18"/>
      <c r="Z22" s="18"/>
      <c r="AA22" s="18">
        <v>40</v>
      </c>
      <c r="AB22" s="18"/>
      <c r="AC22" s="18"/>
      <c r="AD22" s="18">
        <v>190</v>
      </c>
      <c r="AE22" s="18">
        <v>10</v>
      </c>
      <c r="AF22" s="18">
        <v>200</v>
      </c>
    </row>
    <row r="23" spans="1:32" x14ac:dyDescent="0.25">
      <c r="A23" s="46">
        <v>19</v>
      </c>
      <c r="B23" s="46" t="s">
        <v>223</v>
      </c>
      <c r="C23" s="46" t="s">
        <v>41</v>
      </c>
      <c r="D23" s="46">
        <v>70</v>
      </c>
      <c r="E23" s="18" t="s">
        <v>42</v>
      </c>
      <c r="F23" s="53"/>
      <c r="G23" s="53"/>
      <c r="H23" s="50">
        <f t="shared" si="0"/>
        <v>0</v>
      </c>
      <c r="I23" s="53"/>
      <c r="J23" s="53"/>
      <c r="K23" s="50">
        <f t="shared" si="1"/>
        <v>0</v>
      </c>
      <c r="L23" s="53"/>
      <c r="M23" s="53"/>
      <c r="N23" s="50">
        <f t="shared" si="2"/>
        <v>0</v>
      </c>
      <c r="O23" s="50">
        <f t="shared" si="3"/>
        <v>0</v>
      </c>
      <c r="P23" s="18">
        <v>200</v>
      </c>
      <c r="Q23" s="18"/>
      <c r="R23" s="18"/>
      <c r="S23" s="18">
        <v>40</v>
      </c>
      <c r="T23" s="18"/>
      <c r="U23" s="18"/>
      <c r="V23" s="18"/>
      <c r="W23" s="18"/>
      <c r="X23" s="18">
        <v>200</v>
      </c>
      <c r="Y23" s="18">
        <v>200</v>
      </c>
      <c r="Z23" s="18">
        <v>200</v>
      </c>
      <c r="AA23" s="18">
        <v>40</v>
      </c>
      <c r="AB23" s="18">
        <v>3</v>
      </c>
      <c r="AC23" s="18">
        <v>1</v>
      </c>
      <c r="AD23" s="18"/>
      <c r="AE23" s="18"/>
      <c r="AF23" s="18"/>
    </row>
    <row r="24" spans="1:32" x14ac:dyDescent="0.25">
      <c r="A24" s="46">
        <v>20</v>
      </c>
      <c r="B24" s="46" t="s">
        <v>210</v>
      </c>
      <c r="C24" s="46" t="s">
        <v>63</v>
      </c>
      <c r="D24" s="46">
        <v>12</v>
      </c>
      <c r="E24" s="18" t="s">
        <v>42</v>
      </c>
      <c r="F24" s="53"/>
      <c r="G24" s="53"/>
      <c r="H24" s="50">
        <f t="shared" si="0"/>
        <v>0</v>
      </c>
      <c r="I24" s="53"/>
      <c r="J24" s="53"/>
      <c r="K24" s="50">
        <f t="shared" si="1"/>
        <v>0</v>
      </c>
      <c r="L24" s="53"/>
      <c r="M24" s="53"/>
      <c r="N24" s="50">
        <f t="shared" si="2"/>
        <v>0</v>
      </c>
      <c r="O24" s="50">
        <f t="shared" si="3"/>
        <v>0</v>
      </c>
      <c r="P24" s="18"/>
      <c r="Q24" s="18"/>
      <c r="R24" s="18"/>
      <c r="S24" s="18">
        <v>190</v>
      </c>
      <c r="T24" s="18">
        <v>10</v>
      </c>
      <c r="U24" s="18"/>
      <c r="V24" s="18"/>
      <c r="W24" s="18"/>
      <c r="X24" s="18">
        <v>200</v>
      </c>
      <c r="Y24" s="18"/>
      <c r="Z24" s="18"/>
      <c r="AA24" s="18"/>
      <c r="AB24" s="18"/>
      <c r="AC24" s="18"/>
      <c r="AD24" s="18">
        <v>190</v>
      </c>
      <c r="AE24" s="18">
        <v>10</v>
      </c>
      <c r="AF24" s="18">
        <v>200</v>
      </c>
    </row>
    <row r="25" spans="1:32" x14ac:dyDescent="0.25">
      <c r="A25" s="46">
        <v>21</v>
      </c>
      <c r="B25" s="46" t="s">
        <v>224</v>
      </c>
      <c r="C25" s="46" t="s">
        <v>63</v>
      </c>
      <c r="D25" s="46">
        <v>12</v>
      </c>
      <c r="E25" s="18" t="s">
        <v>42</v>
      </c>
      <c r="F25" s="53"/>
      <c r="G25" s="53"/>
      <c r="H25" s="50">
        <f t="shared" si="0"/>
        <v>0</v>
      </c>
      <c r="I25" s="53"/>
      <c r="J25" s="53"/>
      <c r="K25" s="50">
        <f t="shared" si="1"/>
        <v>0</v>
      </c>
      <c r="L25" s="53"/>
      <c r="M25" s="53"/>
      <c r="N25" s="50">
        <f t="shared" si="2"/>
        <v>0</v>
      </c>
      <c r="O25" s="50">
        <f t="shared" si="3"/>
        <v>0</v>
      </c>
      <c r="P25" s="18"/>
      <c r="Q25" s="18"/>
      <c r="R25" s="18"/>
      <c r="S25" s="18">
        <v>190</v>
      </c>
      <c r="T25" s="18">
        <v>10</v>
      </c>
      <c r="U25" s="18"/>
      <c r="V25" s="18"/>
      <c r="W25" s="18"/>
      <c r="X25" s="18">
        <v>200</v>
      </c>
      <c r="Y25" s="18"/>
      <c r="Z25" s="18"/>
      <c r="AA25" s="18"/>
      <c r="AB25" s="18"/>
      <c r="AC25" s="18"/>
      <c r="AD25" s="18">
        <v>190</v>
      </c>
      <c r="AE25" s="18">
        <v>10</v>
      </c>
      <c r="AF25" s="18">
        <v>200</v>
      </c>
    </row>
    <row r="26" spans="1:32" x14ac:dyDescent="0.25">
      <c r="A26" s="47"/>
      <c r="B26" s="47"/>
      <c r="C26" s="47"/>
      <c r="D26" s="46"/>
      <c r="E26" s="18"/>
      <c r="F26" s="53"/>
      <c r="G26" s="53"/>
      <c r="H26" s="50"/>
      <c r="I26" s="53"/>
      <c r="J26" s="53"/>
      <c r="K26" s="50"/>
      <c r="L26" s="53"/>
      <c r="M26" s="53"/>
      <c r="N26" s="50"/>
      <c r="O26" s="50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</row>
    <row r="27" spans="1:32" x14ac:dyDescent="0.25">
      <c r="A27" s="46" t="s">
        <v>43</v>
      </c>
      <c r="B27" s="46" t="s">
        <v>204</v>
      </c>
      <c r="C27" s="46" t="s">
        <v>205</v>
      </c>
      <c r="D27" s="46">
        <v>22</v>
      </c>
      <c r="E27" s="18" t="s">
        <v>42</v>
      </c>
      <c r="F27" s="53"/>
      <c r="G27" s="53"/>
      <c r="H27" s="50">
        <f t="shared" si="0"/>
        <v>0</v>
      </c>
      <c r="I27" s="53"/>
      <c r="J27" s="53"/>
      <c r="K27" s="50">
        <f t="shared" si="1"/>
        <v>0</v>
      </c>
      <c r="L27" s="53"/>
      <c r="M27" s="53"/>
      <c r="N27" s="50">
        <f t="shared" si="2"/>
        <v>0</v>
      </c>
      <c r="O27" s="50">
        <f t="shared" si="3"/>
        <v>0</v>
      </c>
      <c r="P27" s="18"/>
      <c r="Q27" s="18"/>
      <c r="R27" s="18">
        <v>80</v>
      </c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</row>
    <row r="28" spans="1:32" x14ac:dyDescent="0.25">
      <c r="A28" s="46" t="s">
        <v>48</v>
      </c>
      <c r="B28" s="46" t="s">
        <v>225</v>
      </c>
      <c r="C28" s="46" t="s">
        <v>206</v>
      </c>
      <c r="D28" s="48">
        <v>15</v>
      </c>
      <c r="E28" s="18" t="s">
        <v>60</v>
      </c>
      <c r="F28" s="53"/>
      <c r="G28" s="53"/>
      <c r="H28" s="50"/>
      <c r="I28" s="53"/>
      <c r="J28" s="53"/>
      <c r="K28" s="50"/>
      <c r="L28" s="53"/>
      <c r="M28" s="53"/>
      <c r="N28" s="50"/>
      <c r="O28" s="50"/>
      <c r="P28" s="20"/>
      <c r="Q28" s="20"/>
      <c r="R28" s="20">
        <v>120</v>
      </c>
      <c r="S28" s="20"/>
      <c r="T28" s="20"/>
      <c r="U28" s="20"/>
      <c r="V28" s="20"/>
      <c r="W28" s="20"/>
      <c r="X28" s="20">
        <v>120</v>
      </c>
      <c r="Y28" s="20">
        <v>120</v>
      </c>
      <c r="Z28" s="20">
        <v>120</v>
      </c>
      <c r="AA28" s="20">
        <v>40</v>
      </c>
      <c r="AB28" s="20">
        <v>3</v>
      </c>
      <c r="AC28" s="20">
        <v>1</v>
      </c>
      <c r="AD28" s="20"/>
      <c r="AE28" s="20"/>
      <c r="AF28" s="20"/>
    </row>
    <row r="29" spans="1:32" x14ac:dyDescent="0.25">
      <c r="A29" s="46" t="s">
        <v>50</v>
      </c>
      <c r="B29" s="46" t="s">
        <v>226</v>
      </c>
      <c r="C29" s="46" t="s">
        <v>206</v>
      </c>
      <c r="D29" s="48">
        <v>16</v>
      </c>
      <c r="E29" s="18" t="s">
        <v>60</v>
      </c>
      <c r="F29" s="53"/>
      <c r="G29" s="53"/>
      <c r="H29" s="50"/>
      <c r="I29" s="53"/>
      <c r="J29" s="53"/>
      <c r="K29" s="50"/>
      <c r="L29" s="53"/>
      <c r="M29" s="53"/>
      <c r="N29" s="50"/>
      <c r="O29" s="50"/>
      <c r="P29" s="20"/>
      <c r="Q29" s="20"/>
      <c r="R29" s="20">
        <v>120</v>
      </c>
      <c r="S29" s="20"/>
      <c r="T29" s="20"/>
      <c r="U29" s="20"/>
      <c r="V29" s="20"/>
      <c r="W29" s="20"/>
      <c r="X29" s="20">
        <v>120</v>
      </c>
      <c r="Y29" s="20">
        <v>120</v>
      </c>
      <c r="Z29" s="20">
        <v>120</v>
      </c>
      <c r="AA29" s="20">
        <v>40</v>
      </c>
      <c r="AB29" s="20">
        <v>3</v>
      </c>
      <c r="AC29" s="20">
        <v>1</v>
      </c>
      <c r="AD29" s="20"/>
      <c r="AE29" s="20"/>
      <c r="AF29" s="20"/>
    </row>
    <row r="30" spans="1:32" x14ac:dyDescent="0.25">
      <c r="A30" s="46" t="s">
        <v>57</v>
      </c>
      <c r="B30" s="46" t="s">
        <v>227</v>
      </c>
      <c r="C30" s="46" t="s">
        <v>41</v>
      </c>
      <c r="D30" s="46">
        <v>63</v>
      </c>
      <c r="E30" s="18" t="s">
        <v>42</v>
      </c>
      <c r="F30" s="53"/>
      <c r="G30" s="53"/>
      <c r="H30" s="50">
        <f t="shared" si="0"/>
        <v>0</v>
      </c>
      <c r="I30" s="53"/>
      <c r="J30" s="53"/>
      <c r="K30" s="50">
        <f t="shared" si="1"/>
        <v>0</v>
      </c>
      <c r="L30" s="53"/>
      <c r="M30" s="53"/>
      <c r="N30" s="50">
        <f t="shared" si="2"/>
        <v>0</v>
      </c>
      <c r="O30" s="50">
        <f t="shared" si="3"/>
        <v>0</v>
      </c>
      <c r="P30" s="18">
        <v>80</v>
      </c>
      <c r="Q30" s="18"/>
      <c r="R30" s="18"/>
      <c r="S30" s="18">
        <v>80</v>
      </c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x14ac:dyDescent="0.25">
      <c r="A31" s="46" t="s">
        <v>61</v>
      </c>
      <c r="B31" s="46" t="s">
        <v>228</v>
      </c>
      <c r="C31" s="46" t="s">
        <v>63</v>
      </c>
      <c r="D31" s="46">
        <v>12</v>
      </c>
      <c r="E31" s="18" t="s">
        <v>42</v>
      </c>
      <c r="F31" s="53"/>
      <c r="G31" s="53"/>
      <c r="H31" s="50">
        <f t="shared" si="0"/>
        <v>0</v>
      </c>
      <c r="I31" s="53"/>
      <c r="J31" s="53"/>
      <c r="K31" s="50">
        <f t="shared" si="1"/>
        <v>0</v>
      </c>
      <c r="L31" s="53"/>
      <c r="M31" s="53"/>
      <c r="N31" s="50">
        <f t="shared" si="2"/>
        <v>0</v>
      </c>
      <c r="O31" s="50">
        <f t="shared" si="3"/>
        <v>0</v>
      </c>
      <c r="P31" s="18"/>
      <c r="Q31" s="18"/>
      <c r="R31" s="18"/>
      <c r="S31" s="18">
        <v>80</v>
      </c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>
        <v>80</v>
      </c>
      <c r="AE31" s="18">
        <v>10</v>
      </c>
      <c r="AF31" s="18"/>
    </row>
    <row r="32" spans="1:32" x14ac:dyDescent="0.25">
      <c r="A32" s="46" t="s">
        <v>64</v>
      </c>
      <c r="B32" s="46" t="s">
        <v>127</v>
      </c>
      <c r="C32" s="46" t="s">
        <v>229</v>
      </c>
      <c r="D32" s="46">
        <v>8.75</v>
      </c>
      <c r="E32" s="18" t="s">
        <v>42</v>
      </c>
      <c r="F32" s="53"/>
      <c r="G32" s="53"/>
      <c r="H32" s="50">
        <f t="shared" si="0"/>
        <v>0</v>
      </c>
      <c r="I32" s="53"/>
      <c r="J32" s="53"/>
      <c r="K32" s="50">
        <f t="shared" si="1"/>
        <v>0</v>
      </c>
      <c r="L32" s="53"/>
      <c r="M32" s="53"/>
      <c r="N32" s="50">
        <f t="shared" si="2"/>
        <v>0</v>
      </c>
      <c r="O32" s="50">
        <f t="shared" si="3"/>
        <v>0</v>
      </c>
      <c r="P32" s="18"/>
      <c r="Q32" s="18"/>
      <c r="R32" s="18"/>
      <c r="S32" s="18">
        <v>40</v>
      </c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:32" x14ac:dyDescent="0.25">
      <c r="A33" s="46" t="s">
        <v>66</v>
      </c>
      <c r="B33" s="46" t="s">
        <v>230</v>
      </c>
      <c r="C33" s="46" t="s">
        <v>41</v>
      </c>
      <c r="D33" s="46">
        <v>52</v>
      </c>
      <c r="E33" s="18" t="s">
        <v>42</v>
      </c>
      <c r="F33" s="53"/>
      <c r="G33" s="53"/>
      <c r="H33" s="50">
        <f t="shared" si="0"/>
        <v>0</v>
      </c>
      <c r="I33" s="53"/>
      <c r="J33" s="53"/>
      <c r="K33" s="50">
        <f t="shared" si="1"/>
        <v>0</v>
      </c>
      <c r="L33" s="53"/>
      <c r="M33" s="53"/>
      <c r="N33" s="50">
        <f t="shared" si="2"/>
        <v>0</v>
      </c>
      <c r="O33" s="50">
        <f t="shared" si="3"/>
        <v>0</v>
      </c>
      <c r="P33" s="18">
        <v>80</v>
      </c>
      <c r="Q33" s="18"/>
      <c r="R33" s="18"/>
      <c r="S33" s="18">
        <v>80</v>
      </c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:32" x14ac:dyDescent="0.25">
      <c r="A34" s="46" t="s">
        <v>91</v>
      </c>
      <c r="B34" s="46" t="s">
        <v>231</v>
      </c>
      <c r="C34" s="46" t="s">
        <v>63</v>
      </c>
      <c r="D34" s="46">
        <v>4</v>
      </c>
      <c r="E34" s="18" t="s">
        <v>42</v>
      </c>
      <c r="F34" s="53"/>
      <c r="G34" s="53"/>
      <c r="H34" s="50">
        <f t="shared" si="0"/>
        <v>0</v>
      </c>
      <c r="I34" s="53"/>
      <c r="J34" s="53"/>
      <c r="K34" s="50">
        <f t="shared" si="1"/>
        <v>0</v>
      </c>
      <c r="L34" s="53"/>
      <c r="M34" s="53"/>
      <c r="N34" s="50">
        <f t="shared" si="2"/>
        <v>0</v>
      </c>
      <c r="O34" s="50">
        <f t="shared" si="3"/>
        <v>0</v>
      </c>
      <c r="P34" s="18"/>
      <c r="Q34" s="18"/>
      <c r="R34" s="18"/>
      <c r="S34" s="18">
        <v>80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>
        <v>80</v>
      </c>
      <c r="AE34" s="18">
        <v>10</v>
      </c>
      <c r="AF34" s="18"/>
    </row>
    <row r="35" spans="1:32" x14ac:dyDescent="0.25">
      <c r="A35" s="46">
        <v>10</v>
      </c>
      <c r="B35" s="46" t="s">
        <v>230</v>
      </c>
      <c r="C35" s="46" t="s">
        <v>41</v>
      </c>
      <c r="D35" s="46">
        <v>13.87</v>
      </c>
      <c r="E35" s="18" t="s">
        <v>42</v>
      </c>
      <c r="F35" s="53"/>
      <c r="G35" s="53"/>
      <c r="H35" s="50">
        <f t="shared" si="0"/>
        <v>0</v>
      </c>
      <c r="I35" s="53"/>
      <c r="J35" s="53"/>
      <c r="K35" s="50">
        <f t="shared" si="1"/>
        <v>0</v>
      </c>
      <c r="L35" s="53"/>
      <c r="M35" s="53"/>
      <c r="N35" s="50">
        <f t="shared" si="2"/>
        <v>0</v>
      </c>
      <c r="O35" s="50">
        <f t="shared" si="3"/>
        <v>0</v>
      </c>
      <c r="P35" s="18">
        <v>80</v>
      </c>
      <c r="Q35" s="18"/>
      <c r="R35" s="18"/>
      <c r="S35" s="18">
        <v>80</v>
      </c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1:32" x14ac:dyDescent="0.25">
      <c r="A36" s="46">
        <v>11</v>
      </c>
      <c r="B36" s="46" t="s">
        <v>230</v>
      </c>
      <c r="C36" s="46" t="s">
        <v>41</v>
      </c>
      <c r="D36" s="46">
        <v>56.17</v>
      </c>
      <c r="E36" s="18" t="s">
        <v>42</v>
      </c>
      <c r="F36" s="53"/>
      <c r="G36" s="53"/>
      <c r="H36" s="50">
        <f t="shared" si="0"/>
        <v>0</v>
      </c>
      <c r="I36" s="53"/>
      <c r="J36" s="53"/>
      <c r="K36" s="50">
        <f t="shared" si="1"/>
        <v>0</v>
      </c>
      <c r="L36" s="53"/>
      <c r="M36" s="53"/>
      <c r="N36" s="50">
        <f t="shared" si="2"/>
        <v>0</v>
      </c>
      <c r="O36" s="50">
        <f t="shared" si="3"/>
        <v>0</v>
      </c>
      <c r="P36" s="18">
        <v>80</v>
      </c>
      <c r="Q36" s="18"/>
      <c r="R36" s="18"/>
      <c r="S36" s="18">
        <v>80</v>
      </c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:32" x14ac:dyDescent="0.25">
      <c r="A37" s="38"/>
      <c r="B37" s="39"/>
      <c r="C37" s="39"/>
      <c r="D37" s="39"/>
      <c r="E37" s="39"/>
      <c r="F37" s="39"/>
      <c r="G37" s="39"/>
      <c r="H37" s="40"/>
      <c r="I37" s="39"/>
      <c r="J37" s="39"/>
      <c r="K37" s="40"/>
      <c r="L37" s="39"/>
      <c r="M37" s="39"/>
      <c r="N37" s="40"/>
      <c r="O37" s="40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</row>
    <row r="38" spans="1:32" x14ac:dyDescent="0.25">
      <c r="A38" s="41"/>
      <c r="B38" s="42" t="s">
        <v>197</v>
      </c>
      <c r="C38" s="42"/>
      <c r="D38" s="42"/>
      <c r="E38" s="42"/>
      <c r="F38" s="42"/>
      <c r="G38" s="42"/>
      <c r="H38" s="43"/>
      <c r="I38" s="42"/>
      <c r="J38" s="42"/>
      <c r="K38" s="43"/>
      <c r="L38" s="42"/>
      <c r="M38" s="42"/>
      <c r="N38" s="43"/>
      <c r="O38" s="44">
        <f>SUM(O3:O36)</f>
        <v>0</v>
      </c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</row>
    <row r="41" spans="1:32" x14ac:dyDescent="0.25">
      <c r="A41" s="1" t="s">
        <v>198</v>
      </c>
    </row>
    <row r="42" spans="1:32" x14ac:dyDescent="0.25">
      <c r="A42" s="1"/>
    </row>
    <row r="43" spans="1:32" x14ac:dyDescent="0.25">
      <c r="A43" s="9" t="s">
        <v>199</v>
      </c>
      <c r="B43" s="55" t="s">
        <v>200</v>
      </c>
      <c r="C43" s="55"/>
      <c r="D43" s="55"/>
      <c r="E43" s="55"/>
      <c r="F43" s="52">
        <v>0</v>
      </c>
    </row>
    <row r="44" spans="1:32" x14ac:dyDescent="0.25">
      <c r="A44" s="1"/>
    </row>
    <row r="45" spans="1:32" x14ac:dyDescent="0.25">
      <c r="A45" s="1"/>
    </row>
    <row r="46" spans="1:32" x14ac:dyDescent="0.25">
      <c r="A46" s="3"/>
      <c r="B46" s="4" t="s">
        <v>201</v>
      </c>
      <c r="C46" s="4"/>
      <c r="D46" s="4"/>
      <c r="E46" s="4"/>
      <c r="F46" s="7">
        <f>SUM(O38+F43)</f>
        <v>0</v>
      </c>
    </row>
  </sheetData>
  <sheetProtection algorithmName="SHA-512" hashValue="YPIZfdIfLTDrWg5kROTpY+qxz/ViUTvXCBKiVX/ANb9fRROIL/LUoTKjqq+7Ta8edy7kf2vBCqksf62jjwroWw==" saltValue="WHZWHUQuAU+3LyZY8dRDnA==" spinCount="100000" sheet="1" objects="1" scenarios="1"/>
  <mergeCells count="2">
    <mergeCell ref="P1:T1"/>
    <mergeCell ref="B43:E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AAF744B0E1B4CA37590D44E389E51" ma:contentTypeVersion="15" ma:contentTypeDescription="Create a new document." ma:contentTypeScope="" ma:versionID="64d6ad121dbce6e61e68d009febc8364">
  <xsd:schema xmlns:xsd="http://www.w3.org/2001/XMLSchema" xmlns:xs="http://www.w3.org/2001/XMLSchema" xmlns:p="http://schemas.microsoft.com/office/2006/metadata/properties" xmlns:ns3="dcef9a26-4a43-48c7-86f6-d07455e841f2" xmlns:ns4="21c4b080-f7ec-498c-b936-b551caf32ca8" targetNamespace="http://schemas.microsoft.com/office/2006/metadata/properties" ma:root="true" ma:fieldsID="7197e53fd5a0e9145c433d02cde9f792" ns3:_="" ns4:_="">
    <xsd:import namespace="dcef9a26-4a43-48c7-86f6-d07455e841f2"/>
    <xsd:import namespace="21c4b080-f7ec-498c-b936-b551caf32c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Datum_x002b_Tij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f9a26-4a43-48c7-86f6-d07455e84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Datum_x002b_Tijd" ma:index="22" nillable="true" ma:displayName="Datum + Tijd" ma:format="DateOnly" ma:internalName="Datum_x002b_Tij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b080-f7ec-498c-b936-b551caf32ca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b52a05-9b8e-42a3-adcd-2eb6504f523e}" ma:internalName="TaxCatchAll" ma:showField="CatchAllData" ma:web="21c4b080-f7ec-498c-b936-b551caf32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f9a26-4a43-48c7-86f6-d07455e841f2">
      <Terms xmlns="http://schemas.microsoft.com/office/infopath/2007/PartnerControls"/>
    </lcf76f155ced4ddcb4097134ff3c332f>
    <TaxCatchAll xmlns="21c4b080-f7ec-498c-b936-b551caf32ca8" xsi:nil="true"/>
    <Datum_x002b_Tijd xmlns="dcef9a26-4a43-48c7-86f6-d07455e841f2" xsi:nil="true"/>
  </documentManagement>
</p:properties>
</file>

<file path=customXml/itemProps1.xml><?xml version="1.0" encoding="utf-8"?>
<ds:datastoreItem xmlns:ds="http://schemas.openxmlformats.org/officeDocument/2006/customXml" ds:itemID="{D4F9C04C-1DFF-446C-A921-9BFB85705F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8B164-7FE0-42FE-ADF3-C7B22C722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f9a26-4a43-48c7-86f6-d07455e841f2"/>
    <ds:schemaRef ds:uri="21c4b080-f7ec-498c-b936-b551caf32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33AA70-8982-49CA-86BA-4BD5031535F9}">
  <ds:schemaRefs>
    <ds:schemaRef ds:uri="http://schemas.microsoft.com/office/2006/metadata/properties"/>
    <ds:schemaRef ds:uri="http://schemas.microsoft.com/office/infopath/2007/PartnerControls"/>
    <ds:schemaRef ds:uri="dcef9a26-4a43-48c7-86f6-d07455e841f2"/>
    <ds:schemaRef ds:uri="21c4b080-f7ec-498c-b936-b551caf32c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Samensprong</vt:lpstr>
      <vt:lpstr>Boekebeam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Zijp, Renee van</dc:creator>
  <cp:keywords/>
  <dc:description/>
  <cp:lastModifiedBy>Zijp, Renee van</cp:lastModifiedBy>
  <cp:revision/>
  <dcterms:created xsi:type="dcterms:W3CDTF">2025-04-22T10:54:00Z</dcterms:created>
  <dcterms:modified xsi:type="dcterms:W3CDTF">2025-06-16T08:56:15Z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0x01010085DAAF744B0E1B4CA37590D44E389E51</vt:lpwstr>
  </property>
  <property fmtid="{D5CDD505-2E9C-101B-9397-08002B2CF9AE}" pid="3" name="MediaServiceImageTags">
    <vt:lpwstr/>
  </property>
</Properties>
</file>