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gemeentehw-my.sharepoint.com/personal/kristel_bosgieter_gemeentehw_nl/Documents/Inkoop gemeente HW/2024/Trajecten/Schoonmaak/1. Publicatie aanbesteding/"/>
    </mc:Choice>
  </mc:AlternateContent>
  <xr:revisionPtr revIDLastSave="33" documentId="8_{94B96275-0F2A-401E-B680-D8756DD6D080}" xr6:coauthVersionLast="47" xr6:coauthVersionMax="47" xr10:uidLastSave="{052C6012-9D98-4C61-8F1D-FADB3FC23227}"/>
  <bookViews>
    <workbookView xWindow="-110" yWindow="-110" windowWidth="25180" windowHeight="16140" tabRatio="892" xr2:uid="{1B9D898F-DF92-4E23-806D-CD39119D3EE7}"/>
  </bookViews>
  <sheets>
    <sheet name="Totale Inschrijfprijs" sheetId="1" r:id="rId1"/>
    <sheet name="01.gemeentehuis Oud-Beijerland" sheetId="6" r:id="rId2"/>
    <sheet name="02. gemeentehuis Maasdam" sheetId="12" r:id="rId3"/>
    <sheet name="03. HWWerkt!" sheetId="7" r:id="rId4"/>
    <sheet name="04. Buitendienst Mijnsheerenlan" sheetId="10" r:id="rId5"/>
    <sheet name="05. Buitendienst Numansdorp" sheetId="9" r:id="rId6"/>
    <sheet name="Vloeronderhoud" sheetId="13" r:id="rId7"/>
  </sheets>
  <definedNames>
    <definedName name="_xlnm._FilterDatabase" localSheetId="1" hidden="1">'01.gemeentehuis Oud-Beijerland'!$A$10:$I$10</definedName>
    <definedName name="_xlnm._FilterDatabase" localSheetId="2" hidden="1">'02. gemeentehuis Maasdam'!$A$11:$I$11</definedName>
    <definedName name="_xlnm._FilterDatabase" localSheetId="3" hidden="1">'03. HWWerkt!'!$A$11:$H$11</definedName>
    <definedName name="_xlnm._FilterDatabase" localSheetId="4" hidden="1">'04. Buitendienst Mijnsheerenlan'!$A$10:$I$10</definedName>
    <definedName name="_xlnm._FilterDatabase" localSheetId="5" hidden="1">'05. Buitendienst Numansdorp'!$A$11:$J$11</definedName>
    <definedName name="_xlnm.Print_Area" localSheetId="1">'01.gemeentehuis Oud-Beijerland'!$A$1:$I$126</definedName>
    <definedName name="_xlnm.Print_Area" localSheetId="2">'02. gemeentehuis Maasdam'!$A$1:$I$127</definedName>
    <definedName name="_xlnm.Print_Area" localSheetId="3">'03. HWWerkt!'!$A$11:$H$53</definedName>
    <definedName name="_xlnm.Print_Area" localSheetId="4">'04. Buitendienst Mijnsheerenlan'!$A$1:$I$35</definedName>
    <definedName name="_xlnm.Print_Area" localSheetId="5">'05. Buitendienst Numansdorp'!$A$11:$J$28</definedName>
    <definedName name="_xlnm.Print_Area" localSheetId="0">'Totale Inschrijfprijs'!$A$1:$F$57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9" l="1"/>
  <c r="G11" i="6"/>
  <c r="D125" i="12"/>
  <c r="G13" i="12"/>
  <c r="G36" i="12"/>
  <c r="D124" i="6"/>
  <c r="G100" i="6"/>
  <c r="D56" i="6"/>
  <c r="D27" i="6"/>
  <c r="G13" i="6"/>
  <c r="F38" i="7" l="1"/>
  <c r="G17" i="6"/>
  <c r="J26" i="9" l="1"/>
  <c r="J25" i="9"/>
  <c r="J24" i="9"/>
  <c r="J23" i="9"/>
  <c r="J22" i="9"/>
  <c r="J21" i="9"/>
  <c r="J20" i="9"/>
  <c r="J19" i="9"/>
  <c r="J18" i="9"/>
  <c r="J17" i="9"/>
  <c r="J16" i="9"/>
  <c r="J15" i="9"/>
  <c r="J14" i="9"/>
  <c r="J13" i="9"/>
  <c r="I32" i="10"/>
  <c r="I31" i="10"/>
  <c r="I30" i="10"/>
  <c r="I29" i="10"/>
  <c r="I28" i="10"/>
  <c r="I27" i="10"/>
  <c r="I26" i="10"/>
  <c r="I25" i="10"/>
  <c r="I24" i="10"/>
  <c r="I23" i="10"/>
  <c r="I22" i="10"/>
  <c r="I21" i="10"/>
  <c r="I20" i="10"/>
  <c r="I19" i="10"/>
  <c r="I18" i="10"/>
  <c r="I17" i="10"/>
  <c r="I16" i="10"/>
  <c r="I15" i="10"/>
  <c r="I14" i="10"/>
  <c r="I13" i="10"/>
  <c r="I12" i="10"/>
  <c r="H16" i="7"/>
  <c r="H46" i="7"/>
  <c r="H45" i="7"/>
  <c r="H44" i="7"/>
  <c r="H43" i="7"/>
  <c r="H42" i="7"/>
  <c r="H41" i="7"/>
  <c r="H40" i="7"/>
  <c r="H39" i="7"/>
  <c r="H38" i="7"/>
  <c r="H37" i="7"/>
  <c r="H36" i="7"/>
  <c r="H35" i="7"/>
  <c r="H34" i="7"/>
  <c r="H33" i="7"/>
  <c r="H27" i="7"/>
  <c r="H50" i="7"/>
  <c r="H32" i="7"/>
  <c r="H31" i="7"/>
  <c r="H26" i="7"/>
  <c r="H49" i="7"/>
  <c r="H28" i="7"/>
  <c r="H25" i="7"/>
  <c r="H24" i="7"/>
  <c r="H23" i="7"/>
  <c r="H22" i="7"/>
  <c r="H21" i="7"/>
  <c r="H20" i="7"/>
  <c r="H19" i="7"/>
  <c r="H18" i="7"/>
  <c r="H17" i="7"/>
  <c r="H30" i="7"/>
  <c r="H29" i="7"/>
  <c r="H15" i="7"/>
  <c r="H14" i="7"/>
  <c r="H48" i="7"/>
  <c r="H47" i="7"/>
  <c r="H13" i="7"/>
  <c r="I27" i="6"/>
  <c r="I55" i="6"/>
  <c r="I36" i="6"/>
  <c r="I91" i="6"/>
  <c r="I89" i="6"/>
  <c r="I88" i="6"/>
  <c r="I87" i="6"/>
  <c r="I86" i="6"/>
  <c r="I85" i="6"/>
  <c r="I84" i="6"/>
  <c r="I83" i="6"/>
  <c r="I44" i="6"/>
  <c r="I43" i="6"/>
  <c r="I42" i="6"/>
  <c r="I41" i="6"/>
  <c r="I39" i="6"/>
  <c r="I21" i="6"/>
  <c r="I14" i="6"/>
  <c r="I114" i="6"/>
  <c r="I104" i="6"/>
  <c r="I70" i="6"/>
  <c r="I56" i="6"/>
  <c r="I49" i="6"/>
  <c r="I121" i="6"/>
  <c r="I103" i="6"/>
  <c r="I94" i="6"/>
  <c r="I69" i="6"/>
  <c r="I106" i="6"/>
  <c r="I72" i="6"/>
  <c r="I47" i="6"/>
  <c r="I46" i="6"/>
  <c r="I31" i="6"/>
  <c r="I26" i="6"/>
  <c r="I17" i="6"/>
  <c r="I16" i="6"/>
  <c r="I108" i="6"/>
  <c r="I92" i="6"/>
  <c r="I74" i="6"/>
  <c r="I62" i="6"/>
  <c r="I61" i="6"/>
  <c r="I107" i="6"/>
  <c r="I73" i="6"/>
  <c r="I45" i="6"/>
  <c r="I18" i="6"/>
  <c r="I48" i="6"/>
  <c r="I29" i="6"/>
  <c r="I28" i="6"/>
  <c r="I22" i="6"/>
  <c r="I65" i="6"/>
  <c r="I23" i="6"/>
  <c r="I66" i="6"/>
  <c r="I123" i="6"/>
  <c r="I122" i="6"/>
  <c r="I120" i="6"/>
  <c r="I119" i="6"/>
  <c r="I118" i="6"/>
  <c r="I117" i="6"/>
  <c r="I116" i="6"/>
  <c r="I115" i="6"/>
  <c r="I113" i="6"/>
  <c r="I112" i="6"/>
  <c r="I111" i="6"/>
  <c r="I110" i="6"/>
  <c r="I109" i="6"/>
  <c r="I101" i="6"/>
  <c r="I100" i="6"/>
  <c r="I99" i="6"/>
  <c r="I98" i="6"/>
  <c r="I97" i="6"/>
  <c r="I96" i="6"/>
  <c r="I95" i="6"/>
  <c r="I93" i="6"/>
  <c r="I81" i="6"/>
  <c r="I80" i="6"/>
  <c r="I79" i="6"/>
  <c r="I78" i="6"/>
  <c r="I77" i="6"/>
  <c r="I76" i="6"/>
  <c r="I75" i="6"/>
  <c r="I67" i="6"/>
  <c r="I64" i="6"/>
  <c r="I63" i="6"/>
  <c r="I60" i="6"/>
  <c r="I59" i="6"/>
  <c r="I58" i="6"/>
  <c r="I57" i="6"/>
  <c r="I54" i="6"/>
  <c r="I53" i="6"/>
  <c r="I52" i="6"/>
  <c r="I37" i="6"/>
  <c r="I34" i="6"/>
  <c r="I20" i="6"/>
  <c r="I19" i="6"/>
  <c r="I13" i="6"/>
  <c r="I38" i="6"/>
  <c r="I40" i="6"/>
  <c r="I105" i="6"/>
  <c r="I102" i="6"/>
  <c r="I90" i="6"/>
  <c r="I82" i="6"/>
  <c r="I71" i="6"/>
  <c r="I68" i="6"/>
  <c r="I35" i="6"/>
  <c r="I33" i="6"/>
  <c r="I32" i="6"/>
  <c r="I25" i="6"/>
  <c r="I15" i="6"/>
  <c r="I12" i="6"/>
  <c r="I24" i="6"/>
  <c r="I51" i="6"/>
  <c r="I50" i="6"/>
  <c r="I30" i="6"/>
  <c r="I114" i="12"/>
  <c r="I97" i="12"/>
  <c r="I84" i="12"/>
  <c r="I58" i="12"/>
  <c r="I47" i="12"/>
  <c r="I45" i="12"/>
  <c r="I43" i="12"/>
  <c r="I41" i="12"/>
  <c r="I39" i="12"/>
  <c r="I37" i="12"/>
  <c r="I35" i="12"/>
  <c r="I34" i="12"/>
  <c r="I33" i="12"/>
  <c r="I31" i="12"/>
  <c r="I17" i="12"/>
  <c r="I46" i="12"/>
  <c r="I110" i="12"/>
  <c r="I98" i="12"/>
  <c r="I93" i="12"/>
  <c r="I92" i="12"/>
  <c r="I91" i="12"/>
  <c r="I29" i="12"/>
  <c r="I116" i="12"/>
  <c r="I115" i="12"/>
  <c r="I100" i="12"/>
  <c r="I89" i="12"/>
  <c r="I78" i="12"/>
  <c r="I56" i="12"/>
  <c r="I55" i="12"/>
  <c r="I53" i="12"/>
  <c r="I52" i="12"/>
  <c r="I36" i="12"/>
  <c r="I20" i="12"/>
  <c r="I18" i="12"/>
  <c r="I16" i="12"/>
  <c r="I30" i="12"/>
  <c r="I124" i="12"/>
  <c r="I123" i="12"/>
  <c r="I122" i="12"/>
  <c r="I121" i="12"/>
  <c r="I120" i="12"/>
  <c r="I119" i="12"/>
  <c r="I118" i="12"/>
  <c r="I117" i="12"/>
  <c r="I113" i="12"/>
  <c r="I112" i="12"/>
  <c r="I109" i="12"/>
  <c r="I108" i="12"/>
  <c r="I107" i="12"/>
  <c r="I106" i="12"/>
  <c r="I104" i="12"/>
  <c r="I103" i="12"/>
  <c r="I102" i="12"/>
  <c r="I101" i="12"/>
  <c r="I99" i="12"/>
  <c r="I95" i="12"/>
  <c r="I88" i="12"/>
  <c r="I87" i="12"/>
  <c r="I86" i="12"/>
  <c r="I83" i="12"/>
  <c r="I81" i="12"/>
  <c r="I80" i="12"/>
  <c r="I79" i="12"/>
  <c r="I77" i="12"/>
  <c r="I74" i="12"/>
  <c r="I65" i="12"/>
  <c r="I64" i="12"/>
  <c r="I63" i="12"/>
  <c r="I62" i="12"/>
  <c r="I59" i="12"/>
  <c r="I57" i="12"/>
  <c r="I50" i="12"/>
  <c r="I49" i="12"/>
  <c r="I48" i="12"/>
  <c r="I44" i="12"/>
  <c r="I42" i="12"/>
  <c r="I40" i="12"/>
  <c r="I38" i="12"/>
  <c r="I32" i="12"/>
  <c r="I28" i="12"/>
  <c r="I27" i="12"/>
  <c r="I26" i="12"/>
  <c r="I25" i="12"/>
  <c r="I24" i="12"/>
  <c r="I23" i="12"/>
  <c r="I22" i="12"/>
  <c r="I21" i="12"/>
  <c r="I19" i="12"/>
  <c r="I13" i="12"/>
  <c r="I105" i="12"/>
  <c r="I96" i="12"/>
  <c r="I94" i="12"/>
  <c r="I90" i="12"/>
  <c r="I85" i="12"/>
  <c r="I76" i="12"/>
  <c r="I75" i="12"/>
  <c r="I73" i="12"/>
  <c r="I72" i="12"/>
  <c r="I71" i="12"/>
  <c r="I54" i="12"/>
  <c r="I51" i="12"/>
  <c r="I67" i="12"/>
  <c r="I66" i="12"/>
  <c r="I61" i="12"/>
  <c r="I60" i="12"/>
  <c r="I15" i="12"/>
  <c r="I14" i="12"/>
  <c r="I70" i="12"/>
  <c r="I69" i="12"/>
  <c r="I68" i="12"/>
  <c r="I82" i="12"/>
  <c r="B15" i="1" l="1"/>
  <c r="D27" i="9"/>
  <c r="D33" i="10"/>
  <c r="B14" i="1" s="1"/>
  <c r="C51" i="7"/>
  <c r="B13" i="1" s="1"/>
  <c r="B12" i="1"/>
  <c r="B11" i="1"/>
  <c r="B16" i="1" l="1"/>
  <c r="H13" i="9" l="1"/>
  <c r="H14" i="9"/>
  <c r="H15" i="9"/>
  <c r="H16" i="9"/>
  <c r="H17" i="9"/>
  <c r="H18" i="9"/>
  <c r="H19" i="9"/>
  <c r="H20" i="9"/>
  <c r="H21" i="9"/>
  <c r="H22" i="9"/>
  <c r="H23" i="9"/>
  <c r="H24" i="9"/>
  <c r="H25" i="9"/>
  <c r="H26" i="9"/>
  <c r="H12" i="9"/>
  <c r="J12" i="9" s="1"/>
  <c r="J28" i="9" s="1"/>
  <c r="G12" i="10"/>
  <c r="G13" i="10"/>
  <c r="G14" i="10"/>
  <c r="G15" i="10"/>
  <c r="G16" i="10"/>
  <c r="G17" i="10"/>
  <c r="G18" i="10"/>
  <c r="G19" i="10"/>
  <c r="G20" i="10"/>
  <c r="G21" i="10"/>
  <c r="G22" i="10"/>
  <c r="G23" i="10"/>
  <c r="G24" i="10"/>
  <c r="G25" i="10"/>
  <c r="G26" i="10"/>
  <c r="G27" i="10"/>
  <c r="G28" i="10"/>
  <c r="G29" i="10"/>
  <c r="G30" i="10"/>
  <c r="G31" i="10"/>
  <c r="G32" i="10"/>
  <c r="G11" i="10"/>
  <c r="I11" i="10" s="1"/>
  <c r="I35" i="10" s="1"/>
  <c r="F13" i="7"/>
  <c r="F47" i="7"/>
  <c r="F48" i="7"/>
  <c r="F14" i="7"/>
  <c r="F15" i="7"/>
  <c r="F29" i="7"/>
  <c r="F30" i="7"/>
  <c r="F17" i="7"/>
  <c r="F18" i="7"/>
  <c r="F19" i="7"/>
  <c r="F20" i="7"/>
  <c r="F21" i="7"/>
  <c r="F22" i="7"/>
  <c r="F23" i="7"/>
  <c r="F24" i="7"/>
  <c r="F25" i="7"/>
  <c r="F28" i="7"/>
  <c r="F49" i="7"/>
  <c r="F26" i="7"/>
  <c r="F31" i="7"/>
  <c r="F32" i="7"/>
  <c r="F50" i="7"/>
  <c r="F27" i="7"/>
  <c r="F33" i="7"/>
  <c r="F34" i="7"/>
  <c r="F35" i="7"/>
  <c r="F36" i="7"/>
  <c r="F37" i="7"/>
  <c r="F39" i="7"/>
  <c r="F40" i="7"/>
  <c r="F41" i="7"/>
  <c r="F42" i="7"/>
  <c r="F43" i="7"/>
  <c r="F44" i="7"/>
  <c r="F45" i="7"/>
  <c r="F46" i="7"/>
  <c r="F16" i="7"/>
  <c r="F12" i="7"/>
  <c r="H12" i="7" s="1"/>
  <c r="G30" i="6"/>
  <c r="G50" i="6"/>
  <c r="G51" i="6"/>
  <c r="G24" i="6"/>
  <c r="G12" i="6"/>
  <c r="G15" i="6"/>
  <c r="G25" i="6"/>
  <c r="G32" i="6"/>
  <c r="G33" i="6"/>
  <c r="G35" i="6"/>
  <c r="G68" i="6"/>
  <c r="G71" i="6"/>
  <c r="G82" i="6"/>
  <c r="G90" i="6"/>
  <c r="G102" i="6"/>
  <c r="G105" i="6"/>
  <c r="G40" i="6"/>
  <c r="G38" i="6"/>
  <c r="G19" i="6"/>
  <c r="G20" i="6"/>
  <c r="G34" i="6"/>
  <c r="G37" i="6"/>
  <c r="G52" i="6"/>
  <c r="G53" i="6"/>
  <c r="G54" i="6"/>
  <c r="G57" i="6"/>
  <c r="G58" i="6"/>
  <c r="G59" i="6"/>
  <c r="G60" i="6"/>
  <c r="G63" i="6"/>
  <c r="G64" i="6"/>
  <c r="G67" i="6"/>
  <c r="G75" i="6"/>
  <c r="G76" i="6"/>
  <c r="G77" i="6"/>
  <c r="G78" i="6"/>
  <c r="G79" i="6"/>
  <c r="G80" i="6"/>
  <c r="G81" i="6"/>
  <c r="G93" i="6"/>
  <c r="G95" i="6"/>
  <c r="G96" i="6"/>
  <c r="G97" i="6"/>
  <c r="G98" i="6"/>
  <c r="G99" i="6"/>
  <c r="G101" i="6"/>
  <c r="G109" i="6"/>
  <c r="G110" i="6"/>
  <c r="G111" i="6"/>
  <c r="G112" i="6"/>
  <c r="G113" i="6"/>
  <c r="G115" i="6"/>
  <c r="G116" i="6"/>
  <c r="G117" i="6"/>
  <c r="G118" i="6"/>
  <c r="G119" i="6"/>
  <c r="G120" i="6"/>
  <c r="G122" i="6"/>
  <c r="G123" i="6"/>
  <c r="G66" i="6"/>
  <c r="G23" i="6"/>
  <c r="G65" i="6"/>
  <c r="G22" i="6"/>
  <c r="G28" i="6"/>
  <c r="G29" i="6"/>
  <c r="G48" i="6"/>
  <c r="G18" i="6"/>
  <c r="G45" i="6"/>
  <c r="G73" i="6"/>
  <c r="G107" i="6"/>
  <c r="G61" i="6"/>
  <c r="G62" i="6"/>
  <c r="G74" i="6"/>
  <c r="G92" i="6"/>
  <c r="G108" i="6"/>
  <c r="G16" i="6"/>
  <c r="G26" i="6"/>
  <c r="G31" i="6"/>
  <c r="G46" i="6"/>
  <c r="G47" i="6"/>
  <c r="G72" i="6"/>
  <c r="G106" i="6"/>
  <c r="G69" i="6"/>
  <c r="G94" i="6"/>
  <c r="G103" i="6"/>
  <c r="G121" i="6"/>
  <c r="G49" i="6"/>
  <c r="G56" i="6"/>
  <c r="G70" i="6"/>
  <c r="G104" i="6"/>
  <c r="G114" i="6"/>
  <c r="G14" i="6"/>
  <c r="G21" i="6"/>
  <c r="G39" i="6"/>
  <c r="G41" i="6"/>
  <c r="G42" i="6"/>
  <c r="G43" i="6"/>
  <c r="G44" i="6"/>
  <c r="G83" i="6"/>
  <c r="G84" i="6"/>
  <c r="G85" i="6"/>
  <c r="G86" i="6"/>
  <c r="G87" i="6"/>
  <c r="G88" i="6"/>
  <c r="G89" i="6"/>
  <c r="G91" i="6"/>
  <c r="G36" i="6"/>
  <c r="G55" i="6"/>
  <c r="G27" i="6"/>
  <c r="G77" i="12"/>
  <c r="G29" i="12"/>
  <c r="G46" i="12"/>
  <c r="G90" i="12"/>
  <c r="G12" i="12"/>
  <c r="I12" i="12" s="1"/>
  <c r="G94" i="12"/>
  <c r="G96" i="12"/>
  <c r="G22" i="12"/>
  <c r="G24" i="12"/>
  <c r="G32" i="12"/>
  <c r="G30" i="12"/>
  <c r="G98" i="12"/>
  <c r="G110" i="12"/>
  <c r="G15" i="12"/>
  <c r="G60" i="12"/>
  <c r="G66" i="12"/>
  <c r="G91" i="12"/>
  <c r="G92" i="12"/>
  <c r="G82" i="12"/>
  <c r="G75" i="12"/>
  <c r="G51" i="12"/>
  <c r="G54" i="12"/>
  <c r="G71" i="12"/>
  <c r="G85" i="12"/>
  <c r="G105" i="12"/>
  <c r="G80" i="12"/>
  <c r="G83" i="12"/>
  <c r="G74" i="12"/>
  <c r="G19" i="12"/>
  <c r="G21" i="12"/>
  <c r="G23" i="12"/>
  <c r="G25" i="12"/>
  <c r="G27" i="12"/>
  <c r="G49" i="12"/>
  <c r="G50" i="12"/>
  <c r="G57" i="12"/>
  <c r="G59" i="12"/>
  <c r="G62" i="12"/>
  <c r="G63" i="12"/>
  <c r="G64" i="12"/>
  <c r="G65" i="12"/>
  <c r="G79" i="12"/>
  <c r="G81" i="12"/>
  <c r="G86" i="12"/>
  <c r="G87" i="12"/>
  <c r="G88" i="12"/>
  <c r="G26" i="12"/>
  <c r="G28" i="12"/>
  <c r="G38" i="12"/>
  <c r="G40" i="12"/>
  <c r="G42" i="12"/>
  <c r="G44" i="12"/>
  <c r="G48" i="12"/>
  <c r="G99" i="12"/>
  <c r="G101" i="12"/>
  <c r="G103" i="12"/>
  <c r="G107" i="12"/>
  <c r="G109" i="12"/>
  <c r="G111" i="12"/>
  <c r="I111" i="12" s="1"/>
  <c r="G113" i="12"/>
  <c r="G117" i="12"/>
  <c r="G119" i="12"/>
  <c r="G121" i="12"/>
  <c r="G123" i="12"/>
  <c r="G95" i="12"/>
  <c r="G102" i="12"/>
  <c r="G104" i="12"/>
  <c r="G106" i="12"/>
  <c r="G108" i="12"/>
  <c r="G112" i="12"/>
  <c r="G118" i="12"/>
  <c r="G120" i="12"/>
  <c r="G122" i="12"/>
  <c r="G124" i="12"/>
  <c r="G116" i="12"/>
  <c r="G17" i="12"/>
  <c r="G34" i="12"/>
  <c r="G97" i="12"/>
  <c r="G114" i="12"/>
  <c r="G31" i="12"/>
  <c r="G33" i="12"/>
  <c r="G35" i="12"/>
  <c r="G37" i="12"/>
  <c r="G39" i="12"/>
  <c r="G41" i="12"/>
  <c r="G43" i="12"/>
  <c r="G45" i="12"/>
  <c r="G47" i="12"/>
  <c r="G58" i="12"/>
  <c r="G84" i="12"/>
  <c r="G69" i="12"/>
  <c r="G70" i="12"/>
  <c r="G68" i="12"/>
  <c r="G14" i="12"/>
  <c r="G61" i="12"/>
  <c r="G67" i="12"/>
  <c r="G72" i="12"/>
  <c r="G73" i="12"/>
  <c r="G89" i="12"/>
  <c r="G55" i="12"/>
  <c r="G56" i="12"/>
  <c r="G16" i="12"/>
  <c r="G18" i="12"/>
  <c r="G52" i="12"/>
  <c r="G53" i="12"/>
  <c r="G20" i="12"/>
  <c r="G115" i="12"/>
  <c r="G100" i="12"/>
  <c r="G78" i="12"/>
  <c r="G76" i="12"/>
  <c r="G93" i="12"/>
  <c r="G33" i="10" l="1"/>
  <c r="C14" i="1" s="1"/>
  <c r="G124" i="6"/>
  <c r="C11" i="1" s="1"/>
  <c r="I11" i="6"/>
  <c r="I126" i="6" s="1"/>
  <c r="D11" i="1" s="1"/>
  <c r="F11" i="1" s="1"/>
  <c r="H27" i="9"/>
  <c r="C15" i="1" s="1"/>
  <c r="F51" i="7"/>
  <c r="C13" i="1" s="1"/>
  <c r="G125" i="12"/>
  <c r="C12" i="1" s="1"/>
  <c r="D15" i="1"/>
  <c r="F15" i="1" s="1"/>
  <c r="D14" i="1"/>
  <c r="F14" i="1" s="1"/>
  <c r="H53" i="7"/>
  <c r="D13" i="1" s="1"/>
  <c r="F13" i="1" s="1"/>
  <c r="I127" i="12"/>
  <c r="D12" i="1" l="1"/>
  <c r="C16" i="1"/>
  <c r="F12" i="1" l="1"/>
  <c r="F16" i="1" s="1"/>
  <c r="D16" i="1"/>
</calcChain>
</file>

<file path=xl/sharedStrings.xml><?xml version="1.0" encoding="utf-8"?>
<sst xmlns="http://schemas.openxmlformats.org/spreadsheetml/2006/main" count="1071" uniqueCount="369">
  <si>
    <t>Gebouw</t>
  </si>
  <si>
    <t>Oppervlakte (m2)</t>
  </si>
  <si>
    <t>Prestatie    (m2 / jaar)</t>
  </si>
  <si>
    <t>Tarief per uur **
(excl btw)</t>
  </si>
  <si>
    <t>Prijs in Euro Per jaar excl. BTW</t>
  </si>
  <si>
    <t>01  Gemeentehuis Oud-Beijerland</t>
  </si>
  <si>
    <t>02  Gemeentehuis Maasdam</t>
  </si>
  <si>
    <t xml:space="preserve">03   HW Werkt! </t>
  </si>
  <si>
    <t>04  Buitendienst Mijnsheerenland</t>
  </si>
  <si>
    <t>05  Buitendienst Numansdorp</t>
  </si>
  <si>
    <t>Totale Inschrijfprijs</t>
  </si>
  <si>
    <t>* Schoonmaakuren per jaar</t>
  </si>
  <si>
    <t>** Tarief per uur</t>
  </si>
  <si>
    <t>In het door u op te geven uurtarief zijn alle kosten verwerkt zoals deze genoemd zijn in:</t>
  </si>
  <si>
    <t xml:space="preserve">Optioneel </t>
  </si>
  <si>
    <t>Vloeronderhoud</t>
  </si>
  <si>
    <t>Vloeronderhoud wordt niet in de beoordeling van de prijs meegenomen.</t>
  </si>
  <si>
    <t>Werkzaamheden***</t>
  </si>
  <si>
    <t>Prijs 
(excl. Btw)</t>
  </si>
  <si>
    <t>Omschrijving</t>
  </si>
  <si>
    <t>Sprayen/opblokken</t>
  </si>
  <si>
    <t>Prijs per m2 per beurt</t>
  </si>
  <si>
    <t xml:space="preserve">Diepstrippen, sealen en conserveren </t>
  </si>
  <si>
    <t>Diepreinigen betonnen trappen (tbv Maasdam)</t>
  </si>
  <si>
    <t>Handmatig schrobben en droogzuigen</t>
  </si>
  <si>
    <t>Machinaal schrobben en droogzuigen</t>
  </si>
  <si>
    <t>*** in het tabblad vloeronderhoud wordt de definities van enkele werkzaamheden nader beschreven</t>
  </si>
  <si>
    <t>Rechtsgeldig ondertekening</t>
  </si>
  <si>
    <t>Door invulling en ondertekening van dit inschrijfbiljet verklaart de inschrijver zich bereid en in staat de dienstverlening te verrichten conform de gestelde voorwaarden en eisen behorende bij deze aanbesteding en dat de opgegeven prijzen inclusief alle logischerwijs tot de opdracht behorende onderdelen/ of zaken zijn:</t>
  </si>
  <si>
    <t>Adres:</t>
  </si>
  <si>
    <t>Postcode en Plaats</t>
  </si>
  <si>
    <t>Functie:</t>
  </si>
  <si>
    <t>Datum:</t>
  </si>
  <si>
    <t xml:space="preserve">Ondertekening: </t>
  </si>
  <si>
    <r>
      <t xml:space="preserve">Deze bijlage dient in Excel format te worden toegevoegd, daarnaast dient </t>
    </r>
    <r>
      <rPr>
        <b/>
        <sz val="11"/>
        <color theme="1"/>
        <rFont val="Ubuntu Light"/>
        <family val="2"/>
      </rPr>
      <t>deze pagina</t>
    </r>
    <r>
      <rPr>
        <sz val="11"/>
        <color theme="1"/>
        <rFont val="Ubuntu Light"/>
        <family val="2"/>
      </rPr>
      <t xml:space="preserve"> rechtsgeldig ondertekend als PDF-bestand te worden toegevoegd bij de inschrijving.</t>
    </r>
  </si>
  <si>
    <t>Onderbouwing inschrijfblad</t>
  </si>
  <si>
    <t>Gebouw:</t>
  </si>
  <si>
    <t>01. Gemeenthuis Oud-Beijerland</t>
  </si>
  <si>
    <t xml:space="preserve">W. van Vlietstraat 6 </t>
  </si>
  <si>
    <t>3262 GM  Oud-Beijerland</t>
  </si>
  <si>
    <t xml:space="preserve">Etage </t>
  </si>
  <si>
    <t>Nr.</t>
  </si>
  <si>
    <t>Ruimtesoort</t>
  </si>
  <si>
    <t>Oppervlakte (M2)</t>
  </si>
  <si>
    <t>Vloerafwerking</t>
  </si>
  <si>
    <t>Frequentie</t>
  </si>
  <si>
    <t>m2 per jaar</t>
  </si>
  <si>
    <t>Prestatienorm m2 per uur</t>
  </si>
  <si>
    <t>uur per jaar</t>
  </si>
  <si>
    <t>A</t>
  </si>
  <si>
    <t>Entree hal</t>
  </si>
  <si>
    <t>Schoonloopmat</t>
  </si>
  <si>
    <t xml:space="preserve">B </t>
  </si>
  <si>
    <t>Gang</t>
  </si>
  <si>
    <t>Tapijt</t>
  </si>
  <si>
    <t>0.47</t>
  </si>
  <si>
    <t>Kantoor</t>
  </si>
  <si>
    <t>0.46</t>
  </si>
  <si>
    <t>Vergaderzaal</t>
  </si>
  <si>
    <t>C</t>
  </si>
  <si>
    <t xml:space="preserve">D </t>
  </si>
  <si>
    <t>Toiletten</t>
  </si>
  <si>
    <t>Tegels</t>
  </si>
  <si>
    <t>E</t>
  </si>
  <si>
    <t>Pantry</t>
  </si>
  <si>
    <t>F</t>
  </si>
  <si>
    <t xml:space="preserve">Tapijt  </t>
  </si>
  <si>
    <t>0.44</t>
  </si>
  <si>
    <t>0.45</t>
  </si>
  <si>
    <t>0.28</t>
  </si>
  <si>
    <t>0.23</t>
  </si>
  <si>
    <t>G</t>
  </si>
  <si>
    <t>Print ruimte</t>
  </si>
  <si>
    <t>Marmoleum</t>
  </si>
  <si>
    <t>H</t>
  </si>
  <si>
    <t>I</t>
  </si>
  <si>
    <t>J</t>
  </si>
  <si>
    <t>Douche</t>
  </si>
  <si>
    <t>K</t>
  </si>
  <si>
    <t>Kleedruimte</t>
  </si>
  <si>
    <t>L</t>
  </si>
  <si>
    <t xml:space="preserve">O </t>
  </si>
  <si>
    <t>0.30</t>
  </si>
  <si>
    <t xml:space="preserve">P  </t>
  </si>
  <si>
    <t>Q</t>
  </si>
  <si>
    <t>Burgerzaal</t>
  </si>
  <si>
    <t>PVC</t>
  </si>
  <si>
    <t>0.22</t>
  </si>
  <si>
    <t>S</t>
  </si>
  <si>
    <t>Kantine/ restauratief</t>
  </si>
  <si>
    <t>T</t>
  </si>
  <si>
    <t>Raadzaal</t>
  </si>
  <si>
    <t>Tapijt (hoge pool)</t>
  </si>
  <si>
    <t>0.32</t>
  </si>
  <si>
    <t>0.33</t>
  </si>
  <si>
    <t>0.34</t>
  </si>
  <si>
    <t>0.36</t>
  </si>
  <si>
    <t>V</t>
  </si>
  <si>
    <t>Miva toilet</t>
  </si>
  <si>
    <t>W</t>
  </si>
  <si>
    <t>X</t>
  </si>
  <si>
    <t>Y</t>
  </si>
  <si>
    <t>Lift</t>
  </si>
  <si>
    <t>Z</t>
  </si>
  <si>
    <t>Trappenhuis</t>
  </si>
  <si>
    <t>Natuursteen Dolomiet</t>
  </si>
  <si>
    <t>A2</t>
  </si>
  <si>
    <t>Entree</t>
  </si>
  <si>
    <t>0.03</t>
  </si>
  <si>
    <t>0.04</t>
  </si>
  <si>
    <t>0.05</t>
  </si>
  <si>
    <t>B2</t>
  </si>
  <si>
    <t>Ondertrouwkamer</t>
  </si>
  <si>
    <t>C2</t>
  </si>
  <si>
    <t>0.06</t>
  </si>
  <si>
    <t>0.08</t>
  </si>
  <si>
    <t>0.09</t>
  </si>
  <si>
    <t>kantoor</t>
  </si>
  <si>
    <t>0.10</t>
  </si>
  <si>
    <t>D2</t>
  </si>
  <si>
    <t>Toilet</t>
  </si>
  <si>
    <t>E2</t>
  </si>
  <si>
    <t>F2</t>
  </si>
  <si>
    <t>0.16</t>
  </si>
  <si>
    <t>Kantoor ruimte</t>
  </si>
  <si>
    <t>Kantoor / balies</t>
  </si>
  <si>
    <t>G2</t>
  </si>
  <si>
    <t>Natuursteen Dolomiet/Tapijt</t>
  </si>
  <si>
    <t>H2</t>
  </si>
  <si>
    <t>Trap</t>
  </si>
  <si>
    <t>i2</t>
  </si>
  <si>
    <t>j2</t>
  </si>
  <si>
    <t>1.23</t>
  </si>
  <si>
    <t>1.24</t>
  </si>
  <si>
    <t>1.25</t>
  </si>
  <si>
    <t>1.26</t>
  </si>
  <si>
    <t>1.27-1.28</t>
  </si>
  <si>
    <t>K2</t>
  </si>
  <si>
    <t>1.01</t>
  </si>
  <si>
    <t>Katoor</t>
  </si>
  <si>
    <t>1.02</t>
  </si>
  <si>
    <t>1.03</t>
  </si>
  <si>
    <t>1.04</t>
  </si>
  <si>
    <t>1.05</t>
  </si>
  <si>
    <t>1.06</t>
  </si>
  <si>
    <t>1.07</t>
  </si>
  <si>
    <t>L2</t>
  </si>
  <si>
    <t>1.00</t>
  </si>
  <si>
    <t>1.08</t>
  </si>
  <si>
    <t>M2</t>
  </si>
  <si>
    <t>Metaal</t>
  </si>
  <si>
    <t>1.09-1.10</t>
  </si>
  <si>
    <t>1.11</t>
  </si>
  <si>
    <t>1.12</t>
  </si>
  <si>
    <t>1.13</t>
  </si>
  <si>
    <t>1.14-1.15</t>
  </si>
  <si>
    <t>1.16</t>
  </si>
  <si>
    <t>1.17-1.18</t>
  </si>
  <si>
    <t>N2</t>
  </si>
  <si>
    <t>O2</t>
  </si>
  <si>
    <t>P2</t>
  </si>
  <si>
    <t>Q2</t>
  </si>
  <si>
    <t>T2</t>
  </si>
  <si>
    <t>A3</t>
  </si>
  <si>
    <t>2.01</t>
  </si>
  <si>
    <t>2.02-2.06</t>
  </si>
  <si>
    <t>B3</t>
  </si>
  <si>
    <t>2.07</t>
  </si>
  <si>
    <t>2.09</t>
  </si>
  <si>
    <t>2.10/2.11</t>
  </si>
  <si>
    <t>2.12</t>
  </si>
  <si>
    <t>2.13</t>
  </si>
  <si>
    <t>2.14</t>
  </si>
  <si>
    <t>2.16</t>
  </si>
  <si>
    <t>2.17</t>
  </si>
  <si>
    <t>2.18</t>
  </si>
  <si>
    <t>2.20</t>
  </si>
  <si>
    <t>2.22</t>
  </si>
  <si>
    <t>2.24</t>
  </si>
  <si>
    <t>2.25</t>
  </si>
  <si>
    <t>2.26</t>
  </si>
  <si>
    <t>2.30</t>
  </si>
  <si>
    <t>2.34</t>
  </si>
  <si>
    <t>2.35</t>
  </si>
  <si>
    <t>C3</t>
  </si>
  <si>
    <t>D3</t>
  </si>
  <si>
    <t>E3</t>
  </si>
  <si>
    <t>Totaal</t>
  </si>
  <si>
    <t>Totaal aantal uur per jaar</t>
  </si>
  <si>
    <t>Onderbouwing Inschrijfblad</t>
  </si>
  <si>
    <t>02. Gemeenthuis Maasdam</t>
  </si>
  <si>
    <t>Sportlaan 22</t>
  </si>
  <si>
    <t>3299 XG  Maasdam</t>
  </si>
  <si>
    <t>Etage</t>
  </si>
  <si>
    <t>Hoofdentree buiten</t>
  </si>
  <si>
    <t xml:space="preserve">Tegels </t>
  </si>
  <si>
    <t>0.01a</t>
  </si>
  <si>
    <t>0.01b</t>
  </si>
  <si>
    <t>0.01</t>
  </si>
  <si>
    <t>0.0</t>
  </si>
  <si>
    <t>Balie</t>
  </si>
  <si>
    <t>0.02</t>
  </si>
  <si>
    <t>B</t>
  </si>
  <si>
    <t xml:space="preserve">Tapijt </t>
  </si>
  <si>
    <t>0.05/0.06</t>
  </si>
  <si>
    <t>0.07</t>
  </si>
  <si>
    <t>0.11</t>
  </si>
  <si>
    <t>Kantoor / politie</t>
  </si>
  <si>
    <t>Entree / politie</t>
  </si>
  <si>
    <t>0.12</t>
  </si>
  <si>
    <t>Gang / politie</t>
  </si>
  <si>
    <t>Vinyl</t>
  </si>
  <si>
    <t>M1</t>
  </si>
  <si>
    <t>Toiletten / politie</t>
  </si>
  <si>
    <t>m2</t>
  </si>
  <si>
    <t>0.14</t>
  </si>
  <si>
    <t>Tapijt/Tegels</t>
  </si>
  <si>
    <t>Douches</t>
  </si>
  <si>
    <t>0.15</t>
  </si>
  <si>
    <t>0.17</t>
  </si>
  <si>
    <t>0.18</t>
  </si>
  <si>
    <t>0.19</t>
  </si>
  <si>
    <t>0.20</t>
  </si>
  <si>
    <t>0.21 - 0.23</t>
  </si>
  <si>
    <t>D</t>
  </si>
  <si>
    <t xml:space="preserve">E </t>
  </si>
  <si>
    <t>0.24</t>
  </si>
  <si>
    <t>0.26</t>
  </si>
  <si>
    <t>0.27</t>
  </si>
  <si>
    <t>0.29</t>
  </si>
  <si>
    <t>0.31</t>
  </si>
  <si>
    <t>0.35</t>
  </si>
  <si>
    <t>0.37</t>
  </si>
  <si>
    <t>0.38</t>
  </si>
  <si>
    <t>0.39</t>
  </si>
  <si>
    <t>N</t>
  </si>
  <si>
    <t>O</t>
  </si>
  <si>
    <t>P</t>
  </si>
  <si>
    <t>Staal</t>
  </si>
  <si>
    <t>R</t>
  </si>
  <si>
    <t>U</t>
  </si>
  <si>
    <t>Beton</t>
  </si>
  <si>
    <t>Overloop+HWcafe</t>
  </si>
  <si>
    <t>1.01/1.02</t>
  </si>
  <si>
    <t>Keuken</t>
  </si>
  <si>
    <t>1.09</t>
  </si>
  <si>
    <t>1.14</t>
  </si>
  <si>
    <t>1.15</t>
  </si>
  <si>
    <t>1.17</t>
  </si>
  <si>
    <t>1.18</t>
  </si>
  <si>
    <t>1.19</t>
  </si>
  <si>
    <t>Staal/Tegels</t>
  </si>
  <si>
    <t>1.20</t>
  </si>
  <si>
    <t>1.21</t>
  </si>
  <si>
    <t>1.27</t>
  </si>
  <si>
    <t>1.28</t>
  </si>
  <si>
    <t>1.29</t>
  </si>
  <si>
    <t>1.31</t>
  </si>
  <si>
    <t>1.32</t>
  </si>
  <si>
    <t>1.33</t>
  </si>
  <si>
    <t>1.34</t>
  </si>
  <si>
    <t>1.35</t>
  </si>
  <si>
    <t>1.36</t>
  </si>
  <si>
    <t>1.37</t>
  </si>
  <si>
    <t xml:space="preserve">Nis </t>
  </si>
  <si>
    <t>Nis</t>
  </si>
  <si>
    <t>1.38</t>
  </si>
  <si>
    <t>1.39</t>
  </si>
  <si>
    <t>1.40</t>
  </si>
  <si>
    <t>1.41</t>
  </si>
  <si>
    <t xml:space="preserve">Totaal </t>
  </si>
  <si>
    <t>03. HWwerkt!</t>
  </si>
  <si>
    <t>Jan van der Heijdenstraat 11</t>
  </si>
  <si>
    <t>3261 LE  Oud-Beijerland</t>
  </si>
  <si>
    <t>Inloopmat</t>
  </si>
  <si>
    <t>0.56a</t>
  </si>
  <si>
    <t>0,52a</t>
  </si>
  <si>
    <t>Vergaderruimte</t>
  </si>
  <si>
    <t>0.61</t>
  </si>
  <si>
    <t>Kantoor (receptie)</t>
  </si>
  <si>
    <t>Tapijt/Vinyl</t>
  </si>
  <si>
    <t>0.72</t>
  </si>
  <si>
    <t>Garderobe</t>
  </si>
  <si>
    <t>0.71</t>
  </si>
  <si>
    <t>Kantine</t>
  </si>
  <si>
    <t>0.69</t>
  </si>
  <si>
    <t>0.70</t>
  </si>
  <si>
    <t>Kleedkamer</t>
  </si>
  <si>
    <t>0.49</t>
  </si>
  <si>
    <t>0.42</t>
  </si>
  <si>
    <t>0.43</t>
  </si>
  <si>
    <t>0.73</t>
  </si>
  <si>
    <t>0.48</t>
  </si>
  <si>
    <t>0.66</t>
  </si>
  <si>
    <t xml:space="preserve">Kantoor </t>
  </si>
  <si>
    <t>Onderbouwing inschrijfbiljet</t>
  </si>
  <si>
    <t>04. Buitendienst Mijnsheerenland</t>
  </si>
  <si>
    <t>Vrouwehuisjesweg 1-7</t>
  </si>
  <si>
    <t>3271 LX  Mijnsheerenland</t>
  </si>
  <si>
    <t>ntb</t>
  </si>
  <si>
    <t>Gietvloer</t>
  </si>
  <si>
    <t>0.07a</t>
  </si>
  <si>
    <t>0.07b</t>
  </si>
  <si>
    <t>Gang (incl. wachtruimte)</t>
  </si>
  <si>
    <t>Kantine incl. keuken</t>
  </si>
  <si>
    <t>Kleedruimte/ incl douches</t>
  </si>
  <si>
    <t>Portaal</t>
  </si>
  <si>
    <t xml:space="preserve">Toilet  </t>
  </si>
  <si>
    <t>Toilet (dames/miva)</t>
  </si>
  <si>
    <t>Toilet (voorruimte dames)</t>
  </si>
  <si>
    <t>Toilet (voorruimte heren)</t>
  </si>
  <si>
    <t>05. Buitendienst Numansdorp</t>
  </si>
  <si>
    <t>Jan van der Heydenstraat 17</t>
  </si>
  <si>
    <t>3281 NE  Numansdorp</t>
  </si>
  <si>
    <t>Opmerking</t>
  </si>
  <si>
    <t>0.1</t>
  </si>
  <si>
    <t>0.2</t>
  </si>
  <si>
    <t>Hal</t>
  </si>
  <si>
    <t>0.3</t>
  </si>
  <si>
    <t>0.4</t>
  </si>
  <si>
    <t>0.5</t>
  </si>
  <si>
    <t>m2, incl 0.17</t>
  </si>
  <si>
    <t>0.6</t>
  </si>
  <si>
    <t>0.7</t>
  </si>
  <si>
    <t>Kleedruimte, incl. toilet/ douches</t>
  </si>
  <si>
    <t>0.8</t>
  </si>
  <si>
    <t>Kleedruimte,  incl. toilet/douches</t>
  </si>
  <si>
    <t>M2 = 0.5 t/m 0.8 + 0.17</t>
  </si>
  <si>
    <t>?</t>
  </si>
  <si>
    <t>Essenhout</t>
  </si>
  <si>
    <t>1.1</t>
  </si>
  <si>
    <t>1.2</t>
  </si>
  <si>
    <t>1.3</t>
  </si>
  <si>
    <t>1.4</t>
  </si>
  <si>
    <t>Berging</t>
  </si>
  <si>
    <t>1.5</t>
  </si>
  <si>
    <t>Toeliching definities vloeronderhoud***</t>
  </si>
  <si>
    <t>Definitie</t>
  </si>
  <si>
    <t>Toelichting</t>
  </si>
  <si>
    <t>Sprayen</t>
  </si>
  <si>
    <r>
      <t>Het machinaal (middels eenschijfsmachine) reinigen middels een neutraal reinigingsproduct, waarbij alle vervuiling wordt verwijderd van plint tot plint, waarna de bovenste beschermlaag voedend wordt op-/uitgewreven met een highspeedmachine en speciale vloerpad zodat er weer een egale homogene toplaag ontstaat</t>
    </r>
    <r>
      <rPr>
        <sz val="11"/>
        <color theme="1"/>
        <rFont val="Calibri"/>
        <family val="2"/>
        <scheme val="minor"/>
      </rPr>
      <t> </t>
    </r>
    <r>
      <rPr>
        <sz val="11"/>
        <color theme="1"/>
        <rFont val="Ubuntu Light"/>
        <family val="2"/>
      </rPr>
      <t>.</t>
    </r>
  </si>
  <si>
    <t>Topstrippen</t>
  </si>
  <si>
    <t xml:space="preserve">Het door een vloerenspecialist product- en vloeronderhoudsvoorschriften machinaal (middels eenschijfsmachine) (evt. met stripper) verwijderen van de bovenste beschermlaag inclusief alle aanwezige vervuiling van plint tot plint, gevolgd door neutraliseren van de vloer. </t>
  </si>
  <si>
    <t>Resultaat; er is géén randvergoring aanwezig of zichtbaar en de vloer is egaal schoon van plint tot plint.</t>
  </si>
  <si>
    <t>Dieptestrippen</t>
  </si>
  <si>
    <t xml:space="preserve">Het door een vloerenspecialist product- en vloeronderhoudsvoorschriften machinaal (middels eenschijfsmachine) (evt. met stripper) verwijderen van alle beschermlagen inclusief alle aanwezige vervuiling van plint tot plint, gevolgd door neutraliseren van de vloer. </t>
  </si>
  <si>
    <t>Resultaat; er is géén oude beschermlaag of randvergoring aanwezig of zichtbaar en de vloer is egaal schoon van plint tot plint.</t>
  </si>
  <si>
    <t>Sealen</t>
  </si>
  <si>
    <t>Het door een vloerenspecialist volgens product- en vloeronderhoudsvoorschriften waar nodig aanbrengen en direct egaal verdelen van een voor de ondervloer geschikte sealer (verzegelaar) en na voldoende droging uitvrijwen middels eenschijfsmachine.</t>
  </si>
  <si>
    <t xml:space="preserve"> Resultaat; de vloer is voorzien van een egale, transparante, permanente verzegeling en is niet (meer) poreus.</t>
  </si>
  <si>
    <t>Conserveren</t>
  </si>
  <si>
    <t xml:space="preserve">Het door een vloerenspecialist volgens product- en vloeronderhoudsvoorschriften aanbrengen en direct egaal verdelen van minimaal 2 lagen voor de ondergrond geschikt beschermmiddel (was, polymeer of anders). Na iedere laag na voldoende droging uitvrijwen middels eenschijfsmachine. </t>
  </si>
  <si>
    <t>Resultaat; de vloer is voorzien van een egale glans en egale beschermlaag. De aangebrachte beschermlagen zijn egaal van glans en uitstraling, sluiten de vloer volledig af en hechten goed aan de ondergrond.</t>
  </si>
  <si>
    <t xml:space="preserve">Schrobben van de vloeren met een eenschijfsmachine in combinatie met een waterzuiger. </t>
  </si>
  <si>
    <t>Alle grijs gearceerde velden dienen ingevuld te worden, overige cellen mogen niet gewijzigd worden (m.u.v. de tabel Rechtsgeldige Ondertekening)</t>
  </si>
  <si>
    <t>Per gebouw is een tabblad aangemaakt waar u de prestatienormen en frequentie dient in te vullen (zie grijze velden). Hieruit volgen de schoonmaakuren per jaar per gebouw.</t>
  </si>
  <si>
    <t>a. Het beschrijvend document;</t>
  </si>
  <si>
    <t>b. Bijlage 2 - Gebouwinformatie inclusief alle bijbehorende bijlagen</t>
  </si>
  <si>
    <t>c. Bijlage 3- Programma van eisen</t>
  </si>
  <si>
    <t>Topstrippen/conserveren</t>
  </si>
  <si>
    <t>De prijzen die inschrijver hier ingeeft zijn tijdens de gehele contractduur van toepassing als afroepprijs. Prijzen mogen worden geïndexeerd conform de voorwaarden zoals opgenomen in paragraaf 3.2.2. van het beschrijvend document.</t>
  </si>
  <si>
    <t>Schoonmaakdienstverlening</t>
  </si>
  <si>
    <t xml:space="preserve">Bijlage 1- Inschrijfbiljet  </t>
  </si>
  <si>
    <t>Aanbesteding Schoonmaakdienstverlening 2025</t>
  </si>
  <si>
    <r>
      <t xml:space="preserve">Schoonmaakuren per jaar *
</t>
    </r>
    <r>
      <rPr>
        <sz val="10"/>
        <color theme="0"/>
        <rFont val="Ubuntu Light"/>
        <family val="2"/>
      </rPr>
      <t>(obv frequentie en prestatienorm in te voeren in de begeleidende tabbladen)</t>
    </r>
  </si>
  <si>
    <t>Totale inschrijfprijs is op basis van de optelsom van de totale prijs van alle gebouwen per jaar (bedrag in geel gearceerd veld)</t>
  </si>
  <si>
    <t>Behorende bij de Europese openbare aanbesteding 'Schoonmaakdienstverlening' met kenmerk Z/24/255353 d.d. 9 mei 2025 versie definitief</t>
  </si>
  <si>
    <t>Naam bevoegd vertegenwoordiger:</t>
  </si>
  <si>
    <t>Bedrijfsnaam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</si>
</sst>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44" x14ac:knownFonts="1">
    <font>
      <sz val="11"/>
      <color theme="1"/>
      <name val="Calibri"/>
      <family val="2"/>
      <scheme val="minor"/>
    </font>
    <font>
      <b/>
      <sz val="11"/>
      <color theme="1"/>
      <name val="Calibri"/>
      <family val="2"/>
      <scheme val="minor"/>
    </font>
    <font>
      <sz val="10"/>
      <color theme="1"/>
      <name val="Ubuntu Light"/>
      <family val="2"/>
    </font>
    <font>
      <b/>
      <sz val="10"/>
      <color theme="1"/>
      <name val="Ubuntu Light"/>
      <family val="2"/>
    </font>
    <font>
      <b/>
      <sz val="10"/>
      <color rgb="FF000000"/>
      <name val="Ubuntu Light"/>
      <family val="2"/>
    </font>
    <font>
      <sz val="9"/>
      <name val="Verdana"/>
      <family val="2"/>
    </font>
    <font>
      <sz val="11"/>
      <color theme="1"/>
      <name val="Calibri"/>
      <family val="2"/>
      <scheme val="minor"/>
    </font>
    <font>
      <b/>
      <sz val="22"/>
      <color rgb="FF001E60"/>
      <name val="Ubuntu Light"/>
      <family val="2"/>
    </font>
    <font>
      <sz val="11"/>
      <color rgb="FF000000"/>
      <name val="Calibri"/>
      <family val="2"/>
      <scheme val="minor"/>
    </font>
    <font>
      <b/>
      <sz val="11"/>
      <color rgb="FF000000"/>
      <name val="Calibri"/>
      <family val="2"/>
      <scheme val="minor"/>
    </font>
    <font>
      <b/>
      <sz val="9"/>
      <color rgb="FF000000"/>
      <name val="Ubuntu Light"/>
      <family val="2"/>
    </font>
    <font>
      <sz val="9"/>
      <color rgb="FF000000"/>
      <name val="Ubuntu Light"/>
      <family val="2"/>
    </font>
    <font>
      <sz val="9"/>
      <color rgb="FF000000"/>
      <name val="Calibri"/>
      <family val="2"/>
      <scheme val="minor"/>
    </font>
    <font>
      <b/>
      <sz val="14"/>
      <color theme="1"/>
      <name val="Calibri"/>
      <family val="2"/>
      <scheme val="minor"/>
    </font>
    <font>
      <b/>
      <sz val="11"/>
      <color rgb="FF43B02A"/>
      <name val="Ubuntu Light"/>
      <family val="2"/>
    </font>
    <font>
      <sz val="10"/>
      <color rgb="FF000000"/>
      <name val="Ubuntu Light"/>
      <family val="2"/>
    </font>
    <font>
      <b/>
      <sz val="12"/>
      <color theme="1"/>
      <name val="Ubuntu Light"/>
      <family val="2"/>
    </font>
    <font>
      <sz val="12"/>
      <color theme="1"/>
      <name val="Calibri"/>
      <family val="2"/>
      <scheme val="minor"/>
    </font>
    <font>
      <sz val="11"/>
      <color theme="1"/>
      <name val="Ubuntu Light"/>
      <family val="2"/>
    </font>
    <font>
      <sz val="11"/>
      <color rgb="FF000000"/>
      <name val="Ubuntu Light"/>
      <family val="2"/>
    </font>
    <font>
      <b/>
      <sz val="12"/>
      <color rgb="FF000000"/>
      <name val="Ubuntu Light"/>
      <family val="2"/>
    </font>
    <font>
      <b/>
      <sz val="11"/>
      <color theme="1"/>
      <name val="Ubuntu Light"/>
      <family val="2"/>
    </font>
    <font>
      <b/>
      <sz val="10"/>
      <color theme="0"/>
      <name val="Ubuntu Light"/>
      <family val="2"/>
    </font>
    <font>
      <sz val="10"/>
      <color theme="0"/>
      <name val="Ubuntu Light"/>
      <family val="2"/>
    </font>
    <font>
      <b/>
      <sz val="11"/>
      <color theme="0"/>
      <name val="Ubuntu Light"/>
      <family val="2"/>
    </font>
    <font>
      <b/>
      <sz val="9"/>
      <color theme="0"/>
      <name val="Ubuntu Light"/>
      <family val="2"/>
    </font>
    <font>
      <b/>
      <sz val="14"/>
      <color theme="1"/>
      <name val="Ubuntu Light"/>
      <family val="2"/>
    </font>
    <font>
      <sz val="11"/>
      <name val="Ubuntu Light"/>
      <family val="2"/>
    </font>
    <font>
      <sz val="16"/>
      <color rgb="FF000000"/>
      <name val="Ubuntu Light"/>
      <family val="2"/>
    </font>
    <font>
      <sz val="11"/>
      <color theme="0"/>
      <name val="Calibri"/>
      <family val="2"/>
      <scheme val="minor"/>
    </font>
    <font>
      <b/>
      <sz val="12"/>
      <color theme="0"/>
      <name val="Ubuntu Light"/>
      <family val="2"/>
    </font>
    <font>
      <b/>
      <sz val="12"/>
      <color theme="0"/>
      <name val="Calibri"/>
      <family val="2"/>
      <scheme val="minor"/>
    </font>
    <font>
      <b/>
      <sz val="11"/>
      <color rgb="FF001E60"/>
      <name val="Ubuntu Light"/>
      <family val="2"/>
    </font>
    <font>
      <sz val="10"/>
      <color theme="1"/>
      <name val="Calibri"/>
      <family val="2"/>
      <scheme val="minor"/>
    </font>
    <font>
      <sz val="11"/>
      <color theme="0"/>
      <name val="Ubuntu Light"/>
      <family val="2"/>
    </font>
    <font>
      <b/>
      <i/>
      <sz val="12"/>
      <color theme="0"/>
      <name val="Ubuntu Light"/>
      <family val="2"/>
    </font>
    <font>
      <b/>
      <i/>
      <sz val="11"/>
      <color theme="1"/>
      <name val="Ubuntu Light"/>
      <family val="2"/>
    </font>
    <font>
      <b/>
      <sz val="16"/>
      <color rgb="FF000000"/>
      <name val="Ubuntu Light"/>
      <family val="2"/>
    </font>
    <font>
      <sz val="9"/>
      <color theme="1"/>
      <name val="Ubuntu Light"/>
      <family val="2"/>
    </font>
    <font>
      <b/>
      <sz val="22"/>
      <color rgb="FF001E60"/>
      <name val="Ubuntu Light"/>
    </font>
    <font>
      <sz val="9"/>
      <color rgb="FF000000"/>
      <name val="Ubuntu Light"/>
    </font>
    <font>
      <sz val="10"/>
      <color theme="1"/>
      <name val="Ubuntu Light"/>
    </font>
    <font>
      <b/>
      <sz val="22"/>
      <name val="Ubuntu Light"/>
      <family val="2"/>
    </font>
    <font>
      <b/>
      <sz val="11"/>
      <name val="Ubuntu Light"/>
      <family val="2"/>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001E60"/>
        <bgColor indexed="64"/>
      </patternFill>
    </fill>
    <fill>
      <patternFill patternType="solid">
        <fgColor rgb="FF002060"/>
        <bgColor indexed="64"/>
      </patternFill>
    </fill>
    <fill>
      <patternFill patternType="solid">
        <fgColor theme="6" tint="0.59999389629810485"/>
        <bgColor indexed="64"/>
      </patternFill>
    </fill>
    <fill>
      <patternFill patternType="solid">
        <fgColor rgb="FFD9E1F2"/>
        <bgColor rgb="FF000000"/>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201">
    <xf numFmtId="0" fontId="0" fillId="0" borderId="0" xfId="0"/>
    <xf numFmtId="0" fontId="0" fillId="0" borderId="0" xfId="0" applyAlignment="1">
      <alignment horizontal="left" vertical="top"/>
    </xf>
    <xf numFmtId="0" fontId="0" fillId="0" borderId="1" xfId="0" applyBorder="1"/>
    <xf numFmtId="0" fontId="1" fillId="0" borderId="1" xfId="0" applyFont="1" applyBorder="1"/>
    <xf numFmtId="0" fontId="1" fillId="0" borderId="0" xfId="0" applyFont="1"/>
    <xf numFmtId="0" fontId="8" fillId="0" borderId="0" xfId="0" applyFont="1"/>
    <xf numFmtId="0" fontId="4" fillId="0" borderId="1" xfId="0" applyFont="1" applyBorder="1"/>
    <xf numFmtId="0" fontId="10" fillId="0" borderId="1" xfId="0" applyFont="1" applyBorder="1"/>
    <xf numFmtId="0" fontId="11" fillId="4" borderId="1" xfId="0" applyFont="1" applyFill="1" applyBorder="1"/>
    <xf numFmtId="0" fontId="11" fillId="0" borderId="1" xfId="0" applyFont="1" applyBorder="1"/>
    <xf numFmtId="0" fontId="9" fillId="0" borderId="0" xfId="0" applyFont="1"/>
    <xf numFmtId="0" fontId="9" fillId="0" borderId="1" xfId="0" applyFont="1" applyBorder="1"/>
    <xf numFmtId="0" fontId="8" fillId="0" borderId="1" xfId="0" applyFont="1" applyBorder="1"/>
    <xf numFmtId="0" fontId="8" fillId="0" borderId="0" xfId="0" applyFont="1" applyAlignment="1">
      <alignment horizontal="left" vertical="top"/>
    </xf>
    <xf numFmtId="0" fontId="7" fillId="0" borderId="0" xfId="0" applyFont="1" applyAlignment="1">
      <alignment vertical="top"/>
    </xf>
    <xf numFmtId="2" fontId="8" fillId="0" borderId="0" xfId="0" applyNumberFormat="1" applyFont="1"/>
    <xf numFmtId="2" fontId="9" fillId="0" borderId="1" xfId="0" applyNumberFormat="1" applyFont="1" applyBorder="1"/>
    <xf numFmtId="2" fontId="8" fillId="0" borderId="1" xfId="0" applyNumberFormat="1" applyFont="1" applyBorder="1"/>
    <xf numFmtId="2" fontId="0" fillId="0" borderId="1" xfId="0" applyNumberFormat="1" applyBorder="1"/>
    <xf numFmtId="2" fontId="0" fillId="0" borderId="0" xfId="0" applyNumberFormat="1"/>
    <xf numFmtId="0" fontId="0" fillId="0" borderId="2" xfId="0" applyBorder="1"/>
    <xf numFmtId="0" fontId="8" fillId="0" borderId="2" xfId="0" applyFont="1" applyBorder="1"/>
    <xf numFmtId="2" fontId="8" fillId="0" borderId="2" xfId="0" applyNumberFormat="1" applyFont="1" applyBorder="1"/>
    <xf numFmtId="0" fontId="13" fillId="0" borderId="3" xfId="0" applyFont="1" applyBorder="1"/>
    <xf numFmtId="0" fontId="13" fillId="0" borderId="4" xfId="0" applyFont="1" applyBorder="1"/>
    <xf numFmtId="2" fontId="13" fillId="0" borderId="5" xfId="0" applyNumberFormat="1" applyFont="1" applyBorder="1"/>
    <xf numFmtId="0" fontId="13" fillId="0" borderId="0" xfId="0" applyFont="1"/>
    <xf numFmtId="0" fontId="7" fillId="0" borderId="0" xfId="0" applyFont="1"/>
    <xf numFmtId="0" fontId="8" fillId="0" borderId="6" xfId="0" applyFont="1" applyBorder="1"/>
    <xf numFmtId="0" fontId="0" fillId="0" borderId="6" xfId="0" applyBorder="1"/>
    <xf numFmtId="0" fontId="14" fillId="0" borderId="0" xfId="0" applyFont="1"/>
    <xf numFmtId="0" fontId="15" fillId="0" borderId="0" xfId="0" applyFont="1"/>
    <xf numFmtId="0" fontId="8" fillId="0" borderId="0" xfId="0" applyFont="1" applyAlignment="1" applyProtection="1">
      <alignment horizontal="center"/>
      <protection locked="0"/>
    </xf>
    <xf numFmtId="0" fontId="13" fillId="0" borderId="4" xfId="0" applyFont="1" applyBorder="1" applyAlignment="1" applyProtection="1">
      <alignment horizontal="center"/>
      <protection locked="0"/>
    </xf>
    <xf numFmtId="0" fontId="0" fillId="0" borderId="0" xfId="0" applyAlignment="1" applyProtection="1">
      <alignment horizontal="center"/>
      <protection locked="0"/>
    </xf>
    <xf numFmtId="0" fontId="0" fillId="0" borderId="3" xfId="0" applyBorder="1"/>
    <xf numFmtId="0" fontId="0" fillId="0" borderId="4" xfId="0" applyBorder="1"/>
    <xf numFmtId="2" fontId="0" fillId="0" borderId="5" xfId="0" applyNumberFormat="1" applyBorder="1"/>
    <xf numFmtId="0" fontId="15" fillId="4" borderId="1" xfId="0" applyFont="1" applyFill="1" applyBorder="1"/>
    <xf numFmtId="0" fontId="15" fillId="0" borderId="1" xfId="0" applyFont="1" applyBorder="1"/>
    <xf numFmtId="0" fontId="8" fillId="0" borderId="0" xfId="0" applyFont="1" applyAlignment="1">
      <alignment vertical="top"/>
    </xf>
    <xf numFmtId="0" fontId="15" fillId="4" borderId="2" xfId="0" applyFont="1" applyFill="1" applyBorder="1"/>
    <xf numFmtId="0" fontId="15" fillId="0" borderId="2" xfId="0" applyFont="1" applyBorder="1"/>
    <xf numFmtId="2" fontId="0" fillId="0" borderId="2" xfId="0" applyNumberFormat="1" applyBorder="1"/>
    <xf numFmtId="0" fontId="1" fillId="0" borderId="2" xfId="0" applyFont="1" applyBorder="1"/>
    <xf numFmtId="3" fontId="0" fillId="0" borderId="0" xfId="0" applyNumberFormat="1"/>
    <xf numFmtId="2" fontId="2" fillId="0" borderId="1" xfId="0" applyNumberFormat="1" applyFont="1" applyBorder="1" applyAlignment="1">
      <alignment horizontal="right" vertical="top" wrapText="1"/>
    </xf>
    <xf numFmtId="44" fontId="2" fillId="0" borderId="11" xfId="0" applyNumberFormat="1" applyFont="1" applyBorder="1" applyAlignment="1">
      <alignment horizontal="right" vertical="top" wrapText="1"/>
    </xf>
    <xf numFmtId="3" fontId="0" fillId="0" borderId="16" xfId="0" applyNumberFormat="1" applyBorder="1"/>
    <xf numFmtId="3" fontId="0" fillId="0" borderId="6" xfId="0" applyNumberFormat="1" applyBorder="1"/>
    <xf numFmtId="3" fontId="0" fillId="0" borderId="17" xfId="0" applyNumberFormat="1" applyBorder="1"/>
    <xf numFmtId="3" fontId="1" fillId="0" borderId="2" xfId="0" applyNumberFormat="1" applyFont="1" applyBorder="1"/>
    <xf numFmtId="3" fontId="1" fillId="0" borderId="0" xfId="0" applyNumberFormat="1" applyFont="1"/>
    <xf numFmtId="0" fontId="8" fillId="0" borderId="6" xfId="0" applyFont="1" applyBorder="1" applyAlignment="1" applyProtection="1">
      <alignment horizontal="center"/>
      <protection locked="0"/>
    </xf>
    <xf numFmtId="2" fontId="8" fillId="0" borderId="17" xfId="0" applyNumberFormat="1" applyFont="1" applyBorder="1"/>
    <xf numFmtId="0" fontId="9" fillId="0" borderId="2" xfId="0" applyFont="1" applyBorder="1"/>
    <xf numFmtId="0" fontId="8" fillId="0" borderId="16" xfId="0" applyFont="1" applyBorder="1"/>
    <xf numFmtId="0" fontId="17" fillId="0" borderId="0" xfId="0" applyFont="1"/>
    <xf numFmtId="44" fontId="16" fillId="0" borderId="0" xfId="1" applyFont="1" applyFill="1" applyBorder="1" applyAlignment="1">
      <alignment horizontal="right" vertical="top" wrapText="1"/>
    </xf>
    <xf numFmtId="0" fontId="3" fillId="0" borderId="0" xfId="0" applyFont="1" applyAlignment="1">
      <alignment horizontal="left" vertical="top" wrapText="1"/>
    </xf>
    <xf numFmtId="0" fontId="18" fillId="0" borderId="0" xfId="0" applyFont="1"/>
    <xf numFmtId="0" fontId="19" fillId="0" borderId="10" xfId="0" applyFont="1" applyBorder="1" applyAlignment="1">
      <alignment horizontal="left" vertical="top" wrapText="1"/>
    </xf>
    <xf numFmtId="1" fontId="19" fillId="0" borderId="1" xfId="0" applyNumberFormat="1" applyFont="1" applyBorder="1" applyAlignment="1">
      <alignment horizontal="right" vertical="top" wrapText="1"/>
    </xf>
    <xf numFmtId="3" fontId="19" fillId="0" borderId="1" xfId="0" applyNumberFormat="1" applyFont="1" applyBorder="1" applyAlignment="1">
      <alignment horizontal="right" vertical="top" wrapText="1" indent="1"/>
    </xf>
    <xf numFmtId="0" fontId="20" fillId="0" borderId="13" xfId="0" applyFont="1" applyBorder="1" applyAlignment="1">
      <alignment horizontal="left" vertical="top" wrapText="1"/>
    </xf>
    <xf numFmtId="3" fontId="20" fillId="0" borderId="14" xfId="0" applyNumberFormat="1" applyFont="1" applyBorder="1" applyAlignment="1">
      <alignment horizontal="right" vertical="top" wrapText="1"/>
    </xf>
    <xf numFmtId="0" fontId="18" fillId="0" borderId="0" xfId="0" applyFont="1" applyAlignment="1">
      <alignment horizontal="left" vertical="top"/>
    </xf>
    <xf numFmtId="0" fontId="18" fillId="0" borderId="0" xfId="0" applyFont="1" applyAlignment="1">
      <alignment horizontal="center"/>
    </xf>
    <xf numFmtId="0" fontId="22" fillId="5" borderId="7" xfId="0" applyFont="1" applyFill="1" applyBorder="1" applyAlignment="1">
      <alignment horizontal="left" vertical="top" wrapText="1"/>
    </xf>
    <xf numFmtId="0" fontId="22" fillId="5" borderId="8" xfId="0" applyFont="1" applyFill="1" applyBorder="1" applyAlignment="1">
      <alignment horizontal="left" vertical="top" wrapText="1"/>
    </xf>
    <xf numFmtId="0" fontId="22" fillId="5" borderId="9" xfId="0" applyFont="1" applyFill="1" applyBorder="1" applyAlignment="1">
      <alignment horizontal="left" vertical="top" wrapText="1"/>
    </xf>
    <xf numFmtId="0" fontId="18" fillId="0" borderId="1" xfId="0" applyFont="1" applyBorder="1"/>
    <xf numFmtId="164" fontId="25" fillId="5" borderId="1" xfId="0" applyNumberFormat="1" applyFont="1" applyFill="1" applyBorder="1" applyAlignment="1">
      <alignment horizontal="left" vertical="center" wrapText="1"/>
    </xf>
    <xf numFmtId="3" fontId="20" fillId="0" borderId="0" xfId="0" applyNumberFormat="1" applyFont="1" applyAlignment="1">
      <alignment horizontal="right" vertical="top" wrapText="1"/>
    </xf>
    <xf numFmtId="0" fontId="29" fillId="0" borderId="0" xfId="0" applyFont="1"/>
    <xf numFmtId="0" fontId="27" fillId="0" borderId="1" xfId="0" applyFont="1" applyBorder="1" applyAlignment="1">
      <alignment horizontal="left" vertical="center"/>
    </xf>
    <xf numFmtId="0" fontId="32" fillId="0" borderId="0" xfId="0" applyFont="1"/>
    <xf numFmtId="0" fontId="33" fillId="0" borderId="0" xfId="0" applyFont="1" applyAlignment="1">
      <alignment horizontal="left" vertical="top"/>
    </xf>
    <xf numFmtId="0" fontId="29" fillId="5" borderId="0" xfId="0" applyFont="1" applyFill="1"/>
    <xf numFmtId="0" fontId="34" fillId="5" borderId="0" xfId="0" applyFont="1" applyFill="1" applyAlignment="1">
      <alignment horizontal="left" vertical="top" wrapText="1"/>
    </xf>
    <xf numFmtId="0" fontId="0" fillId="0" borderId="1" xfId="0" applyBorder="1" applyAlignment="1">
      <alignment vertical="top"/>
    </xf>
    <xf numFmtId="0" fontId="0" fillId="0" borderId="2" xfId="0" applyBorder="1" applyAlignment="1">
      <alignment vertical="top"/>
    </xf>
    <xf numFmtId="0" fontId="0" fillId="0" borderId="19" xfId="0" applyBorder="1" applyAlignment="1">
      <alignment vertical="top"/>
    </xf>
    <xf numFmtId="0" fontId="0" fillId="0" borderId="19" xfId="0" applyBorder="1"/>
    <xf numFmtId="0" fontId="0" fillId="0" borderId="1" xfId="0" applyBorder="1" applyAlignment="1">
      <alignment vertical="top" wrapText="1"/>
    </xf>
    <xf numFmtId="0" fontId="0" fillId="0" borderId="0" xfId="0" applyAlignment="1">
      <alignment wrapText="1"/>
    </xf>
    <xf numFmtId="164" fontId="0" fillId="0" borderId="0" xfId="0" applyNumberFormat="1"/>
    <xf numFmtId="0" fontId="31" fillId="0" borderId="0" xfId="0" applyFont="1"/>
    <xf numFmtId="0" fontId="5" fillId="0" borderId="0" xfId="0" applyFont="1" applyAlignment="1">
      <alignment horizontal="left" vertical="top"/>
    </xf>
    <xf numFmtId="164" fontId="5" fillId="0" borderId="0" xfId="0" applyNumberFormat="1" applyFont="1" applyAlignment="1">
      <alignment horizontal="center" vertical="center"/>
    </xf>
    <xf numFmtId="0" fontId="5" fillId="0" borderId="0" xfId="0" applyFont="1" applyAlignment="1">
      <alignment vertical="center"/>
    </xf>
    <xf numFmtId="0" fontId="18" fillId="0" borderId="22" xfId="0" applyFont="1" applyBorder="1"/>
    <xf numFmtId="0" fontId="18" fillId="0" borderId="24" xfId="0" applyFont="1" applyBorder="1"/>
    <xf numFmtId="0" fontId="18" fillId="0" borderId="25" xfId="0" applyFont="1" applyBorder="1"/>
    <xf numFmtId="0" fontId="20" fillId="0" borderId="26" xfId="0" applyFont="1" applyBorder="1" applyAlignment="1">
      <alignment horizontal="left" vertical="top" wrapText="1"/>
    </xf>
    <xf numFmtId="44" fontId="28" fillId="0" borderId="27" xfId="1" applyFont="1" applyFill="1" applyBorder="1" applyAlignment="1">
      <alignment horizontal="right" vertical="top" wrapText="1"/>
    </xf>
    <xf numFmtId="0" fontId="20" fillId="0" borderId="26" xfId="0" applyFont="1" applyBorder="1" applyAlignment="1">
      <alignment horizontal="left"/>
    </xf>
    <xf numFmtId="44" fontId="20" fillId="0" borderId="27" xfId="1" applyFont="1" applyFill="1" applyBorder="1" applyAlignment="1">
      <alignment horizontal="right" vertical="top" wrapText="1"/>
    </xf>
    <xf numFmtId="44" fontId="20" fillId="0" borderId="27" xfId="1" applyFont="1" applyBorder="1" applyAlignment="1">
      <alignment horizontal="right" vertical="top" wrapText="1"/>
    </xf>
    <xf numFmtId="49" fontId="21" fillId="0" borderId="26" xfId="0" applyNumberFormat="1" applyFont="1" applyBorder="1"/>
    <xf numFmtId="0" fontId="18" fillId="0" borderId="26" xfId="0" applyFont="1" applyBorder="1"/>
    <xf numFmtId="0" fontId="18" fillId="0" borderId="27" xfId="0" applyFont="1" applyBorder="1"/>
    <xf numFmtId="49" fontId="18" fillId="0" borderId="26" xfId="0" applyNumberFormat="1" applyFont="1" applyBorder="1"/>
    <xf numFmtId="0" fontId="18" fillId="0" borderId="27" xfId="0" applyFont="1" applyBorder="1" applyAlignment="1">
      <alignment horizontal="left" vertical="top"/>
    </xf>
    <xf numFmtId="49" fontId="18" fillId="0" borderId="28" xfId="0" applyNumberFormat="1" applyFont="1" applyBorder="1"/>
    <xf numFmtId="0" fontId="18" fillId="0" borderId="29" xfId="0" applyFont="1" applyBorder="1"/>
    <xf numFmtId="49" fontId="35" fillId="5" borderId="23" xfId="0" applyNumberFormat="1" applyFont="1" applyFill="1" applyBorder="1"/>
    <xf numFmtId="0" fontId="30" fillId="5" borderId="24" xfId="0" applyFont="1" applyFill="1" applyBorder="1"/>
    <xf numFmtId="0" fontId="30" fillId="5" borderId="25" xfId="0" applyFont="1" applyFill="1" applyBorder="1"/>
    <xf numFmtId="49" fontId="36" fillId="0" borderId="26" xfId="0" applyNumberFormat="1" applyFont="1" applyBorder="1" applyAlignment="1">
      <alignment horizontal="left"/>
    </xf>
    <xf numFmtId="0" fontId="0" fillId="0" borderId="27" xfId="0" applyBorder="1"/>
    <xf numFmtId="0" fontId="0" fillId="0" borderId="26" xfId="0" applyBorder="1"/>
    <xf numFmtId="0" fontId="25" fillId="5" borderId="10" xfId="0" applyFont="1" applyFill="1" applyBorder="1" applyAlignment="1">
      <alignment horizontal="left" vertical="center" wrapText="1"/>
    </xf>
    <xf numFmtId="0" fontId="27" fillId="0" borderId="10" xfId="0" applyFont="1" applyBorder="1" applyAlignment="1">
      <alignment horizontal="left" vertical="center"/>
    </xf>
    <xf numFmtId="4" fontId="27" fillId="0" borderId="10" xfId="0" applyNumberFormat="1" applyFont="1" applyBorder="1" applyAlignment="1">
      <alignment horizontal="left" vertical="center"/>
    </xf>
    <xf numFmtId="0" fontId="27" fillId="0" borderId="28" xfId="0" applyFont="1" applyBorder="1" applyAlignment="1">
      <alignment horizontal="left" vertical="top"/>
    </xf>
    <xf numFmtId="164" fontId="5" fillId="0" borderId="22" xfId="0" applyNumberFormat="1" applyFont="1" applyBorder="1" applyAlignment="1">
      <alignment horizontal="center" vertical="center"/>
    </xf>
    <xf numFmtId="0" fontId="5" fillId="0" borderId="22" xfId="0" applyFont="1" applyBorder="1" applyAlignment="1">
      <alignment vertical="center"/>
    </xf>
    <xf numFmtId="0" fontId="0" fillId="0" borderId="22" xfId="0" applyBorder="1"/>
    <xf numFmtId="0" fontId="0" fillId="0" borderId="29" xfId="0" applyBorder="1"/>
    <xf numFmtId="0" fontId="18" fillId="6" borderId="24" xfId="0" applyFont="1" applyFill="1" applyBorder="1"/>
    <xf numFmtId="0" fontId="18" fillId="6" borderId="25" xfId="0" applyFont="1" applyFill="1" applyBorder="1"/>
    <xf numFmtId="49" fontId="18" fillId="0" borderId="10" xfId="0" applyNumberFormat="1" applyFont="1" applyBorder="1" applyAlignment="1">
      <alignment vertical="top"/>
    </xf>
    <xf numFmtId="0" fontId="18" fillId="0" borderId="10" xfId="0" applyFont="1" applyBorder="1" applyAlignment="1">
      <alignment vertical="top"/>
    </xf>
    <xf numFmtId="0" fontId="18" fillId="0" borderId="12" xfId="0" applyFont="1" applyBorder="1" applyAlignment="1">
      <alignment horizontal="left" vertical="top"/>
    </xf>
    <xf numFmtId="0" fontId="1" fillId="3" borderId="1" xfId="0" applyFont="1" applyFill="1" applyBorder="1" applyAlignment="1" applyProtection="1">
      <alignment horizontal="center" wrapText="1"/>
      <protection locked="0"/>
    </xf>
    <xf numFmtId="2" fontId="11" fillId="3" borderId="1" xfId="0" applyNumberFormat="1" applyFont="1" applyFill="1" applyBorder="1" applyAlignment="1">
      <alignment horizontal="left"/>
    </xf>
    <xf numFmtId="0" fontId="38" fillId="3" borderId="1" xfId="0" applyFont="1" applyFill="1" applyBorder="1"/>
    <xf numFmtId="0" fontId="38" fillId="3" borderId="1" xfId="0" applyFont="1" applyFill="1" applyBorder="1" applyAlignment="1">
      <alignment horizontal="left"/>
    </xf>
    <xf numFmtId="0" fontId="38" fillId="0" borderId="1" xfId="0" applyFont="1" applyBorder="1"/>
    <xf numFmtId="2" fontId="38" fillId="3" borderId="1" xfId="0" applyNumberFormat="1" applyFont="1" applyFill="1" applyBorder="1" applyAlignment="1">
      <alignment horizontal="left"/>
    </xf>
    <xf numFmtId="2" fontId="38" fillId="3" borderId="1" xfId="0" applyNumberFormat="1" applyFont="1" applyFill="1" applyBorder="1" applyAlignment="1">
      <alignment horizontal="left" wrapText="1"/>
    </xf>
    <xf numFmtId="2" fontId="38" fillId="3" borderId="1" xfId="0" quotePrefix="1" applyNumberFormat="1" applyFont="1" applyFill="1" applyBorder="1" applyAlignment="1">
      <alignment horizontal="left"/>
    </xf>
    <xf numFmtId="2" fontId="38" fillId="3" borderId="1" xfId="0" quotePrefix="1" applyNumberFormat="1" applyFont="1" applyFill="1" applyBorder="1" applyAlignment="1">
      <alignment horizontal="left" wrapText="1"/>
    </xf>
    <xf numFmtId="0" fontId="18" fillId="0" borderId="0" xfId="0" applyFont="1" applyAlignment="1">
      <alignment horizontal="left" vertical="top" wrapText="1"/>
    </xf>
    <xf numFmtId="0" fontId="18" fillId="0" borderId="5" xfId="0" applyFont="1" applyBorder="1" applyAlignment="1">
      <alignment horizontal="lef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0" fillId="3" borderId="0" xfId="0" applyFill="1" applyAlignment="1">
      <alignment horizontal="right"/>
    </xf>
    <xf numFmtId="0" fontId="0" fillId="7" borderId="1" xfId="0" applyFill="1" applyBorder="1" applyAlignment="1" applyProtection="1">
      <alignment horizontal="right"/>
      <protection locked="0"/>
    </xf>
    <xf numFmtId="3" fontId="0" fillId="3" borderId="6" xfId="0" applyNumberFormat="1" applyFill="1" applyBorder="1" applyAlignment="1">
      <alignment horizontal="right"/>
    </xf>
    <xf numFmtId="0" fontId="13" fillId="3" borderId="4" xfId="0" applyFont="1" applyFill="1" applyBorder="1" applyAlignment="1">
      <alignment horizontal="right"/>
    </xf>
    <xf numFmtId="0" fontId="8" fillId="7" borderId="1" xfId="0" applyFont="1" applyFill="1" applyBorder="1" applyAlignment="1" applyProtection="1">
      <alignment horizontal="right"/>
      <protection locked="0"/>
    </xf>
    <xf numFmtId="0" fontId="39" fillId="0" borderId="0" xfId="0" applyFont="1" applyAlignment="1">
      <alignment horizontal="left"/>
    </xf>
    <xf numFmtId="0" fontId="40" fillId="4" borderId="1" xfId="0" applyFont="1" applyFill="1" applyBorder="1"/>
    <xf numFmtId="0" fontId="40" fillId="0" borderId="1" xfId="0" applyFont="1" applyBorder="1"/>
    <xf numFmtId="0" fontId="40" fillId="8" borderId="1" xfId="0" applyFont="1" applyFill="1" applyBorder="1"/>
    <xf numFmtId="2" fontId="40" fillId="4" borderId="1" xfId="0" applyNumberFormat="1" applyFont="1" applyFill="1" applyBorder="1"/>
    <xf numFmtId="2" fontId="40" fillId="8" borderId="1" xfId="0" applyNumberFormat="1" applyFont="1" applyFill="1" applyBorder="1"/>
    <xf numFmtId="2" fontId="40" fillId="0" borderId="1" xfId="0" applyNumberFormat="1" applyFont="1" applyBorder="1"/>
    <xf numFmtId="0" fontId="0" fillId="7" borderId="1" xfId="0" applyFill="1" applyBorder="1" applyProtection="1">
      <protection locked="0"/>
    </xf>
    <xf numFmtId="0" fontId="1" fillId="3" borderId="1" xfId="0" applyFont="1" applyFill="1" applyBorder="1" applyAlignment="1" applyProtection="1">
      <alignment horizontal="left" wrapText="1"/>
      <protection locked="0"/>
    </xf>
    <xf numFmtId="44" fontId="16" fillId="3" borderId="21" xfId="1" applyFont="1" applyFill="1" applyBorder="1" applyAlignment="1" applyProtection="1">
      <alignment horizontal="right" vertical="top" wrapText="1"/>
      <protection locked="0"/>
    </xf>
    <xf numFmtId="44" fontId="41" fillId="0" borderId="11" xfId="0" applyNumberFormat="1" applyFont="1" applyBorder="1" applyAlignment="1">
      <alignment horizontal="right" vertical="top" wrapText="1"/>
    </xf>
    <xf numFmtId="164" fontId="27" fillId="9" borderId="1" xfId="0" applyNumberFormat="1" applyFont="1" applyFill="1" applyBorder="1" applyAlignment="1" applyProtection="1">
      <alignment horizontal="left" vertical="center"/>
      <protection locked="0"/>
    </xf>
    <xf numFmtId="0" fontId="18" fillId="9" borderId="1" xfId="0" applyFont="1" applyFill="1" applyBorder="1"/>
    <xf numFmtId="0" fontId="18" fillId="9" borderId="4" xfId="0" applyFont="1" applyFill="1" applyBorder="1"/>
    <xf numFmtId="0" fontId="18" fillId="9" borderId="5" xfId="0" applyFont="1" applyFill="1" applyBorder="1"/>
    <xf numFmtId="0" fontId="42" fillId="0" borderId="0" xfId="0" applyFont="1"/>
    <xf numFmtId="0" fontId="43" fillId="0" borderId="0" xfId="0" applyFont="1"/>
    <xf numFmtId="0" fontId="19" fillId="0" borderId="26" xfId="0" applyFont="1" applyBorder="1"/>
    <xf numFmtId="49" fontId="26" fillId="0" borderId="23" xfId="0" applyNumberFormat="1" applyFont="1" applyBorder="1" applyAlignment="1">
      <alignment horizontal="left" vertical="top"/>
    </xf>
    <xf numFmtId="0" fontId="18" fillId="2" borderId="0" xfId="0" applyFont="1" applyFill="1" applyAlignment="1">
      <alignment horizontal="left" vertical="top" wrapText="1"/>
    </xf>
    <xf numFmtId="49" fontId="18" fillId="0" borderId="35" xfId="0" applyNumberFormat="1" applyFont="1" applyBorder="1" applyAlignment="1">
      <alignment horizontal="center" vertical="top"/>
    </xf>
    <xf numFmtId="49" fontId="18" fillId="0" borderId="4" xfId="0" applyNumberFormat="1" applyFont="1" applyBorder="1" applyAlignment="1">
      <alignment horizontal="center" vertical="top"/>
    </xf>
    <xf numFmtId="49" fontId="18" fillId="0" borderId="34" xfId="0" applyNumberFormat="1" applyFont="1" applyBorder="1" applyAlignment="1">
      <alignment horizontal="center" vertical="top"/>
    </xf>
    <xf numFmtId="0" fontId="18" fillId="0" borderId="26" xfId="0" applyFont="1" applyBorder="1" applyAlignment="1">
      <alignment horizontal="left" vertical="top" wrapText="1"/>
    </xf>
    <xf numFmtId="0" fontId="18" fillId="0" borderId="0" xfId="0" applyFont="1" applyAlignment="1">
      <alignment horizontal="left" vertical="top" wrapText="1"/>
    </xf>
    <xf numFmtId="0" fontId="18" fillId="0" borderId="27" xfId="0" applyFont="1" applyBorder="1" applyAlignment="1">
      <alignment horizontal="left" vertical="top" wrapText="1"/>
    </xf>
    <xf numFmtId="0" fontId="19" fillId="0" borderId="32" xfId="0" applyFont="1" applyBorder="1" applyAlignment="1">
      <alignment horizontal="left" vertical="top" wrapText="1"/>
    </xf>
    <xf numFmtId="0" fontId="19" fillId="0" borderId="20" xfId="0" applyFont="1" applyBorder="1" applyAlignment="1">
      <alignment horizontal="left" vertical="top" wrapText="1"/>
    </xf>
    <xf numFmtId="0" fontId="19" fillId="0" borderId="33" xfId="0" applyFont="1" applyBorder="1" applyAlignment="1">
      <alignment horizontal="left" vertical="top" wrapText="1"/>
    </xf>
    <xf numFmtId="49" fontId="24" fillId="5" borderId="30" xfId="0" applyNumberFormat="1" applyFont="1" applyFill="1" applyBorder="1" applyAlignment="1">
      <alignment horizontal="left"/>
    </xf>
    <xf numFmtId="49" fontId="24" fillId="5" borderId="31" xfId="0" applyNumberFormat="1" applyFont="1" applyFill="1" applyBorder="1" applyAlignment="1">
      <alignment horizontal="left"/>
    </xf>
    <xf numFmtId="0" fontId="25" fillId="5" borderId="1" xfId="0" applyFont="1" applyFill="1" applyBorder="1" applyAlignment="1">
      <alignment horizontal="left" vertical="center" wrapText="1"/>
    </xf>
    <xf numFmtId="0" fontId="27" fillId="0" borderId="1" xfId="0" applyFont="1" applyBorder="1" applyAlignment="1">
      <alignment horizontal="left" vertical="center"/>
    </xf>
    <xf numFmtId="0" fontId="8" fillId="0" borderId="0" xfId="0" applyFont="1"/>
    <xf numFmtId="3" fontId="1" fillId="3" borderId="2" xfId="0" applyNumberFormat="1" applyFont="1" applyFill="1" applyBorder="1"/>
    <xf numFmtId="3" fontId="1" fillId="3" borderId="2" xfId="0" applyNumberFormat="1" applyFont="1" applyFill="1" applyBorder="1" applyAlignment="1" applyProtection="1">
      <alignment horizontal="right"/>
      <protection locked="0"/>
    </xf>
    <xf numFmtId="0" fontId="12" fillId="7" borderId="1" xfId="0" applyFont="1" applyFill="1" applyBorder="1" applyProtection="1">
      <protection locked="0"/>
    </xf>
    <xf numFmtId="0" fontId="11" fillId="7" borderId="1" xfId="0" applyFont="1" applyFill="1" applyBorder="1" applyProtection="1">
      <protection locked="0"/>
    </xf>
    <xf numFmtId="0" fontId="8" fillId="3" borderId="2" xfId="0" applyFont="1" applyFill="1" applyBorder="1" applyAlignment="1" applyProtection="1">
      <alignment horizontal="right"/>
      <protection locked="0"/>
    </xf>
    <xf numFmtId="0" fontId="9" fillId="3" borderId="2" xfId="0" applyFont="1" applyFill="1" applyBorder="1"/>
    <xf numFmtId="0" fontId="8" fillId="7" borderId="1" xfId="0" applyFont="1" applyFill="1" applyBorder="1" applyProtection="1">
      <protection locked="0"/>
    </xf>
    <xf numFmtId="0" fontId="1" fillId="3" borderId="2" xfId="0" applyFont="1" applyFill="1" applyBorder="1"/>
    <xf numFmtId="0" fontId="0" fillId="3" borderId="1" xfId="0" applyFill="1" applyBorder="1"/>
    <xf numFmtId="0" fontId="1" fillId="3" borderId="1" xfId="0" applyFont="1" applyFill="1" applyBorder="1"/>
    <xf numFmtId="0" fontId="0" fillId="3" borderId="2" xfId="0" applyFill="1" applyBorder="1"/>
    <xf numFmtId="44" fontId="18" fillId="7" borderId="1" xfId="0" applyNumberFormat="1" applyFont="1" applyFill="1" applyBorder="1" applyProtection="1">
      <protection locked="0"/>
    </xf>
    <xf numFmtId="0" fontId="19" fillId="9" borderId="3" xfId="0" applyFont="1" applyFill="1" applyBorder="1" applyAlignment="1" applyProtection="1">
      <alignment horizontal="left" vertical="center" wrapText="1"/>
      <protection locked="0"/>
    </xf>
    <xf numFmtId="0" fontId="19" fillId="9" borderId="4" xfId="0" applyFont="1" applyFill="1" applyBorder="1" applyAlignment="1" applyProtection="1">
      <alignment horizontal="left" vertical="center" wrapText="1"/>
      <protection locked="0"/>
    </xf>
    <xf numFmtId="0" fontId="19" fillId="9" borderId="34" xfId="0" applyFont="1" applyFill="1" applyBorder="1" applyAlignment="1" applyProtection="1">
      <alignment horizontal="left" vertical="center" wrapText="1"/>
      <protection locked="0"/>
    </xf>
    <xf numFmtId="0" fontId="18" fillId="9" borderId="3" xfId="0" applyFont="1" applyFill="1" applyBorder="1" applyAlignment="1" applyProtection="1">
      <alignment horizontal="left" vertical="center" wrapText="1"/>
      <protection locked="0"/>
    </xf>
    <xf numFmtId="0" fontId="18" fillId="9" borderId="4" xfId="0" applyFont="1" applyFill="1" applyBorder="1" applyAlignment="1" applyProtection="1">
      <alignment horizontal="left" vertical="center" wrapText="1"/>
      <protection locked="0"/>
    </xf>
    <xf numFmtId="0" fontId="18" fillId="9" borderId="34" xfId="0" applyFont="1" applyFill="1" applyBorder="1" applyAlignment="1" applyProtection="1">
      <alignment horizontal="left" vertical="center" wrapText="1"/>
      <protection locked="0"/>
    </xf>
    <xf numFmtId="0" fontId="18" fillId="9" borderId="36" xfId="0" applyFont="1" applyFill="1" applyBorder="1" applyAlignment="1" applyProtection="1">
      <alignment horizontal="left" vertical="center"/>
      <protection locked="0"/>
    </xf>
    <xf numFmtId="0" fontId="18" fillId="9" borderId="37" xfId="0" applyFont="1" applyFill="1" applyBorder="1" applyAlignment="1" applyProtection="1">
      <alignment horizontal="left" vertical="center"/>
      <protection locked="0"/>
    </xf>
    <xf numFmtId="0" fontId="18" fillId="9" borderId="38" xfId="0" applyFont="1" applyFill="1" applyBorder="1" applyAlignment="1" applyProtection="1">
      <alignment horizontal="left" vertical="center"/>
      <protection locked="0"/>
    </xf>
    <xf numFmtId="2" fontId="13" fillId="0" borderId="5" xfId="0" applyNumberFormat="1" applyFont="1" applyBorder="1" applyProtection="1"/>
    <xf numFmtId="2" fontId="13" fillId="0" borderId="5" xfId="0" applyNumberFormat="1" applyFont="1" applyBorder="1" applyAlignment="1">
      <alignment horizontal="right" indent="1"/>
    </xf>
    <xf numFmtId="44" fontId="37" fillId="2" borderId="15" xfId="1" applyFont="1" applyFill="1" applyBorder="1" applyAlignment="1">
      <alignment horizontal="right" vertical="top" wrapText="1"/>
    </xf>
  </cellXfs>
  <cellStyles count="2">
    <cellStyle name="Standaard" xfId="0" builtinId="0"/>
    <cellStyle name="Valuta" xfId="1" builtinId="4"/>
  </cellStyles>
  <dxfs count="0"/>
  <tableStyles count="0" defaultTableStyle="TableStyleMedium2" defaultPivotStyle="PivotStyleLight16"/>
  <colors>
    <mruColors>
      <color rgb="FF001E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58CF1-A7F7-4171-BA38-A9F826BB133A}">
  <sheetPr>
    <pageSetUpPr fitToPage="1"/>
  </sheetPr>
  <dimension ref="A1:J57"/>
  <sheetViews>
    <sheetView showGridLines="0" tabSelected="1" topLeftCell="A40" zoomScaleNormal="100" workbookViewId="0">
      <selection activeCell="B55" sqref="B55:F55"/>
    </sheetView>
  </sheetViews>
  <sheetFormatPr defaultRowHeight="14.5" x14ac:dyDescent="0.35"/>
  <cols>
    <col min="1" max="1" width="44.1796875" bestFit="1" customWidth="1"/>
    <col min="2" max="2" width="14.81640625" customWidth="1"/>
    <col min="3" max="3" width="14" customWidth="1"/>
    <col min="4" max="4" width="30.7265625" customWidth="1"/>
    <col min="5" max="5" width="25.7265625" customWidth="1"/>
    <col min="6" max="6" width="30.7265625" customWidth="1"/>
  </cols>
  <sheetData>
    <row r="1" spans="1:6" ht="27" x14ac:dyDescent="0.5">
      <c r="A1" s="158" t="s">
        <v>362</v>
      </c>
      <c r="B1" s="27"/>
      <c r="C1" s="27"/>
    </row>
    <row r="2" spans="1:6" ht="27" x14ac:dyDescent="0.5">
      <c r="A2" s="76"/>
      <c r="B2" s="27"/>
      <c r="C2" s="27"/>
    </row>
    <row r="3" spans="1:6" x14ac:dyDescent="0.35">
      <c r="A3" s="159" t="s">
        <v>366</v>
      </c>
      <c r="B3" s="76"/>
      <c r="C3" s="76"/>
    </row>
    <row r="4" spans="1:6" x14ac:dyDescent="0.35">
      <c r="A4" s="76"/>
      <c r="B4" s="76"/>
      <c r="C4" s="76"/>
    </row>
    <row r="5" spans="1:6" ht="15.75" customHeight="1" x14ac:dyDescent="0.5">
      <c r="A5" s="27"/>
      <c r="B5" s="27"/>
      <c r="C5" s="27"/>
    </row>
    <row r="6" spans="1:6" x14ac:dyDescent="0.35">
      <c r="A6" s="155" t="s">
        <v>354</v>
      </c>
      <c r="B6" s="156"/>
      <c r="C6" s="156"/>
      <c r="D6" s="156"/>
      <c r="E6" s="156"/>
      <c r="F6" s="157"/>
    </row>
    <row r="7" spans="1:6" x14ac:dyDescent="0.35">
      <c r="A7" s="60"/>
      <c r="B7" s="60"/>
      <c r="C7" s="60"/>
      <c r="D7" s="60"/>
      <c r="E7" s="60"/>
      <c r="F7" s="60"/>
    </row>
    <row r="8" spans="1:6" ht="15" thickBot="1" x14ac:dyDescent="0.4">
      <c r="A8" s="60"/>
      <c r="B8" s="60"/>
      <c r="C8" s="60"/>
      <c r="D8" s="60"/>
      <c r="E8" s="60"/>
      <c r="F8" s="60"/>
    </row>
    <row r="9" spans="1:6" ht="40.5" customHeight="1" thickBot="1" x14ac:dyDescent="0.4">
      <c r="A9" s="161" t="s">
        <v>361</v>
      </c>
      <c r="B9" s="92"/>
      <c r="C9" s="92"/>
      <c r="D9" s="92"/>
      <c r="E9" s="92"/>
      <c r="F9" s="93"/>
    </row>
    <row r="10" spans="1:6" ht="66.75" customHeight="1" x14ac:dyDescent="0.35">
      <c r="A10" s="68" t="s">
        <v>0</v>
      </c>
      <c r="B10" s="69" t="s">
        <v>1</v>
      </c>
      <c r="C10" s="69" t="s">
        <v>2</v>
      </c>
      <c r="D10" s="69" t="s">
        <v>364</v>
      </c>
      <c r="E10" s="69" t="s">
        <v>3</v>
      </c>
      <c r="F10" s="70" t="s">
        <v>4</v>
      </c>
    </row>
    <row r="11" spans="1:6" ht="20.149999999999999" customHeight="1" x14ac:dyDescent="0.35">
      <c r="A11" s="61" t="s">
        <v>5</v>
      </c>
      <c r="B11" s="62">
        <f>'01.gemeentehuis Oud-Beijerland'!D124</f>
        <v>4478.0199999999995</v>
      </c>
      <c r="C11" s="63">
        <f>'01.gemeentehuis Oud-Beijerland'!G124</f>
        <v>0</v>
      </c>
      <c r="D11" s="46">
        <f>'01.gemeentehuis Oud-Beijerland'!I126</f>
        <v>0</v>
      </c>
      <c r="E11" s="188">
        <v>0</v>
      </c>
      <c r="F11" s="47">
        <f>D11*E11</f>
        <v>0</v>
      </c>
    </row>
    <row r="12" spans="1:6" ht="20.149999999999999" customHeight="1" x14ac:dyDescent="0.35">
      <c r="A12" s="61" t="s">
        <v>6</v>
      </c>
      <c r="B12" s="62">
        <f>'02. gemeentehuis Maasdam'!D125</f>
        <v>4083.3700000000008</v>
      </c>
      <c r="C12" s="63">
        <f>'02. gemeentehuis Maasdam'!G125</f>
        <v>0</v>
      </c>
      <c r="D12" s="46">
        <f>'02. gemeentehuis Maasdam'!I127</f>
        <v>0</v>
      </c>
      <c r="E12" s="188">
        <v>0</v>
      </c>
      <c r="F12" s="153">
        <f>D12*E12</f>
        <v>0</v>
      </c>
    </row>
    <row r="13" spans="1:6" ht="20.149999999999999" customHeight="1" x14ac:dyDescent="0.35">
      <c r="A13" s="61" t="s">
        <v>7</v>
      </c>
      <c r="B13" s="62">
        <f>'03. HWWerkt!'!C51</f>
        <v>1301.2</v>
      </c>
      <c r="C13" s="63">
        <f>'03. HWWerkt!'!F51</f>
        <v>0</v>
      </c>
      <c r="D13" s="46">
        <f>'03. HWWerkt!'!H53</f>
        <v>0</v>
      </c>
      <c r="E13" s="188">
        <v>0</v>
      </c>
      <c r="F13" s="153">
        <f>D13*E13</f>
        <v>0</v>
      </c>
    </row>
    <row r="14" spans="1:6" ht="20.149999999999999" customHeight="1" x14ac:dyDescent="0.35">
      <c r="A14" s="61" t="s">
        <v>8</v>
      </c>
      <c r="B14" s="62">
        <f>'04. Buitendienst Mijnsheerenlan'!D33</f>
        <v>477.7</v>
      </c>
      <c r="C14" s="63">
        <f>'04. Buitendienst Mijnsheerenlan'!G33</f>
        <v>0</v>
      </c>
      <c r="D14" s="46">
        <f>'04. Buitendienst Mijnsheerenlan'!I35</f>
        <v>0</v>
      </c>
      <c r="E14" s="188">
        <v>0</v>
      </c>
      <c r="F14" s="153">
        <f>D14*E14</f>
        <v>0</v>
      </c>
    </row>
    <row r="15" spans="1:6" ht="20.149999999999999" customHeight="1" x14ac:dyDescent="0.35">
      <c r="A15" s="61" t="s">
        <v>9</v>
      </c>
      <c r="B15" s="62">
        <f>'05. Buitendienst Numansdorp'!D27</f>
        <v>258.8</v>
      </c>
      <c r="C15" s="63">
        <f>'05. Buitendienst Numansdorp'!H27</f>
        <v>0</v>
      </c>
      <c r="D15" s="46">
        <f>'05. Buitendienst Numansdorp'!J28</f>
        <v>0</v>
      </c>
      <c r="E15" s="188">
        <v>0</v>
      </c>
      <c r="F15" s="153">
        <f>D15*E15</f>
        <v>0</v>
      </c>
    </row>
    <row r="16" spans="1:6" s="57" customFormat="1" ht="27.75" customHeight="1" thickBot="1" x14ac:dyDescent="0.4">
      <c r="A16" s="64" t="s">
        <v>10</v>
      </c>
      <c r="B16" s="65">
        <f>SUM(B11:B15)</f>
        <v>10599.09</v>
      </c>
      <c r="C16" s="65">
        <f>SUM(C11:C15)</f>
        <v>0</v>
      </c>
      <c r="D16" s="65">
        <f>SUM(D11:D15)</f>
        <v>0</v>
      </c>
      <c r="E16" s="152"/>
      <c r="F16" s="200">
        <f>SUM(F11:F15)</f>
        <v>0</v>
      </c>
    </row>
    <row r="17" spans="1:10" s="57" customFormat="1" ht="22.5" customHeight="1" x14ac:dyDescent="0.35">
      <c r="A17" s="94"/>
      <c r="B17" s="73"/>
      <c r="C17" s="73"/>
      <c r="D17" s="73"/>
      <c r="E17" s="58"/>
      <c r="F17" s="95"/>
    </row>
    <row r="18" spans="1:10" s="57" customFormat="1" ht="20.149999999999999" customHeight="1" x14ac:dyDescent="0.35">
      <c r="A18" s="96" t="s">
        <v>365</v>
      </c>
      <c r="B18" s="73"/>
      <c r="C18" s="73"/>
      <c r="D18" s="73"/>
      <c r="E18" s="58"/>
      <c r="F18" s="97"/>
    </row>
    <row r="19" spans="1:10" s="57" customFormat="1" ht="21.75" customHeight="1" x14ac:dyDescent="0.35">
      <c r="A19" s="94"/>
      <c r="B19" s="73"/>
      <c r="C19" s="73"/>
      <c r="D19" s="73"/>
      <c r="E19" s="58"/>
      <c r="F19" s="98"/>
    </row>
    <row r="20" spans="1:10" s="57" customFormat="1" ht="20.149999999999999" customHeight="1" x14ac:dyDescent="0.35">
      <c r="A20" s="99" t="s">
        <v>11</v>
      </c>
      <c r="B20" s="73"/>
      <c r="C20" s="73"/>
      <c r="D20" s="73"/>
      <c r="E20" s="58"/>
      <c r="F20" s="98"/>
    </row>
    <row r="21" spans="1:10" x14ac:dyDescent="0.35">
      <c r="A21" s="100" t="s">
        <v>355</v>
      </c>
      <c r="B21" s="60"/>
      <c r="C21" s="60"/>
      <c r="D21" s="60"/>
      <c r="E21" s="60"/>
      <c r="F21" s="101"/>
    </row>
    <row r="22" spans="1:10" ht="21.75" customHeight="1" x14ac:dyDescent="0.35">
      <c r="A22" s="102"/>
      <c r="B22" s="60"/>
      <c r="C22" s="60"/>
      <c r="D22" s="60"/>
      <c r="E22" s="60"/>
      <c r="F22" s="101"/>
    </row>
    <row r="23" spans="1:10" ht="20.149999999999999" customHeight="1" x14ac:dyDescent="0.35">
      <c r="A23" s="99" t="s">
        <v>12</v>
      </c>
      <c r="B23" s="66"/>
      <c r="C23" s="66"/>
      <c r="D23" s="66"/>
      <c r="E23" s="66"/>
      <c r="F23" s="103"/>
    </row>
    <row r="24" spans="1:10" x14ac:dyDescent="0.35">
      <c r="A24" s="100" t="s">
        <v>13</v>
      </c>
      <c r="B24" s="60"/>
      <c r="C24" s="60"/>
      <c r="D24" s="60"/>
      <c r="E24" s="60"/>
      <c r="F24" s="101"/>
    </row>
    <row r="25" spans="1:10" x14ac:dyDescent="0.35">
      <c r="A25" s="102" t="s">
        <v>356</v>
      </c>
      <c r="B25" s="60"/>
      <c r="C25" s="60"/>
      <c r="D25" s="60"/>
      <c r="E25" s="60"/>
      <c r="F25" s="101"/>
    </row>
    <row r="26" spans="1:10" x14ac:dyDescent="0.35">
      <c r="A26" s="102" t="s">
        <v>357</v>
      </c>
      <c r="B26" s="60"/>
      <c r="C26" s="60"/>
      <c r="D26" s="60"/>
      <c r="E26" s="60"/>
      <c r="F26" s="101"/>
    </row>
    <row r="27" spans="1:10" x14ac:dyDescent="0.35">
      <c r="A27" s="160" t="s">
        <v>358</v>
      </c>
      <c r="B27" s="60"/>
      <c r="C27" s="60"/>
      <c r="D27" s="60"/>
      <c r="E27" s="60"/>
      <c r="F27" s="101"/>
    </row>
    <row r="28" spans="1:10" ht="21.75" customHeight="1" thickBot="1" x14ac:dyDescent="0.4">
      <c r="A28" s="104"/>
      <c r="B28" s="91"/>
      <c r="C28" s="91"/>
      <c r="D28" s="91"/>
      <c r="E28" s="91"/>
      <c r="F28" s="105"/>
    </row>
    <row r="29" spans="1:10" ht="53.5" customHeight="1" thickBot="1" x14ac:dyDescent="0.4"/>
    <row r="30" spans="1:10" ht="16" x14ac:dyDescent="0.35">
      <c r="A30" s="106" t="s">
        <v>14</v>
      </c>
      <c r="B30" s="107"/>
      <c r="C30" s="107"/>
      <c r="D30" s="107"/>
      <c r="E30" s="107"/>
      <c r="F30" s="108"/>
      <c r="G30" s="87"/>
      <c r="H30" s="87"/>
      <c r="I30" s="87"/>
      <c r="J30" s="74"/>
    </row>
    <row r="31" spans="1:10" x14ac:dyDescent="0.35">
      <c r="A31" s="109" t="s">
        <v>15</v>
      </c>
      <c r="B31" s="60"/>
      <c r="C31" s="60"/>
      <c r="D31" s="60"/>
      <c r="E31" s="60"/>
      <c r="F31" s="101"/>
    </row>
    <row r="32" spans="1:10" x14ac:dyDescent="0.35">
      <c r="A32" s="100" t="s">
        <v>16</v>
      </c>
      <c r="B32" s="86"/>
      <c r="F32" s="110"/>
    </row>
    <row r="33" spans="1:6" ht="58" customHeight="1" x14ac:dyDescent="0.35">
      <c r="A33" s="166" t="s">
        <v>360</v>
      </c>
      <c r="B33" s="167"/>
      <c r="C33" s="167"/>
      <c r="D33" s="167"/>
      <c r="E33" s="167"/>
      <c r="F33" s="168"/>
    </row>
    <row r="34" spans="1:6" ht="1.5" customHeight="1" x14ac:dyDescent="0.35">
      <c r="A34" s="100"/>
      <c r="B34" s="86"/>
      <c r="F34" s="110"/>
    </row>
    <row r="35" spans="1:6" hidden="1" x14ac:dyDescent="0.35">
      <c r="A35" s="111"/>
      <c r="B35" s="86"/>
      <c r="F35" s="110"/>
    </row>
    <row r="36" spans="1:6" ht="25" x14ac:dyDescent="0.35">
      <c r="A36" s="112" t="s">
        <v>17</v>
      </c>
      <c r="B36" s="72" t="s">
        <v>18</v>
      </c>
      <c r="C36" s="174" t="s">
        <v>19</v>
      </c>
      <c r="D36" s="174"/>
      <c r="F36" s="110"/>
    </row>
    <row r="37" spans="1:6" x14ac:dyDescent="0.35">
      <c r="A37" s="113" t="s">
        <v>20</v>
      </c>
      <c r="B37" s="154">
        <v>0</v>
      </c>
      <c r="C37" s="175" t="s">
        <v>21</v>
      </c>
      <c r="D37" s="175"/>
      <c r="F37" s="110"/>
    </row>
    <row r="38" spans="1:6" x14ac:dyDescent="0.35">
      <c r="A38" s="113" t="s">
        <v>359</v>
      </c>
      <c r="B38" s="154">
        <v>0</v>
      </c>
      <c r="C38" s="75" t="s">
        <v>21</v>
      </c>
      <c r="D38" s="71"/>
      <c r="F38" s="110"/>
    </row>
    <row r="39" spans="1:6" x14ac:dyDescent="0.35">
      <c r="A39" s="113" t="s">
        <v>22</v>
      </c>
      <c r="B39" s="154">
        <v>0</v>
      </c>
      <c r="C39" s="75" t="s">
        <v>21</v>
      </c>
      <c r="D39" s="71"/>
      <c r="F39" s="110"/>
    </row>
    <row r="40" spans="1:6" x14ac:dyDescent="0.35">
      <c r="A40" s="113" t="s">
        <v>23</v>
      </c>
      <c r="B40" s="154">
        <v>0</v>
      </c>
      <c r="C40" s="75" t="s">
        <v>21</v>
      </c>
      <c r="D40" s="71"/>
      <c r="F40" s="110"/>
    </row>
    <row r="41" spans="1:6" x14ac:dyDescent="0.35">
      <c r="A41" s="113" t="s">
        <v>24</v>
      </c>
      <c r="B41" s="154">
        <v>0</v>
      </c>
      <c r="C41" s="75" t="s">
        <v>21</v>
      </c>
      <c r="D41" s="71"/>
      <c r="F41" s="110"/>
    </row>
    <row r="42" spans="1:6" x14ac:dyDescent="0.35">
      <c r="A42" s="114" t="s">
        <v>25</v>
      </c>
      <c r="B42" s="154">
        <v>0</v>
      </c>
      <c r="C42" s="75" t="s">
        <v>21</v>
      </c>
      <c r="D42" s="71"/>
      <c r="F42" s="110"/>
    </row>
    <row r="43" spans="1:6" ht="25.5" customHeight="1" thickBot="1" x14ac:dyDescent="0.4">
      <c r="A43" s="115" t="s">
        <v>26</v>
      </c>
      <c r="B43" s="116"/>
      <c r="C43" s="117"/>
      <c r="D43" s="118"/>
      <c r="E43" s="118"/>
      <c r="F43" s="119"/>
    </row>
    <row r="44" spans="1:6" x14ac:dyDescent="0.35">
      <c r="A44" s="88"/>
      <c r="B44" s="89"/>
      <c r="C44" s="90"/>
    </row>
    <row r="45" spans="1:6" ht="15" thickBot="1" x14ac:dyDescent="0.4">
      <c r="A45" s="60"/>
      <c r="B45" s="60"/>
      <c r="C45" s="60"/>
      <c r="D45" s="60"/>
      <c r="E45" s="60"/>
      <c r="F45" s="60"/>
    </row>
    <row r="46" spans="1:6" x14ac:dyDescent="0.35">
      <c r="A46" s="172" t="s">
        <v>27</v>
      </c>
      <c r="B46" s="173"/>
      <c r="C46" s="173"/>
      <c r="D46" s="173"/>
      <c r="E46" s="120"/>
      <c r="F46" s="121"/>
    </row>
    <row r="47" spans="1:6" ht="55.5" customHeight="1" x14ac:dyDescent="0.35">
      <c r="A47" s="169" t="s">
        <v>28</v>
      </c>
      <c r="B47" s="170"/>
      <c r="C47" s="170"/>
      <c r="D47" s="170"/>
      <c r="E47" s="170"/>
      <c r="F47" s="171"/>
    </row>
    <row r="48" spans="1:6" ht="29.25" customHeight="1" x14ac:dyDescent="0.35">
      <c r="A48" s="61" t="s">
        <v>368</v>
      </c>
      <c r="B48" s="189"/>
      <c r="C48" s="190"/>
      <c r="D48" s="190"/>
      <c r="E48" s="190"/>
      <c r="F48" s="191"/>
    </row>
    <row r="49" spans="1:7" ht="29.25" customHeight="1" x14ac:dyDescent="0.35">
      <c r="A49" s="122" t="s">
        <v>29</v>
      </c>
      <c r="B49" s="192"/>
      <c r="C49" s="193"/>
      <c r="D49" s="193"/>
      <c r="E49" s="193"/>
      <c r="F49" s="194"/>
    </row>
    <row r="50" spans="1:7" ht="29.25" customHeight="1" x14ac:dyDescent="0.35">
      <c r="A50" s="122" t="s">
        <v>30</v>
      </c>
      <c r="B50" s="192"/>
      <c r="C50" s="193"/>
      <c r="D50" s="193"/>
      <c r="E50" s="193"/>
      <c r="F50" s="194"/>
    </row>
    <row r="51" spans="1:7" ht="4.5" customHeight="1" x14ac:dyDescent="0.35">
      <c r="A51" s="163"/>
      <c r="B51" s="164"/>
      <c r="C51" s="164"/>
      <c r="D51" s="164"/>
      <c r="E51" s="164"/>
      <c r="F51" s="165"/>
    </row>
    <row r="52" spans="1:7" ht="30" customHeight="1" x14ac:dyDescent="0.35">
      <c r="A52" s="123" t="s">
        <v>367</v>
      </c>
      <c r="B52" s="192"/>
      <c r="C52" s="193"/>
      <c r="D52" s="193"/>
      <c r="E52" s="193"/>
      <c r="F52" s="194"/>
    </row>
    <row r="53" spans="1:7" ht="30" customHeight="1" x14ac:dyDescent="0.35">
      <c r="A53" s="123" t="s">
        <v>31</v>
      </c>
      <c r="B53" s="192"/>
      <c r="C53" s="193"/>
      <c r="D53" s="193"/>
      <c r="E53" s="193"/>
      <c r="F53" s="194"/>
    </row>
    <row r="54" spans="1:7" ht="30" customHeight="1" x14ac:dyDescent="0.35">
      <c r="A54" s="123" t="s">
        <v>32</v>
      </c>
      <c r="B54" s="192"/>
      <c r="C54" s="193"/>
      <c r="D54" s="193"/>
      <c r="E54" s="193"/>
      <c r="F54" s="194"/>
    </row>
    <row r="55" spans="1:7" ht="70.5" customHeight="1" thickBot="1" x14ac:dyDescent="0.4">
      <c r="A55" s="124" t="s">
        <v>33</v>
      </c>
      <c r="B55" s="195"/>
      <c r="C55" s="196"/>
      <c r="D55" s="196"/>
      <c r="E55" s="196"/>
      <c r="F55" s="197"/>
    </row>
    <row r="56" spans="1:7" ht="21" customHeight="1" x14ac:dyDescent="0.35">
      <c r="A56" s="66"/>
      <c r="B56" s="67"/>
      <c r="C56" s="67"/>
      <c r="D56" s="67"/>
      <c r="E56" s="59"/>
      <c r="F56" s="60"/>
    </row>
    <row r="57" spans="1:7" ht="41.25" customHeight="1" x14ac:dyDescent="0.35">
      <c r="A57" s="162" t="s">
        <v>34</v>
      </c>
      <c r="B57" s="162"/>
      <c r="C57" s="162"/>
      <c r="D57" s="162"/>
      <c r="E57" s="162"/>
      <c r="F57" s="162"/>
      <c r="G57" s="85"/>
    </row>
  </sheetData>
  <sheetProtection algorithmName="SHA-512" hashValue="hwBZAVdlw4jYRVZp9C9xbcBs5NqRNv3CFimkOXiWotsgc1Tip3arRrvmbPi4J+ZJkdUMArY7e+ag94BhvhESdw==" saltValue="hyQrOCTtZKg7RtEtl4pzgg==" spinCount="100000" sheet="1" objects="1" scenarios="1"/>
  <protectedRanges>
    <protectedRange sqref="B52:F55" name="Bereik4"/>
    <protectedRange sqref="B48:F50" name="Bereik3"/>
    <protectedRange sqref="B37:B42" name="Bereik2"/>
    <protectedRange sqref="E16" name="Bereik1"/>
  </protectedRanges>
  <mergeCells count="14">
    <mergeCell ref="B55:F55"/>
    <mergeCell ref="A57:F57"/>
    <mergeCell ref="A51:F51"/>
    <mergeCell ref="A33:F33"/>
    <mergeCell ref="A47:F47"/>
    <mergeCell ref="B48:F48"/>
    <mergeCell ref="B49:F49"/>
    <mergeCell ref="A46:D46"/>
    <mergeCell ref="C36:D36"/>
    <mergeCell ref="C37:D37"/>
    <mergeCell ref="B50:F50"/>
    <mergeCell ref="B52:F52"/>
    <mergeCell ref="B53:F53"/>
    <mergeCell ref="B54:F54"/>
  </mergeCells>
  <pageMargins left="0.70866141732283472" right="0.70866141732283472" top="0.94488188976377963" bottom="0.94488188976377963" header="0.31496062992125984" footer="0.31496062992125984"/>
  <pageSetup paperSize="9" scale="69" fitToWidth="2" fitToHeight="2" orientation="landscape" r:id="rId1"/>
  <rowBreaks count="1" manualBreakCount="1">
    <brk id="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ABCD0-4542-4DD9-A61E-11C7D48B4CD3}">
  <sheetPr>
    <pageSetUpPr fitToPage="1"/>
  </sheetPr>
  <dimension ref="A1:I126"/>
  <sheetViews>
    <sheetView topLeftCell="A51" workbookViewId="0">
      <selection activeCell="M23" sqref="M23"/>
    </sheetView>
  </sheetViews>
  <sheetFormatPr defaultRowHeight="15" customHeight="1" x14ac:dyDescent="0.35"/>
  <cols>
    <col min="3" max="3" width="27" bestFit="1" customWidth="1"/>
    <col min="4" max="4" width="20" bestFit="1" customWidth="1"/>
    <col min="5" max="5" width="19.1796875" bestFit="1" customWidth="1"/>
    <col min="6" max="6" width="15.1796875" bestFit="1" customWidth="1"/>
    <col min="7" max="7" width="12.7265625" bestFit="1" customWidth="1"/>
    <col min="8" max="8" width="13.54296875" style="138" bestFit="1" customWidth="1"/>
    <col min="9" max="9" width="12.453125" bestFit="1" customWidth="1"/>
  </cols>
  <sheetData>
    <row r="1" spans="1:9" ht="27" x14ac:dyDescent="0.5">
      <c r="A1" s="27" t="s">
        <v>35</v>
      </c>
      <c r="B1" s="27"/>
      <c r="C1" s="5"/>
      <c r="D1" s="5"/>
      <c r="E1" s="5"/>
      <c r="F1" s="5"/>
    </row>
    <row r="2" spans="1:9" ht="14.5" x14ac:dyDescent="0.35">
      <c r="A2" s="5" t="s">
        <v>363</v>
      </c>
      <c r="B2" s="5"/>
      <c r="C2" s="5"/>
      <c r="D2" s="5"/>
      <c r="E2" s="5"/>
      <c r="F2" s="5"/>
    </row>
    <row r="3" spans="1:9" ht="14.5" x14ac:dyDescent="0.35">
      <c r="A3" s="5"/>
      <c r="B3" s="5"/>
      <c r="C3" s="5"/>
      <c r="D3" s="5"/>
      <c r="E3" s="5"/>
      <c r="F3" s="5"/>
    </row>
    <row r="4" spans="1:9" ht="14.5" x14ac:dyDescent="0.35">
      <c r="A4" s="5"/>
      <c r="B4" s="5"/>
      <c r="C4" s="5"/>
      <c r="D4" s="5"/>
      <c r="E4" s="5"/>
      <c r="F4" s="5"/>
    </row>
    <row r="5" spans="1:9" ht="14.5" x14ac:dyDescent="0.35">
      <c r="A5" s="10" t="s">
        <v>36</v>
      </c>
      <c r="B5" s="10" t="s">
        <v>36</v>
      </c>
      <c r="C5" s="5" t="s">
        <v>37</v>
      </c>
      <c r="D5" s="5"/>
      <c r="E5" s="5"/>
      <c r="F5" s="5"/>
    </row>
    <row r="6" spans="1:9" ht="14.5" x14ac:dyDescent="0.35">
      <c r="A6" s="5"/>
      <c r="B6" s="5"/>
      <c r="C6" s="5"/>
      <c r="D6" s="5"/>
      <c r="E6" s="5"/>
      <c r="F6" s="5"/>
    </row>
    <row r="7" spans="1:9" ht="14.5" x14ac:dyDescent="0.35">
      <c r="A7" s="10" t="s">
        <v>29</v>
      </c>
      <c r="B7" s="10" t="s">
        <v>29</v>
      </c>
      <c r="C7" s="5" t="s">
        <v>38</v>
      </c>
      <c r="D7" s="5"/>
      <c r="E7" s="5"/>
      <c r="F7" s="5"/>
    </row>
    <row r="8" spans="1:9" ht="14.5" x14ac:dyDescent="0.35">
      <c r="A8" s="5"/>
      <c r="B8" s="5"/>
      <c r="C8" s="5" t="s">
        <v>39</v>
      </c>
      <c r="D8" s="5"/>
      <c r="E8" s="5"/>
      <c r="F8" s="5"/>
    </row>
    <row r="9" spans="1:9" ht="14.5" x14ac:dyDescent="0.35">
      <c r="B9" s="176"/>
      <c r="C9" s="176"/>
      <c r="D9" s="5"/>
      <c r="E9" s="5"/>
      <c r="F9" s="5"/>
    </row>
    <row r="10" spans="1:9" ht="29" x14ac:dyDescent="0.35">
      <c r="A10" s="3" t="s">
        <v>40</v>
      </c>
      <c r="B10" s="7" t="s">
        <v>41</v>
      </c>
      <c r="C10" s="7" t="s">
        <v>42</v>
      </c>
      <c r="D10" s="7" t="s">
        <v>43</v>
      </c>
      <c r="E10" s="7" t="s">
        <v>44</v>
      </c>
      <c r="F10" s="11" t="s">
        <v>45</v>
      </c>
      <c r="G10" s="11" t="s">
        <v>46</v>
      </c>
      <c r="H10" s="151" t="s">
        <v>47</v>
      </c>
      <c r="I10" s="16" t="s">
        <v>48</v>
      </c>
    </row>
    <row r="11" spans="1:9" ht="14.5" x14ac:dyDescent="0.35">
      <c r="A11" s="2">
        <v>0</v>
      </c>
      <c r="B11" s="126" t="s">
        <v>49</v>
      </c>
      <c r="C11" s="127" t="s">
        <v>50</v>
      </c>
      <c r="D11" s="128">
        <v>4.42</v>
      </c>
      <c r="E11" s="129" t="s">
        <v>51</v>
      </c>
      <c r="F11" s="179"/>
      <c r="G11" s="2">
        <f>D11*F11</f>
        <v>0</v>
      </c>
      <c r="H11" s="139"/>
      <c r="I11" s="18" t="str">
        <f>IF(H11&gt;0,G11/H11,"")</f>
        <v/>
      </c>
    </row>
    <row r="12" spans="1:9" ht="14.5" x14ac:dyDescent="0.35">
      <c r="A12" s="2">
        <v>0</v>
      </c>
      <c r="B12" s="130" t="s">
        <v>52</v>
      </c>
      <c r="C12" s="127" t="s">
        <v>53</v>
      </c>
      <c r="D12" s="128">
        <v>19.7</v>
      </c>
      <c r="E12" s="129" t="s">
        <v>54</v>
      </c>
      <c r="F12" s="179"/>
      <c r="G12" s="2">
        <f t="shared" ref="G12:G42" si="0">D12*F12</f>
        <v>0</v>
      </c>
      <c r="H12" s="139"/>
      <c r="I12" s="18" t="str">
        <f t="shared" ref="I12:I42" si="1">IF(H12&gt;0,G12/H12,"")</f>
        <v/>
      </c>
    </row>
    <row r="13" spans="1:9" ht="14.5" x14ac:dyDescent="0.35">
      <c r="A13" s="2">
        <v>0</v>
      </c>
      <c r="B13" s="130" t="s">
        <v>55</v>
      </c>
      <c r="C13" s="127" t="s">
        <v>56</v>
      </c>
      <c r="D13" s="128">
        <v>30.42</v>
      </c>
      <c r="E13" s="129" t="s">
        <v>54</v>
      </c>
      <c r="F13" s="179"/>
      <c r="G13" s="2">
        <f>D13*F13</f>
        <v>0</v>
      </c>
      <c r="H13" s="139"/>
      <c r="I13" s="18" t="str">
        <f t="shared" si="1"/>
        <v/>
      </c>
    </row>
    <row r="14" spans="1:9" ht="14.5" x14ac:dyDescent="0.35">
      <c r="A14" s="2">
        <v>0</v>
      </c>
      <c r="B14" s="130" t="s">
        <v>57</v>
      </c>
      <c r="C14" s="127" t="s">
        <v>58</v>
      </c>
      <c r="D14" s="128">
        <v>63.2</v>
      </c>
      <c r="E14" s="129" t="s">
        <v>54</v>
      </c>
      <c r="F14" s="179"/>
      <c r="G14" s="2">
        <f t="shared" si="0"/>
        <v>0</v>
      </c>
      <c r="H14" s="139"/>
      <c r="I14" s="18" t="str">
        <f t="shared" si="1"/>
        <v/>
      </c>
    </row>
    <row r="15" spans="1:9" ht="14.5" x14ac:dyDescent="0.35">
      <c r="A15" s="2">
        <v>0</v>
      </c>
      <c r="B15" s="130" t="s">
        <v>59</v>
      </c>
      <c r="C15" s="127" t="s">
        <v>53</v>
      </c>
      <c r="D15" s="128">
        <v>35.299999999999997</v>
      </c>
      <c r="E15" s="129" t="s">
        <v>54</v>
      </c>
      <c r="F15" s="179"/>
      <c r="G15" s="2">
        <f t="shared" si="0"/>
        <v>0</v>
      </c>
      <c r="H15" s="139"/>
      <c r="I15" s="18" t="str">
        <f t="shared" si="1"/>
        <v/>
      </c>
    </row>
    <row r="16" spans="1:9" ht="14.5" x14ac:dyDescent="0.35">
      <c r="A16" s="2">
        <v>0</v>
      </c>
      <c r="B16" s="130" t="s">
        <v>60</v>
      </c>
      <c r="C16" s="127" t="s">
        <v>61</v>
      </c>
      <c r="D16" s="128">
        <v>12</v>
      </c>
      <c r="E16" s="129" t="s">
        <v>62</v>
      </c>
      <c r="F16" s="179"/>
      <c r="G16" s="2">
        <f t="shared" si="0"/>
        <v>0</v>
      </c>
      <c r="H16" s="139"/>
      <c r="I16" s="18" t="str">
        <f t="shared" si="1"/>
        <v/>
      </c>
    </row>
    <row r="17" spans="1:9" ht="14.5" x14ac:dyDescent="0.35">
      <c r="A17" s="2">
        <v>0</v>
      </c>
      <c r="B17" s="130" t="s">
        <v>63</v>
      </c>
      <c r="C17" s="127" t="s">
        <v>64</v>
      </c>
      <c r="D17" s="128">
        <v>10</v>
      </c>
      <c r="E17" s="129" t="s">
        <v>62</v>
      </c>
      <c r="F17" s="179"/>
      <c r="G17" s="2">
        <f>D17*F17</f>
        <v>0</v>
      </c>
      <c r="H17" s="139"/>
      <c r="I17" s="18" t="str">
        <f t="shared" si="1"/>
        <v/>
      </c>
    </row>
    <row r="18" spans="1:9" ht="14.5" x14ac:dyDescent="0.35">
      <c r="A18" s="2">
        <v>0</v>
      </c>
      <c r="B18" s="130" t="s">
        <v>65</v>
      </c>
      <c r="C18" s="127" t="s">
        <v>53</v>
      </c>
      <c r="D18" s="128">
        <v>45.2</v>
      </c>
      <c r="E18" s="129" t="s">
        <v>66</v>
      </c>
      <c r="F18" s="179"/>
      <c r="G18" s="2">
        <f t="shared" si="0"/>
        <v>0</v>
      </c>
      <c r="H18" s="139"/>
      <c r="I18" s="18" t="str">
        <f t="shared" si="1"/>
        <v/>
      </c>
    </row>
    <row r="19" spans="1:9" ht="14.5" x14ac:dyDescent="0.35">
      <c r="A19" s="2">
        <v>0</v>
      </c>
      <c r="B19" s="130" t="s">
        <v>67</v>
      </c>
      <c r="C19" s="127" t="s">
        <v>58</v>
      </c>
      <c r="D19" s="128">
        <v>30.13</v>
      </c>
      <c r="E19" s="129" t="s">
        <v>54</v>
      </c>
      <c r="F19" s="179"/>
      <c r="G19" s="2">
        <f t="shared" si="0"/>
        <v>0</v>
      </c>
      <c r="H19" s="139"/>
      <c r="I19" s="18" t="str">
        <f t="shared" si="1"/>
        <v/>
      </c>
    </row>
    <row r="20" spans="1:9" ht="14.5" x14ac:dyDescent="0.35">
      <c r="A20" s="2">
        <v>0</v>
      </c>
      <c r="B20" s="130" t="s">
        <v>68</v>
      </c>
      <c r="C20" s="127" t="s">
        <v>56</v>
      </c>
      <c r="D20" s="128">
        <v>30.13</v>
      </c>
      <c r="E20" s="129" t="s">
        <v>54</v>
      </c>
      <c r="F20" s="179"/>
      <c r="G20" s="2">
        <f t="shared" si="0"/>
        <v>0</v>
      </c>
      <c r="H20" s="139"/>
      <c r="I20" s="18" t="str">
        <f t="shared" si="1"/>
        <v/>
      </c>
    </row>
    <row r="21" spans="1:9" ht="14.5" x14ac:dyDescent="0.35">
      <c r="A21" s="2">
        <v>0</v>
      </c>
      <c r="B21" s="130" t="s">
        <v>69</v>
      </c>
      <c r="C21" s="127" t="s">
        <v>58</v>
      </c>
      <c r="D21" s="128">
        <v>49.9</v>
      </c>
      <c r="E21" s="129" t="s">
        <v>54</v>
      </c>
      <c r="F21" s="179"/>
      <c r="G21" s="2">
        <f t="shared" si="0"/>
        <v>0</v>
      </c>
      <c r="H21" s="139"/>
      <c r="I21" s="18" t="str">
        <f t="shared" si="1"/>
        <v/>
      </c>
    </row>
    <row r="22" spans="1:9" ht="14.5" x14ac:dyDescent="0.35">
      <c r="A22" s="2">
        <v>0</v>
      </c>
      <c r="B22" s="130" t="s">
        <v>70</v>
      </c>
      <c r="C22" s="127" t="s">
        <v>58</v>
      </c>
      <c r="D22" s="128">
        <v>24.8</v>
      </c>
      <c r="E22" s="129" t="s">
        <v>54</v>
      </c>
      <c r="F22" s="179"/>
      <c r="G22" s="2">
        <f t="shared" si="0"/>
        <v>0</v>
      </c>
      <c r="H22" s="139"/>
      <c r="I22" s="18" t="str">
        <f t="shared" si="1"/>
        <v/>
      </c>
    </row>
    <row r="23" spans="1:9" ht="14.5" x14ac:dyDescent="0.35">
      <c r="A23" s="2">
        <v>0</v>
      </c>
      <c r="B23" s="130" t="s">
        <v>71</v>
      </c>
      <c r="C23" s="127" t="s">
        <v>72</v>
      </c>
      <c r="D23" s="128">
        <v>11.38</v>
      </c>
      <c r="E23" s="129" t="s">
        <v>73</v>
      </c>
      <c r="F23" s="179"/>
      <c r="G23" s="2">
        <f t="shared" si="0"/>
        <v>0</v>
      </c>
      <c r="H23" s="139"/>
      <c r="I23" s="18" t="str">
        <f t="shared" si="1"/>
        <v/>
      </c>
    </row>
    <row r="24" spans="1:9" ht="14.5" x14ac:dyDescent="0.35">
      <c r="A24" s="2">
        <v>0</v>
      </c>
      <c r="B24" s="130" t="s">
        <v>71</v>
      </c>
      <c r="C24" s="127" t="s">
        <v>72</v>
      </c>
      <c r="D24" s="128">
        <v>13.14</v>
      </c>
      <c r="E24" s="129" t="s">
        <v>54</v>
      </c>
      <c r="F24" s="179"/>
      <c r="G24" s="2">
        <f t="shared" si="0"/>
        <v>0</v>
      </c>
      <c r="H24" s="139"/>
      <c r="I24" s="18" t="str">
        <f t="shared" si="1"/>
        <v/>
      </c>
    </row>
    <row r="25" spans="1:9" ht="14.5" x14ac:dyDescent="0.35">
      <c r="A25" s="2">
        <v>0</v>
      </c>
      <c r="B25" s="130" t="s">
        <v>74</v>
      </c>
      <c r="C25" s="127" t="s">
        <v>50</v>
      </c>
      <c r="D25" s="128">
        <v>6.8</v>
      </c>
      <c r="E25" s="129" t="s">
        <v>51</v>
      </c>
      <c r="F25" s="179"/>
      <c r="G25" s="2">
        <f t="shared" si="0"/>
        <v>0</v>
      </c>
      <c r="H25" s="139"/>
      <c r="I25" s="18" t="str">
        <f t="shared" si="1"/>
        <v/>
      </c>
    </row>
    <row r="26" spans="1:9" ht="14.5" x14ac:dyDescent="0.35">
      <c r="A26" s="2">
        <v>0</v>
      </c>
      <c r="B26" s="130" t="s">
        <v>75</v>
      </c>
      <c r="C26" s="127" t="s">
        <v>61</v>
      </c>
      <c r="D26" s="128">
        <v>6.2</v>
      </c>
      <c r="E26" s="129" t="s">
        <v>62</v>
      </c>
      <c r="F26" s="179"/>
      <c r="G26" s="2">
        <f t="shared" si="0"/>
        <v>0</v>
      </c>
      <c r="H26" s="139"/>
      <c r="I26" s="18" t="str">
        <f t="shared" si="1"/>
        <v/>
      </c>
    </row>
    <row r="27" spans="1:9" ht="14.5" x14ac:dyDescent="0.35">
      <c r="A27" s="2">
        <v>0</v>
      </c>
      <c r="B27" s="130" t="s">
        <v>76</v>
      </c>
      <c r="C27" s="127" t="s">
        <v>77</v>
      </c>
      <c r="D27" s="128">
        <f>1.78*2</f>
        <v>3.56</v>
      </c>
      <c r="E27" s="129" t="s">
        <v>62</v>
      </c>
      <c r="F27" s="179"/>
      <c r="G27" s="2">
        <f t="shared" si="0"/>
        <v>0</v>
      </c>
      <c r="H27" s="139"/>
      <c r="I27" s="18" t="str">
        <f t="shared" si="1"/>
        <v/>
      </c>
    </row>
    <row r="28" spans="1:9" ht="14.5" x14ac:dyDescent="0.35">
      <c r="A28" s="2">
        <v>0</v>
      </c>
      <c r="B28" s="130" t="s">
        <v>78</v>
      </c>
      <c r="C28" s="127" t="s">
        <v>79</v>
      </c>
      <c r="D28" s="128">
        <v>6.49</v>
      </c>
      <c r="E28" s="129" t="s">
        <v>73</v>
      </c>
      <c r="F28" s="179"/>
      <c r="G28" s="2">
        <f t="shared" si="0"/>
        <v>0</v>
      </c>
      <c r="H28" s="139"/>
      <c r="I28" s="18" t="str">
        <f t="shared" si="1"/>
        <v/>
      </c>
    </row>
    <row r="29" spans="1:9" ht="14.5" x14ac:dyDescent="0.35">
      <c r="A29" s="2">
        <v>0</v>
      </c>
      <c r="B29" s="130" t="s">
        <v>80</v>
      </c>
      <c r="C29" s="127" t="s">
        <v>79</v>
      </c>
      <c r="D29" s="128">
        <v>6.49</v>
      </c>
      <c r="E29" s="129" t="s">
        <v>73</v>
      </c>
      <c r="F29" s="179"/>
      <c r="G29" s="2">
        <f t="shared" si="0"/>
        <v>0</v>
      </c>
      <c r="H29" s="139"/>
      <c r="I29" s="18" t="str">
        <f t="shared" si="1"/>
        <v/>
      </c>
    </row>
    <row r="30" spans="1:9" ht="14.5" x14ac:dyDescent="0.35">
      <c r="A30" s="2">
        <v>0</v>
      </c>
      <c r="B30" s="130" t="s">
        <v>81</v>
      </c>
      <c r="C30" s="127" t="s">
        <v>53</v>
      </c>
      <c r="D30" s="128">
        <v>4.46</v>
      </c>
      <c r="E30" s="129" t="s">
        <v>54</v>
      </c>
      <c r="F30" s="179"/>
      <c r="G30" s="2">
        <f t="shared" si="0"/>
        <v>0</v>
      </c>
      <c r="H30" s="139"/>
      <c r="I30" s="18" t="str">
        <f t="shared" si="1"/>
        <v/>
      </c>
    </row>
    <row r="31" spans="1:9" ht="14.5" x14ac:dyDescent="0.35">
      <c r="A31" s="2">
        <v>0</v>
      </c>
      <c r="B31" s="130" t="s">
        <v>82</v>
      </c>
      <c r="C31" s="127" t="s">
        <v>56</v>
      </c>
      <c r="D31" s="128">
        <v>19.2</v>
      </c>
      <c r="E31" s="129" t="s">
        <v>54</v>
      </c>
      <c r="F31" s="179"/>
      <c r="G31" s="2">
        <f t="shared" si="0"/>
        <v>0</v>
      </c>
      <c r="H31" s="139"/>
      <c r="I31" s="18" t="str">
        <f t="shared" si="1"/>
        <v/>
      </c>
    </row>
    <row r="32" spans="1:9" ht="14.5" x14ac:dyDescent="0.35">
      <c r="A32" s="2">
        <v>0</v>
      </c>
      <c r="B32" s="130" t="s">
        <v>83</v>
      </c>
      <c r="C32" s="127" t="s">
        <v>53</v>
      </c>
      <c r="D32" s="128">
        <v>44.88</v>
      </c>
      <c r="E32" s="129" t="s">
        <v>54</v>
      </c>
      <c r="F32" s="179"/>
      <c r="G32" s="2">
        <f t="shared" si="0"/>
        <v>0</v>
      </c>
      <c r="H32" s="139"/>
      <c r="I32" s="18" t="str">
        <f t="shared" si="1"/>
        <v/>
      </c>
    </row>
    <row r="33" spans="1:9" ht="14.5" x14ac:dyDescent="0.35">
      <c r="A33" s="2">
        <v>0</v>
      </c>
      <c r="B33" s="131" t="s">
        <v>84</v>
      </c>
      <c r="C33" s="127" t="s">
        <v>85</v>
      </c>
      <c r="D33" s="128">
        <v>188.34</v>
      </c>
      <c r="E33" s="129" t="s">
        <v>86</v>
      </c>
      <c r="F33" s="179"/>
      <c r="G33" s="2">
        <f t="shared" si="0"/>
        <v>0</v>
      </c>
      <c r="H33" s="139"/>
      <c r="I33" s="18" t="str">
        <f t="shared" si="1"/>
        <v/>
      </c>
    </row>
    <row r="34" spans="1:9" ht="14.5" x14ac:dyDescent="0.35">
      <c r="A34" s="2">
        <v>0</v>
      </c>
      <c r="B34" s="130" t="s">
        <v>87</v>
      </c>
      <c r="C34" s="127" t="s">
        <v>56</v>
      </c>
      <c r="D34" s="128">
        <v>53.54</v>
      </c>
      <c r="E34" s="129" t="s">
        <v>54</v>
      </c>
      <c r="F34" s="179"/>
      <c r="G34" s="2">
        <f t="shared" si="0"/>
        <v>0</v>
      </c>
      <c r="H34" s="139"/>
      <c r="I34" s="18" t="str">
        <f t="shared" si="1"/>
        <v/>
      </c>
    </row>
    <row r="35" spans="1:9" ht="14.5" x14ac:dyDescent="0.35">
      <c r="A35" s="2">
        <v>0</v>
      </c>
      <c r="B35" s="130" t="s">
        <v>88</v>
      </c>
      <c r="C35" s="127" t="s">
        <v>89</v>
      </c>
      <c r="D35" s="128">
        <v>100</v>
      </c>
      <c r="E35" s="129" t="s">
        <v>86</v>
      </c>
      <c r="F35" s="179"/>
      <c r="G35" s="2">
        <f t="shared" si="0"/>
        <v>0</v>
      </c>
      <c r="H35" s="139"/>
      <c r="I35" s="18" t="str">
        <f t="shared" si="1"/>
        <v/>
      </c>
    </row>
    <row r="36" spans="1:9" ht="14.5" x14ac:dyDescent="0.35">
      <c r="A36" s="2">
        <v>0</v>
      </c>
      <c r="B36" s="130" t="s">
        <v>90</v>
      </c>
      <c r="C36" s="127" t="s">
        <v>91</v>
      </c>
      <c r="D36" s="128">
        <v>254.31</v>
      </c>
      <c r="E36" s="129" t="s">
        <v>92</v>
      </c>
      <c r="F36" s="179"/>
      <c r="G36" s="2">
        <f t="shared" si="0"/>
        <v>0</v>
      </c>
      <c r="H36" s="139"/>
      <c r="I36" s="18" t="str">
        <f t="shared" si="1"/>
        <v/>
      </c>
    </row>
    <row r="37" spans="1:9" ht="14.5" x14ac:dyDescent="0.35">
      <c r="A37" s="2">
        <v>0</v>
      </c>
      <c r="B37" s="130" t="s">
        <v>93</v>
      </c>
      <c r="C37" s="127" t="s">
        <v>58</v>
      </c>
      <c r="D37" s="128">
        <v>24.18</v>
      </c>
      <c r="E37" s="129" t="s">
        <v>54</v>
      </c>
      <c r="F37" s="179"/>
      <c r="G37" s="2">
        <f t="shared" si="0"/>
        <v>0</v>
      </c>
      <c r="H37" s="139"/>
      <c r="I37" s="18" t="str">
        <f t="shared" si="1"/>
        <v/>
      </c>
    </row>
    <row r="38" spans="1:9" ht="14.5" x14ac:dyDescent="0.35">
      <c r="A38" s="2">
        <v>0</v>
      </c>
      <c r="B38" s="130" t="s">
        <v>94</v>
      </c>
      <c r="C38" s="127" t="s">
        <v>58</v>
      </c>
      <c r="D38" s="128">
        <v>19.29</v>
      </c>
      <c r="E38" s="129" t="s">
        <v>54</v>
      </c>
      <c r="F38" s="179"/>
      <c r="G38" s="2">
        <f t="shared" si="0"/>
        <v>0</v>
      </c>
      <c r="H38" s="139"/>
      <c r="I38" s="18" t="str">
        <f t="shared" si="1"/>
        <v/>
      </c>
    </row>
    <row r="39" spans="1:9" ht="14.5" x14ac:dyDescent="0.35">
      <c r="A39" s="2">
        <v>0</v>
      </c>
      <c r="B39" s="130" t="s">
        <v>95</v>
      </c>
      <c r="C39" s="127" t="s">
        <v>58</v>
      </c>
      <c r="D39" s="128">
        <v>19.29</v>
      </c>
      <c r="E39" s="129" t="s">
        <v>54</v>
      </c>
      <c r="F39" s="179"/>
      <c r="G39" s="2">
        <f t="shared" si="0"/>
        <v>0</v>
      </c>
      <c r="H39" s="139"/>
      <c r="I39" s="18" t="str">
        <f t="shared" si="1"/>
        <v/>
      </c>
    </row>
    <row r="40" spans="1:9" ht="14.5" x14ac:dyDescent="0.35">
      <c r="A40" s="2">
        <v>0</v>
      </c>
      <c r="B40" s="130" t="s">
        <v>96</v>
      </c>
      <c r="C40" s="127" t="s">
        <v>58</v>
      </c>
      <c r="D40" s="128">
        <v>48.75</v>
      </c>
      <c r="E40" s="129" t="s">
        <v>54</v>
      </c>
      <c r="F40" s="179"/>
      <c r="G40" s="2">
        <f t="shared" si="0"/>
        <v>0</v>
      </c>
      <c r="H40" s="139"/>
      <c r="I40" s="18" t="str">
        <f t="shared" si="1"/>
        <v/>
      </c>
    </row>
    <row r="41" spans="1:9" ht="14.5" x14ac:dyDescent="0.35">
      <c r="A41" s="2">
        <v>0</v>
      </c>
      <c r="B41" s="130" t="s">
        <v>97</v>
      </c>
      <c r="C41" s="127" t="s">
        <v>98</v>
      </c>
      <c r="D41" s="128">
        <v>4.08</v>
      </c>
      <c r="E41" s="129" t="s">
        <v>62</v>
      </c>
      <c r="F41" s="179"/>
      <c r="G41" s="2">
        <f t="shared" si="0"/>
        <v>0</v>
      </c>
      <c r="H41" s="139"/>
      <c r="I41" s="18" t="str">
        <f t="shared" si="1"/>
        <v/>
      </c>
    </row>
    <row r="42" spans="1:9" ht="14.5" x14ac:dyDescent="0.35">
      <c r="A42" s="2">
        <v>0</v>
      </c>
      <c r="B42" s="130" t="s">
        <v>99</v>
      </c>
      <c r="C42" s="127" t="s">
        <v>61</v>
      </c>
      <c r="D42" s="128">
        <v>14.25</v>
      </c>
      <c r="E42" s="129" t="s">
        <v>62</v>
      </c>
      <c r="F42" s="179"/>
      <c r="G42" s="2">
        <f t="shared" si="0"/>
        <v>0</v>
      </c>
      <c r="H42" s="139"/>
      <c r="I42" s="18" t="str">
        <f t="shared" si="1"/>
        <v/>
      </c>
    </row>
    <row r="43" spans="1:9" ht="14.5" x14ac:dyDescent="0.35">
      <c r="A43" s="2">
        <v>0</v>
      </c>
      <c r="B43" s="130" t="s">
        <v>100</v>
      </c>
      <c r="C43" s="127" t="s">
        <v>61</v>
      </c>
      <c r="D43" s="128">
        <v>13.51</v>
      </c>
      <c r="E43" s="129" t="s">
        <v>62</v>
      </c>
      <c r="F43" s="179"/>
      <c r="G43" s="2">
        <f t="shared" ref="G43:G74" si="2">D43*F43</f>
        <v>0</v>
      </c>
      <c r="H43" s="139"/>
      <c r="I43" s="18" t="str">
        <f t="shared" ref="I43:I74" si="3">IF(H43&gt;0,G43/H43,"")</f>
        <v/>
      </c>
    </row>
    <row r="44" spans="1:9" ht="14.5" x14ac:dyDescent="0.35">
      <c r="A44" s="2">
        <v>0</v>
      </c>
      <c r="B44" s="130" t="s">
        <v>101</v>
      </c>
      <c r="C44" s="127" t="s">
        <v>102</v>
      </c>
      <c r="D44" s="128">
        <v>2.44</v>
      </c>
      <c r="E44" s="129" t="s">
        <v>73</v>
      </c>
      <c r="F44" s="179"/>
      <c r="G44" s="2">
        <f t="shared" si="2"/>
        <v>0</v>
      </c>
      <c r="H44" s="139"/>
      <c r="I44" s="18" t="str">
        <f t="shared" si="3"/>
        <v/>
      </c>
    </row>
    <row r="45" spans="1:9" ht="14.5" x14ac:dyDescent="0.35">
      <c r="A45" s="2">
        <v>0</v>
      </c>
      <c r="B45" s="130" t="s">
        <v>103</v>
      </c>
      <c r="C45" s="127" t="s">
        <v>104</v>
      </c>
      <c r="D45" s="128">
        <v>16.78</v>
      </c>
      <c r="E45" s="129" t="s">
        <v>105</v>
      </c>
      <c r="F45" s="179"/>
      <c r="G45" s="2">
        <f t="shared" si="2"/>
        <v>0</v>
      </c>
      <c r="H45" s="139"/>
      <c r="I45" s="18" t="str">
        <f t="shared" si="3"/>
        <v/>
      </c>
    </row>
    <row r="46" spans="1:9" ht="14.5" x14ac:dyDescent="0.35">
      <c r="A46" s="2">
        <v>0</v>
      </c>
      <c r="B46" s="130" t="s">
        <v>106</v>
      </c>
      <c r="C46" s="127" t="s">
        <v>107</v>
      </c>
      <c r="D46" s="128">
        <v>3.91</v>
      </c>
      <c r="E46" s="129" t="s">
        <v>51</v>
      </c>
      <c r="F46" s="179"/>
      <c r="G46" s="2">
        <f t="shared" si="2"/>
        <v>0</v>
      </c>
      <c r="H46" s="139"/>
      <c r="I46" s="18" t="str">
        <f t="shared" si="3"/>
        <v/>
      </c>
    </row>
    <row r="47" spans="1:9" ht="14.5" x14ac:dyDescent="0.35">
      <c r="A47" s="2">
        <v>0</v>
      </c>
      <c r="B47" s="130" t="s">
        <v>108</v>
      </c>
      <c r="C47" s="127" t="s">
        <v>58</v>
      </c>
      <c r="D47" s="128">
        <v>22.22</v>
      </c>
      <c r="E47" s="129" t="s">
        <v>54</v>
      </c>
      <c r="F47" s="179"/>
      <c r="G47" s="2">
        <f t="shared" si="2"/>
        <v>0</v>
      </c>
      <c r="H47" s="139"/>
      <c r="I47" s="18" t="str">
        <f t="shared" si="3"/>
        <v/>
      </c>
    </row>
    <row r="48" spans="1:9" ht="14.5" x14ac:dyDescent="0.35">
      <c r="A48" s="2">
        <v>0</v>
      </c>
      <c r="B48" s="130" t="s">
        <v>109</v>
      </c>
      <c r="C48" s="127" t="s">
        <v>58</v>
      </c>
      <c r="D48" s="128">
        <v>17.239999999999998</v>
      </c>
      <c r="E48" s="129" t="s">
        <v>54</v>
      </c>
      <c r="F48" s="180"/>
      <c r="G48" s="2">
        <f t="shared" si="2"/>
        <v>0</v>
      </c>
      <c r="H48" s="139"/>
      <c r="I48" s="18" t="str">
        <f t="shared" si="3"/>
        <v/>
      </c>
    </row>
    <row r="49" spans="1:9" ht="14.5" x14ac:dyDescent="0.35">
      <c r="A49" s="2">
        <v>0</v>
      </c>
      <c r="B49" s="130" t="s">
        <v>110</v>
      </c>
      <c r="C49" s="127" t="s">
        <v>58</v>
      </c>
      <c r="D49" s="128">
        <v>22.35</v>
      </c>
      <c r="E49" s="129" t="s">
        <v>54</v>
      </c>
      <c r="F49" s="179"/>
      <c r="G49" s="2">
        <f t="shared" si="2"/>
        <v>0</v>
      </c>
      <c r="H49" s="139"/>
      <c r="I49" s="18" t="str">
        <f t="shared" si="3"/>
        <v/>
      </c>
    </row>
    <row r="50" spans="1:9" ht="14.5" x14ac:dyDescent="0.35">
      <c r="A50" s="2">
        <v>0</v>
      </c>
      <c r="B50" s="130" t="s">
        <v>111</v>
      </c>
      <c r="C50" s="127" t="s">
        <v>112</v>
      </c>
      <c r="D50" s="128">
        <v>9.11</v>
      </c>
      <c r="E50" s="129" t="s">
        <v>54</v>
      </c>
      <c r="F50" s="179"/>
      <c r="G50" s="2">
        <f t="shared" si="2"/>
        <v>0</v>
      </c>
      <c r="H50" s="139"/>
      <c r="I50" s="18" t="str">
        <f t="shared" si="3"/>
        <v/>
      </c>
    </row>
    <row r="51" spans="1:9" ht="14.5" x14ac:dyDescent="0.35">
      <c r="A51" s="2">
        <v>0</v>
      </c>
      <c r="B51" s="130" t="s">
        <v>113</v>
      </c>
      <c r="C51" s="127" t="s">
        <v>104</v>
      </c>
      <c r="D51" s="128">
        <v>13.04</v>
      </c>
      <c r="E51" s="129" t="s">
        <v>105</v>
      </c>
      <c r="F51" s="179"/>
      <c r="G51" s="2">
        <f t="shared" si="2"/>
        <v>0</v>
      </c>
      <c r="H51" s="139"/>
      <c r="I51" s="18" t="str">
        <f t="shared" si="3"/>
        <v/>
      </c>
    </row>
    <row r="52" spans="1:9" ht="14.5" x14ac:dyDescent="0.35">
      <c r="A52" s="2">
        <v>0</v>
      </c>
      <c r="B52" s="130" t="s">
        <v>114</v>
      </c>
      <c r="C52" s="127" t="s">
        <v>56</v>
      </c>
      <c r="D52" s="128">
        <v>52.18</v>
      </c>
      <c r="E52" s="129" t="s">
        <v>54</v>
      </c>
      <c r="F52" s="179"/>
      <c r="G52" s="2">
        <f t="shared" si="2"/>
        <v>0</v>
      </c>
      <c r="H52" s="139"/>
      <c r="I52" s="18" t="str">
        <f t="shared" si="3"/>
        <v/>
      </c>
    </row>
    <row r="53" spans="1:9" ht="14.5" x14ac:dyDescent="0.35">
      <c r="A53" s="2">
        <v>0</v>
      </c>
      <c r="B53" s="130" t="s">
        <v>115</v>
      </c>
      <c r="C53" s="127" t="s">
        <v>56</v>
      </c>
      <c r="D53" s="128">
        <v>18.62</v>
      </c>
      <c r="E53" s="129" t="s">
        <v>54</v>
      </c>
      <c r="F53" s="179"/>
      <c r="G53" s="2">
        <f t="shared" si="2"/>
        <v>0</v>
      </c>
      <c r="H53" s="139"/>
      <c r="I53" s="18" t="str">
        <f t="shared" si="3"/>
        <v/>
      </c>
    </row>
    <row r="54" spans="1:9" ht="14.5" x14ac:dyDescent="0.35">
      <c r="A54" s="2">
        <v>0</v>
      </c>
      <c r="B54" s="130" t="s">
        <v>116</v>
      </c>
      <c r="C54" s="127" t="s">
        <v>117</v>
      </c>
      <c r="D54" s="128">
        <v>18.62</v>
      </c>
      <c r="E54" s="129" t="s">
        <v>54</v>
      </c>
      <c r="F54" s="179"/>
      <c r="G54" s="2">
        <f t="shared" si="2"/>
        <v>0</v>
      </c>
      <c r="H54" s="139"/>
      <c r="I54" s="18" t="str">
        <f t="shared" si="3"/>
        <v/>
      </c>
    </row>
    <row r="55" spans="1:9" ht="14.5" x14ac:dyDescent="0.35">
      <c r="A55" s="2">
        <v>0</v>
      </c>
      <c r="B55" s="130" t="s">
        <v>118</v>
      </c>
      <c r="C55" s="127" t="s">
        <v>56</v>
      </c>
      <c r="D55" s="128">
        <v>18.62</v>
      </c>
      <c r="E55" s="129" t="s">
        <v>54</v>
      </c>
      <c r="F55" s="179"/>
      <c r="G55" s="2">
        <f t="shared" si="2"/>
        <v>0</v>
      </c>
      <c r="H55" s="139"/>
      <c r="I55" s="18" t="str">
        <f t="shared" si="3"/>
        <v/>
      </c>
    </row>
    <row r="56" spans="1:9" ht="14.5" x14ac:dyDescent="0.35">
      <c r="A56" s="2">
        <v>0</v>
      </c>
      <c r="B56" s="130" t="s">
        <v>119</v>
      </c>
      <c r="C56" s="127" t="s">
        <v>120</v>
      </c>
      <c r="D56" s="128">
        <f>3.72+4.34</f>
        <v>8.06</v>
      </c>
      <c r="E56" s="129" t="s">
        <v>62</v>
      </c>
      <c r="F56" s="179"/>
      <c r="G56" s="2">
        <f t="shared" si="2"/>
        <v>0</v>
      </c>
      <c r="H56" s="139"/>
      <c r="I56" s="18" t="str">
        <f t="shared" si="3"/>
        <v/>
      </c>
    </row>
    <row r="57" spans="1:9" ht="14.5" x14ac:dyDescent="0.35">
      <c r="A57" s="2">
        <v>0</v>
      </c>
      <c r="B57" s="130" t="s">
        <v>121</v>
      </c>
      <c r="C57" s="127" t="s">
        <v>58</v>
      </c>
      <c r="D57" s="128">
        <v>7.66</v>
      </c>
      <c r="E57" s="129" t="s">
        <v>54</v>
      </c>
      <c r="F57" s="179"/>
      <c r="G57" s="2">
        <f t="shared" si="2"/>
        <v>0</v>
      </c>
      <c r="H57" s="139"/>
      <c r="I57" s="18" t="str">
        <f t="shared" si="3"/>
        <v/>
      </c>
    </row>
    <row r="58" spans="1:9" ht="14.5" x14ac:dyDescent="0.35">
      <c r="A58" s="2">
        <v>0</v>
      </c>
      <c r="B58" s="130" t="s">
        <v>122</v>
      </c>
      <c r="C58" s="127" t="s">
        <v>58</v>
      </c>
      <c r="D58" s="128">
        <v>8.2899999999999991</v>
      </c>
      <c r="E58" s="129" t="s">
        <v>54</v>
      </c>
      <c r="F58" s="179"/>
      <c r="G58" s="2">
        <f t="shared" si="2"/>
        <v>0</v>
      </c>
      <c r="H58" s="139"/>
      <c r="I58" s="18" t="str">
        <f t="shared" si="3"/>
        <v/>
      </c>
    </row>
    <row r="59" spans="1:9" ht="14.5" x14ac:dyDescent="0.35">
      <c r="A59" s="2">
        <v>0</v>
      </c>
      <c r="B59" s="130" t="s">
        <v>123</v>
      </c>
      <c r="C59" s="127" t="s">
        <v>124</v>
      </c>
      <c r="D59" s="128">
        <v>173.46</v>
      </c>
      <c r="E59" s="129" t="s">
        <v>54</v>
      </c>
      <c r="F59" s="179"/>
      <c r="G59" s="2">
        <f t="shared" si="2"/>
        <v>0</v>
      </c>
      <c r="H59" s="139"/>
      <c r="I59" s="18" t="str">
        <f t="shared" si="3"/>
        <v/>
      </c>
    </row>
    <row r="60" spans="1:9" ht="14.5" x14ac:dyDescent="0.35">
      <c r="A60" s="2">
        <v>0</v>
      </c>
      <c r="B60" s="130" t="s">
        <v>123</v>
      </c>
      <c r="C60" s="127" t="s">
        <v>125</v>
      </c>
      <c r="D60" s="128">
        <v>62.6</v>
      </c>
      <c r="E60" s="129" t="s">
        <v>54</v>
      </c>
      <c r="F60" s="179"/>
      <c r="G60" s="2">
        <f t="shared" si="2"/>
        <v>0</v>
      </c>
      <c r="H60" s="139"/>
      <c r="I60" s="18" t="str">
        <f t="shared" si="3"/>
        <v/>
      </c>
    </row>
    <row r="61" spans="1:9" ht="14.5" x14ac:dyDescent="0.35">
      <c r="A61" s="2">
        <v>0</v>
      </c>
      <c r="B61" s="130">
        <v>0.17</v>
      </c>
      <c r="C61" s="127" t="s">
        <v>56</v>
      </c>
      <c r="D61" s="128">
        <v>9.65</v>
      </c>
      <c r="E61" s="129" t="s">
        <v>73</v>
      </c>
      <c r="F61" s="179"/>
      <c r="G61" s="2">
        <f t="shared" si="2"/>
        <v>0</v>
      </c>
      <c r="H61" s="139"/>
      <c r="I61" s="18" t="str">
        <f t="shared" si="3"/>
        <v/>
      </c>
    </row>
    <row r="62" spans="1:9" ht="14.5" x14ac:dyDescent="0.35">
      <c r="A62" s="2">
        <v>0</v>
      </c>
      <c r="B62" s="130" t="s">
        <v>126</v>
      </c>
      <c r="C62" s="127" t="s">
        <v>53</v>
      </c>
      <c r="D62" s="128">
        <v>776.42</v>
      </c>
      <c r="E62" s="129" t="s">
        <v>127</v>
      </c>
      <c r="F62" s="179"/>
      <c r="G62" s="2">
        <f t="shared" si="2"/>
        <v>0</v>
      </c>
      <c r="H62" s="139"/>
      <c r="I62" s="18" t="str">
        <f t="shared" si="3"/>
        <v/>
      </c>
    </row>
    <row r="63" spans="1:9" ht="14.5" x14ac:dyDescent="0.35">
      <c r="A63" s="2">
        <v>1</v>
      </c>
      <c r="B63" s="132" t="s">
        <v>128</v>
      </c>
      <c r="C63" s="127" t="s">
        <v>129</v>
      </c>
      <c r="D63" s="128">
        <v>11.16</v>
      </c>
      <c r="E63" s="129" t="s">
        <v>105</v>
      </c>
      <c r="F63" s="179"/>
      <c r="G63" s="2">
        <f t="shared" si="2"/>
        <v>0</v>
      </c>
      <c r="H63" s="139"/>
      <c r="I63" s="18" t="str">
        <f t="shared" si="3"/>
        <v/>
      </c>
    </row>
    <row r="64" spans="1:9" ht="14.5" x14ac:dyDescent="0.35">
      <c r="A64" s="2">
        <v>1</v>
      </c>
      <c r="B64" s="132" t="s">
        <v>130</v>
      </c>
      <c r="C64" s="127" t="s">
        <v>104</v>
      </c>
      <c r="D64" s="128">
        <v>4.24</v>
      </c>
      <c r="E64" s="129" t="s">
        <v>105</v>
      </c>
      <c r="F64" s="179"/>
      <c r="G64" s="2">
        <f t="shared" si="2"/>
        <v>0</v>
      </c>
      <c r="H64" s="139"/>
      <c r="I64" s="18" t="str">
        <f t="shared" si="3"/>
        <v/>
      </c>
    </row>
    <row r="65" spans="1:9" ht="14.5" x14ac:dyDescent="0.35">
      <c r="A65" s="2">
        <v>1</v>
      </c>
      <c r="B65" s="132" t="s">
        <v>131</v>
      </c>
      <c r="C65" s="127" t="s">
        <v>53</v>
      </c>
      <c r="D65" s="128">
        <v>78.61</v>
      </c>
      <c r="E65" s="129" t="s">
        <v>54</v>
      </c>
      <c r="F65" s="179"/>
      <c r="G65" s="2">
        <f t="shared" si="2"/>
        <v>0</v>
      </c>
      <c r="H65" s="139"/>
      <c r="I65" s="18" t="str">
        <f t="shared" si="3"/>
        <v/>
      </c>
    </row>
    <row r="66" spans="1:9" ht="14.5" x14ac:dyDescent="0.35">
      <c r="A66" s="2">
        <v>1</v>
      </c>
      <c r="B66" s="132" t="s">
        <v>132</v>
      </c>
      <c r="C66" s="127" t="s">
        <v>56</v>
      </c>
      <c r="D66" s="128">
        <v>59.02</v>
      </c>
      <c r="E66" s="129" t="s">
        <v>54</v>
      </c>
      <c r="F66" s="179"/>
      <c r="G66" s="2">
        <f t="shared" si="2"/>
        <v>0</v>
      </c>
      <c r="H66" s="139"/>
      <c r="I66" s="18" t="str">
        <f t="shared" si="3"/>
        <v/>
      </c>
    </row>
    <row r="67" spans="1:9" ht="14.5" x14ac:dyDescent="0.35">
      <c r="A67" s="2">
        <v>1</v>
      </c>
      <c r="B67" s="132" t="s">
        <v>133</v>
      </c>
      <c r="C67" s="127" t="s">
        <v>56</v>
      </c>
      <c r="D67" s="128">
        <v>21.86</v>
      </c>
      <c r="E67" s="129" t="s">
        <v>54</v>
      </c>
      <c r="F67" s="179"/>
      <c r="G67" s="2">
        <f t="shared" si="2"/>
        <v>0</v>
      </c>
      <c r="H67" s="139"/>
      <c r="I67" s="18" t="str">
        <f t="shared" si="3"/>
        <v/>
      </c>
    </row>
    <row r="68" spans="1:9" ht="14.5" x14ac:dyDescent="0.35">
      <c r="A68" s="2">
        <v>1</v>
      </c>
      <c r="B68" s="132" t="s">
        <v>134</v>
      </c>
      <c r="C68" s="127" t="s">
        <v>58</v>
      </c>
      <c r="D68" s="128">
        <v>29.03</v>
      </c>
      <c r="E68" s="129" t="s">
        <v>54</v>
      </c>
      <c r="F68" s="179"/>
      <c r="G68" s="2">
        <f t="shared" si="2"/>
        <v>0</v>
      </c>
      <c r="H68" s="139"/>
      <c r="I68" s="18" t="str">
        <f t="shared" si="3"/>
        <v/>
      </c>
    </row>
    <row r="69" spans="1:9" ht="14.5" x14ac:dyDescent="0.35">
      <c r="A69" s="2">
        <v>1</v>
      </c>
      <c r="B69" s="132" t="s">
        <v>135</v>
      </c>
      <c r="C69" s="127" t="s">
        <v>56</v>
      </c>
      <c r="D69" s="128">
        <v>19.04</v>
      </c>
      <c r="E69" s="129" t="s">
        <v>54</v>
      </c>
      <c r="F69" s="179"/>
      <c r="G69" s="2">
        <f t="shared" si="2"/>
        <v>0</v>
      </c>
      <c r="H69" s="139"/>
      <c r="I69" s="18" t="str">
        <f t="shared" si="3"/>
        <v/>
      </c>
    </row>
    <row r="70" spans="1:9" ht="14.5" x14ac:dyDescent="0.35">
      <c r="A70" s="2">
        <v>1</v>
      </c>
      <c r="B70" s="133" t="s">
        <v>136</v>
      </c>
      <c r="C70" s="127" t="s">
        <v>56</v>
      </c>
      <c r="D70" s="128">
        <v>38.75</v>
      </c>
      <c r="E70" s="129" t="s">
        <v>54</v>
      </c>
      <c r="F70" s="179"/>
      <c r="G70" s="2">
        <f t="shared" si="2"/>
        <v>0</v>
      </c>
      <c r="H70" s="139"/>
      <c r="I70" s="18" t="str">
        <f t="shared" si="3"/>
        <v/>
      </c>
    </row>
    <row r="71" spans="1:9" ht="14.5" x14ac:dyDescent="0.35">
      <c r="A71" s="2">
        <v>1</v>
      </c>
      <c r="B71" s="132">
        <v>1.29</v>
      </c>
      <c r="C71" s="127" t="s">
        <v>56</v>
      </c>
      <c r="D71" s="128">
        <v>38.880000000000003</v>
      </c>
      <c r="E71" s="129" t="s">
        <v>54</v>
      </c>
      <c r="F71" s="179"/>
      <c r="G71" s="2">
        <f t="shared" si="2"/>
        <v>0</v>
      </c>
      <c r="H71" s="139"/>
      <c r="I71" s="18" t="str">
        <f t="shared" si="3"/>
        <v/>
      </c>
    </row>
    <row r="72" spans="1:9" ht="14.5" x14ac:dyDescent="0.35">
      <c r="A72" s="2">
        <v>1</v>
      </c>
      <c r="B72" s="132">
        <v>1.31</v>
      </c>
      <c r="C72" s="127" t="s">
        <v>56</v>
      </c>
      <c r="D72" s="128">
        <v>21.57</v>
      </c>
      <c r="E72" s="129" t="s">
        <v>54</v>
      </c>
      <c r="F72" s="179"/>
      <c r="G72" s="2">
        <f t="shared" si="2"/>
        <v>0</v>
      </c>
      <c r="H72" s="139"/>
      <c r="I72" s="18" t="str">
        <f t="shared" si="3"/>
        <v/>
      </c>
    </row>
    <row r="73" spans="1:9" ht="14.5" x14ac:dyDescent="0.35">
      <c r="A73" s="2">
        <v>1</v>
      </c>
      <c r="B73" s="132" t="s">
        <v>137</v>
      </c>
      <c r="C73" s="127" t="s">
        <v>53</v>
      </c>
      <c r="D73" s="128">
        <v>39.119999999999997</v>
      </c>
      <c r="E73" s="129" t="s">
        <v>54</v>
      </c>
      <c r="F73" s="179"/>
      <c r="G73" s="2">
        <f t="shared" si="2"/>
        <v>0</v>
      </c>
      <c r="H73" s="139"/>
      <c r="I73" s="18" t="str">
        <f t="shared" si="3"/>
        <v/>
      </c>
    </row>
    <row r="74" spans="1:9" ht="14.5" x14ac:dyDescent="0.35">
      <c r="A74" s="2">
        <v>1</v>
      </c>
      <c r="B74" s="132" t="s">
        <v>138</v>
      </c>
      <c r="C74" s="127" t="s">
        <v>139</v>
      </c>
      <c r="D74" s="128">
        <v>25.8</v>
      </c>
      <c r="E74" s="129" t="s">
        <v>54</v>
      </c>
      <c r="F74" s="179"/>
      <c r="G74" s="2">
        <f t="shared" si="2"/>
        <v>0</v>
      </c>
      <c r="H74" s="139"/>
      <c r="I74" s="18" t="str">
        <f t="shared" si="3"/>
        <v/>
      </c>
    </row>
    <row r="75" spans="1:9" ht="14.5" x14ac:dyDescent="0.35">
      <c r="A75" s="2">
        <v>1</v>
      </c>
      <c r="B75" s="132" t="s">
        <v>140</v>
      </c>
      <c r="C75" s="127" t="s">
        <v>58</v>
      </c>
      <c r="D75" s="128">
        <v>29.2</v>
      </c>
      <c r="E75" s="129" t="s">
        <v>54</v>
      </c>
      <c r="F75" s="179"/>
      <c r="G75" s="2">
        <f t="shared" ref="G75:G106" si="4">D75*F75</f>
        <v>0</v>
      </c>
      <c r="H75" s="139"/>
      <c r="I75" s="18" t="str">
        <f t="shared" ref="I75:I106" si="5">IF(H75&gt;0,G75/H75,"")</f>
        <v/>
      </c>
    </row>
    <row r="76" spans="1:9" ht="14.5" x14ac:dyDescent="0.35">
      <c r="A76" s="2">
        <v>1</v>
      </c>
      <c r="B76" s="132" t="s">
        <v>141</v>
      </c>
      <c r="C76" s="127" t="s">
        <v>58</v>
      </c>
      <c r="D76" s="128">
        <v>29.2</v>
      </c>
      <c r="E76" s="129" t="s">
        <v>54</v>
      </c>
      <c r="F76" s="179"/>
      <c r="G76" s="2">
        <f t="shared" si="4"/>
        <v>0</v>
      </c>
      <c r="H76" s="139"/>
      <c r="I76" s="18" t="str">
        <f t="shared" si="5"/>
        <v/>
      </c>
    </row>
    <row r="77" spans="1:9" ht="14.5" x14ac:dyDescent="0.35">
      <c r="A77" s="2">
        <v>1</v>
      </c>
      <c r="B77" s="132" t="s">
        <v>142</v>
      </c>
      <c r="C77" s="127" t="s">
        <v>58</v>
      </c>
      <c r="D77" s="128">
        <v>29.2</v>
      </c>
      <c r="E77" s="129" t="s">
        <v>54</v>
      </c>
      <c r="F77" s="179"/>
      <c r="G77" s="2">
        <f t="shared" si="4"/>
        <v>0</v>
      </c>
      <c r="H77" s="139"/>
      <c r="I77" s="18" t="str">
        <f t="shared" si="5"/>
        <v/>
      </c>
    </row>
    <row r="78" spans="1:9" ht="14.5" x14ac:dyDescent="0.35">
      <c r="A78" s="2">
        <v>1</v>
      </c>
      <c r="B78" s="132" t="s">
        <v>143</v>
      </c>
      <c r="C78" s="127" t="s">
        <v>58</v>
      </c>
      <c r="D78" s="128">
        <v>29.2</v>
      </c>
      <c r="E78" s="129" t="s">
        <v>54</v>
      </c>
      <c r="F78" s="179"/>
      <c r="G78" s="2">
        <f t="shared" si="4"/>
        <v>0</v>
      </c>
      <c r="H78" s="139"/>
      <c r="I78" s="18" t="str">
        <f t="shared" si="5"/>
        <v/>
      </c>
    </row>
    <row r="79" spans="1:9" ht="14.5" x14ac:dyDescent="0.35">
      <c r="A79" s="2">
        <v>1</v>
      </c>
      <c r="B79" s="132" t="s">
        <v>144</v>
      </c>
      <c r="C79" s="127" t="s">
        <v>58</v>
      </c>
      <c r="D79" s="128">
        <v>29.2</v>
      </c>
      <c r="E79" s="129" t="s">
        <v>54</v>
      </c>
      <c r="F79" s="179"/>
      <c r="G79" s="2">
        <f t="shared" si="4"/>
        <v>0</v>
      </c>
      <c r="H79" s="139"/>
      <c r="I79" s="18" t="str">
        <f t="shared" si="5"/>
        <v/>
      </c>
    </row>
    <row r="80" spans="1:9" ht="14.5" x14ac:dyDescent="0.35">
      <c r="A80" s="2">
        <v>1</v>
      </c>
      <c r="B80" s="132" t="s">
        <v>145</v>
      </c>
      <c r="C80" s="127" t="s">
        <v>58</v>
      </c>
      <c r="D80" s="128">
        <v>37.26</v>
      </c>
      <c r="E80" s="129" t="s">
        <v>54</v>
      </c>
      <c r="F80" s="179"/>
      <c r="G80" s="2">
        <f t="shared" si="4"/>
        <v>0</v>
      </c>
      <c r="H80" s="139"/>
      <c r="I80" s="18" t="str">
        <f t="shared" si="5"/>
        <v/>
      </c>
    </row>
    <row r="81" spans="1:9" ht="14.5" x14ac:dyDescent="0.35">
      <c r="A81" s="2">
        <v>1</v>
      </c>
      <c r="B81" s="132" t="s">
        <v>146</v>
      </c>
      <c r="C81" s="127" t="s">
        <v>53</v>
      </c>
      <c r="D81" s="128">
        <v>85.03</v>
      </c>
      <c r="E81" s="129" t="s">
        <v>54</v>
      </c>
      <c r="F81" s="179"/>
      <c r="G81" s="2">
        <f t="shared" si="4"/>
        <v>0</v>
      </c>
      <c r="H81" s="139"/>
      <c r="I81" s="18" t="str">
        <f t="shared" si="5"/>
        <v/>
      </c>
    </row>
    <row r="82" spans="1:9" ht="14.5" x14ac:dyDescent="0.35">
      <c r="A82" s="2">
        <v>1</v>
      </c>
      <c r="B82" s="132" t="s">
        <v>147</v>
      </c>
      <c r="C82" s="127" t="s">
        <v>58</v>
      </c>
      <c r="D82" s="128">
        <v>33.26</v>
      </c>
      <c r="E82" s="129" t="s">
        <v>54</v>
      </c>
      <c r="F82" s="179"/>
      <c r="G82" s="2">
        <f t="shared" si="4"/>
        <v>0</v>
      </c>
      <c r="H82" s="139"/>
      <c r="I82" s="18" t="str">
        <f t="shared" si="5"/>
        <v/>
      </c>
    </row>
    <row r="83" spans="1:9" ht="14.5" x14ac:dyDescent="0.35">
      <c r="A83" s="2">
        <v>1</v>
      </c>
      <c r="B83" s="132" t="s">
        <v>148</v>
      </c>
      <c r="C83" s="127" t="s">
        <v>56</v>
      </c>
      <c r="D83" s="128">
        <v>31.99</v>
      </c>
      <c r="E83" s="129" t="s">
        <v>54</v>
      </c>
      <c r="F83" s="179"/>
      <c r="G83" s="2">
        <f t="shared" si="4"/>
        <v>0</v>
      </c>
      <c r="H83" s="139"/>
      <c r="I83" s="18" t="str">
        <f t="shared" si="5"/>
        <v/>
      </c>
    </row>
    <row r="84" spans="1:9" ht="14.5" x14ac:dyDescent="0.35">
      <c r="A84" s="2">
        <v>1</v>
      </c>
      <c r="B84" s="132" t="s">
        <v>149</v>
      </c>
      <c r="C84" s="127" t="s">
        <v>129</v>
      </c>
      <c r="D84" s="128">
        <v>5.61</v>
      </c>
      <c r="E84" s="129" t="s">
        <v>150</v>
      </c>
      <c r="F84" s="179"/>
      <c r="G84" s="2">
        <f t="shared" si="4"/>
        <v>0</v>
      </c>
      <c r="H84" s="139"/>
      <c r="I84" s="18" t="str">
        <f t="shared" si="5"/>
        <v/>
      </c>
    </row>
    <row r="85" spans="1:9" ht="14.5" x14ac:dyDescent="0.35">
      <c r="A85" s="2">
        <v>1</v>
      </c>
      <c r="B85" s="133" t="s">
        <v>151</v>
      </c>
      <c r="C85" s="127" t="s">
        <v>56</v>
      </c>
      <c r="D85" s="128">
        <v>52.26</v>
      </c>
      <c r="E85" s="129" t="s">
        <v>54</v>
      </c>
      <c r="F85" s="179"/>
      <c r="G85" s="2">
        <f t="shared" si="4"/>
        <v>0</v>
      </c>
      <c r="H85" s="139"/>
      <c r="I85" s="18" t="str">
        <f t="shared" si="5"/>
        <v/>
      </c>
    </row>
    <row r="86" spans="1:9" ht="14.5" x14ac:dyDescent="0.35">
      <c r="A86" s="2">
        <v>1</v>
      </c>
      <c r="B86" s="132" t="s">
        <v>152</v>
      </c>
      <c r="C86" s="127" t="s">
        <v>56</v>
      </c>
      <c r="D86" s="128">
        <v>18.91</v>
      </c>
      <c r="E86" s="129" t="s">
        <v>54</v>
      </c>
      <c r="F86" s="179"/>
      <c r="G86" s="2">
        <f t="shared" si="4"/>
        <v>0</v>
      </c>
      <c r="H86" s="139"/>
      <c r="I86" s="18" t="str">
        <f t="shared" si="5"/>
        <v/>
      </c>
    </row>
    <row r="87" spans="1:9" ht="14.5" x14ac:dyDescent="0.35">
      <c r="A87" s="2">
        <v>1</v>
      </c>
      <c r="B87" s="132" t="s">
        <v>153</v>
      </c>
      <c r="C87" s="127" t="s">
        <v>56</v>
      </c>
      <c r="D87" s="128">
        <v>19.510000000000002</v>
      </c>
      <c r="E87" s="129" t="s">
        <v>54</v>
      </c>
      <c r="F87" s="179"/>
      <c r="G87" s="2">
        <f t="shared" si="4"/>
        <v>0</v>
      </c>
      <c r="H87" s="139"/>
      <c r="I87" s="18" t="str">
        <f t="shared" si="5"/>
        <v/>
      </c>
    </row>
    <row r="88" spans="1:9" ht="14.5" x14ac:dyDescent="0.35">
      <c r="A88" s="2">
        <v>1</v>
      </c>
      <c r="B88" s="132" t="s">
        <v>154</v>
      </c>
      <c r="C88" s="127" t="s">
        <v>56</v>
      </c>
      <c r="D88" s="128">
        <v>19.11</v>
      </c>
      <c r="E88" s="129" t="s">
        <v>54</v>
      </c>
      <c r="F88" s="179"/>
      <c r="G88" s="2">
        <f t="shared" si="4"/>
        <v>0</v>
      </c>
      <c r="H88" s="139"/>
      <c r="I88" s="18" t="str">
        <f t="shared" si="5"/>
        <v/>
      </c>
    </row>
    <row r="89" spans="1:9" ht="14.5" x14ac:dyDescent="0.35">
      <c r="A89" s="2">
        <v>1</v>
      </c>
      <c r="B89" s="133" t="s">
        <v>155</v>
      </c>
      <c r="C89" s="127" t="s">
        <v>56</v>
      </c>
      <c r="D89" s="128">
        <v>38.94</v>
      </c>
      <c r="E89" s="129" t="s">
        <v>54</v>
      </c>
      <c r="F89" s="179"/>
      <c r="G89" s="2">
        <f t="shared" si="4"/>
        <v>0</v>
      </c>
      <c r="H89" s="139"/>
      <c r="I89" s="18" t="str">
        <f t="shared" si="5"/>
        <v/>
      </c>
    </row>
    <row r="90" spans="1:9" ht="14.5" x14ac:dyDescent="0.35">
      <c r="A90" s="2">
        <v>1</v>
      </c>
      <c r="B90" s="132" t="s">
        <v>156</v>
      </c>
      <c r="C90" s="127" t="s">
        <v>56</v>
      </c>
      <c r="D90" s="128">
        <v>19.309999999999999</v>
      </c>
      <c r="E90" s="129" t="s">
        <v>54</v>
      </c>
      <c r="F90" s="179"/>
      <c r="G90" s="2">
        <f t="shared" si="4"/>
        <v>0</v>
      </c>
      <c r="H90" s="139"/>
      <c r="I90" s="18" t="str">
        <f t="shared" si="5"/>
        <v/>
      </c>
    </row>
    <row r="91" spans="1:9" ht="14.5" x14ac:dyDescent="0.35">
      <c r="A91" s="2">
        <v>1</v>
      </c>
      <c r="B91" s="133" t="s">
        <v>157</v>
      </c>
      <c r="C91" s="127" t="s">
        <v>56</v>
      </c>
      <c r="D91" s="128">
        <v>55.35</v>
      </c>
      <c r="E91" s="129" t="s">
        <v>54</v>
      </c>
      <c r="F91" s="179"/>
      <c r="G91" s="2">
        <f t="shared" si="4"/>
        <v>0</v>
      </c>
      <c r="H91" s="139"/>
      <c r="I91" s="18" t="str">
        <f t="shared" si="5"/>
        <v/>
      </c>
    </row>
    <row r="92" spans="1:9" ht="14.5" x14ac:dyDescent="0.35">
      <c r="A92" s="2">
        <v>1</v>
      </c>
      <c r="B92" s="132" t="s">
        <v>158</v>
      </c>
      <c r="C92" s="127" t="s">
        <v>53</v>
      </c>
      <c r="D92" s="128">
        <v>65.25</v>
      </c>
      <c r="E92" s="129" t="s">
        <v>54</v>
      </c>
      <c r="F92" s="179"/>
      <c r="G92" s="2">
        <f t="shared" si="4"/>
        <v>0</v>
      </c>
      <c r="H92" s="139"/>
      <c r="I92" s="18" t="str">
        <f t="shared" si="5"/>
        <v/>
      </c>
    </row>
    <row r="93" spans="1:9" ht="14.5" x14ac:dyDescent="0.35">
      <c r="A93" s="2">
        <v>1</v>
      </c>
      <c r="B93" s="132" t="s">
        <v>159</v>
      </c>
      <c r="C93" s="127" t="s">
        <v>98</v>
      </c>
      <c r="D93" s="128">
        <v>3.9</v>
      </c>
      <c r="E93" s="129" t="s">
        <v>62</v>
      </c>
      <c r="F93" s="179"/>
      <c r="G93" s="2">
        <f t="shared" si="4"/>
        <v>0</v>
      </c>
      <c r="H93" s="139"/>
      <c r="I93" s="18" t="str">
        <f t="shared" si="5"/>
        <v/>
      </c>
    </row>
    <row r="94" spans="1:9" ht="14.5" x14ac:dyDescent="0.35">
      <c r="A94" s="2">
        <v>1</v>
      </c>
      <c r="B94" s="132" t="s">
        <v>160</v>
      </c>
      <c r="C94" s="127" t="s">
        <v>61</v>
      </c>
      <c r="D94" s="128">
        <v>5.96</v>
      </c>
      <c r="E94" s="129" t="s">
        <v>62</v>
      </c>
      <c r="F94" s="179"/>
      <c r="G94" s="2">
        <f t="shared" si="4"/>
        <v>0</v>
      </c>
      <c r="H94" s="139"/>
      <c r="I94" s="18" t="str">
        <f t="shared" si="5"/>
        <v/>
      </c>
    </row>
    <row r="95" spans="1:9" ht="14.5" x14ac:dyDescent="0.35">
      <c r="A95" s="2">
        <v>1</v>
      </c>
      <c r="B95" s="132" t="s">
        <v>161</v>
      </c>
      <c r="C95" s="127" t="s">
        <v>120</v>
      </c>
      <c r="D95" s="128">
        <v>2.94</v>
      </c>
      <c r="E95" s="129" t="s">
        <v>62</v>
      </c>
      <c r="F95" s="179"/>
      <c r="G95" s="2">
        <f t="shared" si="4"/>
        <v>0</v>
      </c>
      <c r="H95" s="139"/>
      <c r="I95" s="18" t="str">
        <f t="shared" si="5"/>
        <v/>
      </c>
    </row>
    <row r="96" spans="1:9" ht="14.5" x14ac:dyDescent="0.35">
      <c r="A96" s="2">
        <v>1</v>
      </c>
      <c r="B96" s="132" t="s">
        <v>162</v>
      </c>
      <c r="C96" s="127" t="s">
        <v>61</v>
      </c>
      <c r="D96" s="128">
        <v>4.42</v>
      </c>
      <c r="E96" s="129" t="s">
        <v>62</v>
      </c>
      <c r="F96" s="179"/>
      <c r="G96" s="2">
        <f t="shared" si="4"/>
        <v>0</v>
      </c>
      <c r="H96" s="139"/>
      <c r="I96" s="18" t="str">
        <f t="shared" si="5"/>
        <v/>
      </c>
    </row>
    <row r="97" spans="1:9" ht="14.5" x14ac:dyDescent="0.35">
      <c r="A97" s="2">
        <v>2</v>
      </c>
      <c r="B97" s="130" t="s">
        <v>163</v>
      </c>
      <c r="C97" s="127" t="s">
        <v>129</v>
      </c>
      <c r="D97" s="128">
        <v>10.210000000000001</v>
      </c>
      <c r="E97" s="129" t="s">
        <v>105</v>
      </c>
      <c r="F97" s="179"/>
      <c r="G97" s="2">
        <f t="shared" si="4"/>
        <v>0</v>
      </c>
      <c r="H97" s="139"/>
      <c r="I97" s="18" t="str">
        <f t="shared" si="5"/>
        <v/>
      </c>
    </row>
    <row r="98" spans="1:9" ht="14.5" x14ac:dyDescent="0.35">
      <c r="A98" s="2">
        <v>2</v>
      </c>
      <c r="B98" s="131" t="s">
        <v>163</v>
      </c>
      <c r="C98" s="127" t="s">
        <v>104</v>
      </c>
      <c r="D98" s="128">
        <v>5</v>
      </c>
      <c r="E98" s="129" t="s">
        <v>105</v>
      </c>
      <c r="F98" s="179"/>
      <c r="G98" s="2">
        <f t="shared" si="4"/>
        <v>0</v>
      </c>
      <c r="H98" s="139"/>
      <c r="I98" s="18" t="str">
        <f t="shared" si="5"/>
        <v/>
      </c>
    </row>
    <row r="99" spans="1:9" ht="14.5" x14ac:dyDescent="0.35">
      <c r="A99" s="2">
        <v>2</v>
      </c>
      <c r="B99" s="131" t="s">
        <v>164</v>
      </c>
      <c r="C99" s="127" t="s">
        <v>56</v>
      </c>
      <c r="D99" s="128">
        <v>25.3</v>
      </c>
      <c r="E99" s="129" t="s">
        <v>54</v>
      </c>
      <c r="F99" s="179"/>
      <c r="G99" s="2">
        <f t="shared" si="4"/>
        <v>0</v>
      </c>
      <c r="H99" s="139"/>
      <c r="I99" s="18" t="str">
        <f t="shared" si="5"/>
        <v/>
      </c>
    </row>
    <row r="100" spans="1:9" ht="14.5" x14ac:dyDescent="0.35">
      <c r="A100" s="2">
        <v>2</v>
      </c>
      <c r="B100" s="131" t="s">
        <v>165</v>
      </c>
      <c r="C100" s="127" t="s">
        <v>56</v>
      </c>
      <c r="D100" s="128">
        <v>113.7</v>
      </c>
      <c r="E100" s="129" t="s">
        <v>54</v>
      </c>
      <c r="F100" s="179"/>
      <c r="G100" s="2">
        <f>D100*F100</f>
        <v>0</v>
      </c>
      <c r="H100" s="139"/>
      <c r="I100" s="18" t="str">
        <f t="shared" si="5"/>
        <v/>
      </c>
    </row>
    <row r="101" spans="1:9" ht="14.5" x14ac:dyDescent="0.35">
      <c r="A101" s="2">
        <v>2</v>
      </c>
      <c r="B101" s="130" t="s">
        <v>166</v>
      </c>
      <c r="C101" s="127" t="s">
        <v>53</v>
      </c>
      <c r="D101" s="128">
        <v>52.73</v>
      </c>
      <c r="E101" s="129" t="s">
        <v>54</v>
      </c>
      <c r="F101" s="179"/>
      <c r="G101" s="2">
        <f t="shared" si="4"/>
        <v>0</v>
      </c>
      <c r="H101" s="139"/>
      <c r="I101" s="18" t="str">
        <f t="shared" si="5"/>
        <v/>
      </c>
    </row>
    <row r="102" spans="1:9" ht="14.5" x14ac:dyDescent="0.35">
      <c r="A102" s="2">
        <v>2</v>
      </c>
      <c r="B102" s="130" t="s">
        <v>167</v>
      </c>
      <c r="C102" s="127" t="s">
        <v>56</v>
      </c>
      <c r="D102" s="128">
        <v>39.299999999999997</v>
      </c>
      <c r="E102" s="129" t="s">
        <v>54</v>
      </c>
      <c r="F102" s="179"/>
      <c r="G102" s="2">
        <f t="shared" si="4"/>
        <v>0</v>
      </c>
      <c r="H102" s="139"/>
      <c r="I102" s="18" t="str">
        <f t="shared" si="5"/>
        <v/>
      </c>
    </row>
    <row r="103" spans="1:9" ht="14.5" x14ac:dyDescent="0.35">
      <c r="A103" s="2">
        <v>2</v>
      </c>
      <c r="B103" s="130" t="s">
        <v>168</v>
      </c>
      <c r="C103" s="127" t="s">
        <v>56</v>
      </c>
      <c r="D103" s="128">
        <v>19.399999999999999</v>
      </c>
      <c r="E103" s="129" t="s">
        <v>54</v>
      </c>
      <c r="F103" s="179"/>
      <c r="G103" s="2">
        <f t="shared" si="4"/>
        <v>0</v>
      </c>
      <c r="H103" s="139"/>
      <c r="I103" s="18" t="str">
        <f t="shared" si="5"/>
        <v/>
      </c>
    </row>
    <row r="104" spans="1:9" ht="14.5" x14ac:dyDescent="0.35">
      <c r="A104" s="2">
        <v>2</v>
      </c>
      <c r="B104" s="131" t="s">
        <v>169</v>
      </c>
      <c r="C104" s="127" t="s">
        <v>56</v>
      </c>
      <c r="D104" s="128">
        <v>39.4</v>
      </c>
      <c r="E104" s="129" t="s">
        <v>54</v>
      </c>
      <c r="F104" s="179"/>
      <c r="G104" s="2">
        <f t="shared" si="4"/>
        <v>0</v>
      </c>
      <c r="H104" s="139"/>
      <c r="I104" s="18" t="str">
        <f t="shared" si="5"/>
        <v/>
      </c>
    </row>
    <row r="105" spans="1:9" ht="14.5" x14ac:dyDescent="0.35">
      <c r="A105" s="2">
        <v>2</v>
      </c>
      <c r="B105" s="130" t="s">
        <v>170</v>
      </c>
      <c r="C105" s="127" t="s">
        <v>58</v>
      </c>
      <c r="D105" s="128">
        <v>34.1</v>
      </c>
      <c r="E105" s="129" t="s">
        <v>54</v>
      </c>
      <c r="F105" s="179"/>
      <c r="G105" s="2">
        <f t="shared" si="4"/>
        <v>0</v>
      </c>
      <c r="H105" s="139"/>
      <c r="I105" s="18" t="str">
        <f t="shared" si="5"/>
        <v/>
      </c>
    </row>
    <row r="106" spans="1:9" ht="14.5" x14ac:dyDescent="0.35">
      <c r="A106" s="2">
        <v>2</v>
      </c>
      <c r="B106" s="130" t="s">
        <v>171</v>
      </c>
      <c r="C106" s="127" t="s">
        <v>56</v>
      </c>
      <c r="D106" s="128">
        <v>33.4</v>
      </c>
      <c r="E106" s="129" t="s">
        <v>54</v>
      </c>
      <c r="F106" s="179"/>
      <c r="G106" s="2">
        <f t="shared" si="4"/>
        <v>0</v>
      </c>
      <c r="H106" s="139"/>
      <c r="I106" s="18" t="str">
        <f t="shared" si="5"/>
        <v/>
      </c>
    </row>
    <row r="107" spans="1:9" ht="14.5" x14ac:dyDescent="0.35">
      <c r="A107" s="2">
        <v>2</v>
      </c>
      <c r="B107" s="130" t="s">
        <v>172</v>
      </c>
      <c r="C107" s="127" t="s">
        <v>56</v>
      </c>
      <c r="D107" s="128">
        <v>38.5</v>
      </c>
      <c r="E107" s="129" t="s">
        <v>54</v>
      </c>
      <c r="F107" s="179"/>
      <c r="G107" s="2">
        <f t="shared" ref="G107:G123" si="6">D107*F107</f>
        <v>0</v>
      </c>
      <c r="H107" s="139"/>
      <c r="I107" s="18" t="str">
        <f t="shared" ref="I107:I123" si="7">IF(H107&gt;0,G107/H107,"")</f>
        <v/>
      </c>
    </row>
    <row r="108" spans="1:9" ht="14.5" x14ac:dyDescent="0.35">
      <c r="A108" s="2">
        <v>2</v>
      </c>
      <c r="B108" s="130" t="s">
        <v>173</v>
      </c>
      <c r="C108" s="127" t="s">
        <v>56</v>
      </c>
      <c r="D108" s="128">
        <v>19</v>
      </c>
      <c r="E108" s="129" t="s">
        <v>54</v>
      </c>
      <c r="F108" s="179"/>
      <c r="G108" s="2">
        <f t="shared" si="6"/>
        <v>0</v>
      </c>
      <c r="H108" s="139"/>
      <c r="I108" s="18" t="str">
        <f t="shared" si="7"/>
        <v/>
      </c>
    </row>
    <row r="109" spans="1:9" ht="14.5" x14ac:dyDescent="0.35">
      <c r="A109" s="2">
        <v>2</v>
      </c>
      <c r="B109" s="130" t="s">
        <v>174</v>
      </c>
      <c r="C109" s="127" t="s">
        <v>56</v>
      </c>
      <c r="D109" s="128">
        <v>19</v>
      </c>
      <c r="E109" s="129" t="s">
        <v>54</v>
      </c>
      <c r="F109" s="179"/>
      <c r="G109" s="2">
        <f t="shared" si="6"/>
        <v>0</v>
      </c>
      <c r="H109" s="139"/>
      <c r="I109" s="18" t="str">
        <f t="shared" si="7"/>
        <v/>
      </c>
    </row>
    <row r="110" spans="1:9" ht="14.5" x14ac:dyDescent="0.35">
      <c r="A110" s="2">
        <v>2</v>
      </c>
      <c r="B110" s="130" t="s">
        <v>175</v>
      </c>
      <c r="C110" s="127" t="s">
        <v>56</v>
      </c>
      <c r="D110" s="128">
        <v>29.9</v>
      </c>
      <c r="E110" s="129" t="s">
        <v>54</v>
      </c>
      <c r="F110" s="179"/>
      <c r="G110" s="2">
        <f t="shared" si="6"/>
        <v>0</v>
      </c>
      <c r="H110" s="139"/>
      <c r="I110" s="18" t="str">
        <f t="shared" si="7"/>
        <v/>
      </c>
    </row>
    <row r="111" spans="1:9" ht="14.5" x14ac:dyDescent="0.35">
      <c r="A111" s="2">
        <v>2</v>
      </c>
      <c r="B111" s="130" t="s">
        <v>176</v>
      </c>
      <c r="C111" s="127" t="s">
        <v>56</v>
      </c>
      <c r="D111" s="128">
        <v>38.6</v>
      </c>
      <c r="E111" s="129" t="s">
        <v>54</v>
      </c>
      <c r="F111" s="179"/>
      <c r="G111" s="2">
        <f t="shared" si="6"/>
        <v>0</v>
      </c>
      <c r="H111" s="139"/>
      <c r="I111" s="18" t="str">
        <f t="shared" si="7"/>
        <v/>
      </c>
    </row>
    <row r="112" spans="1:9" ht="14.5" x14ac:dyDescent="0.35">
      <c r="A112" s="2">
        <v>2</v>
      </c>
      <c r="B112" s="130" t="s">
        <v>177</v>
      </c>
      <c r="C112" s="127" t="s">
        <v>56</v>
      </c>
      <c r="D112" s="128">
        <v>38.700000000000003</v>
      </c>
      <c r="E112" s="129" t="s">
        <v>54</v>
      </c>
      <c r="F112" s="179"/>
      <c r="G112" s="2">
        <f t="shared" si="6"/>
        <v>0</v>
      </c>
      <c r="H112" s="139"/>
      <c r="I112" s="18" t="str">
        <f t="shared" si="7"/>
        <v/>
      </c>
    </row>
    <row r="113" spans="1:9" ht="14.5" x14ac:dyDescent="0.35">
      <c r="A113" s="2">
        <v>2</v>
      </c>
      <c r="B113" s="130" t="s">
        <v>178</v>
      </c>
      <c r="C113" s="127" t="s">
        <v>56</v>
      </c>
      <c r="D113" s="128">
        <v>33</v>
      </c>
      <c r="E113" s="129" t="s">
        <v>54</v>
      </c>
      <c r="F113" s="179"/>
      <c r="G113" s="2">
        <f t="shared" si="6"/>
        <v>0</v>
      </c>
      <c r="H113" s="139"/>
      <c r="I113" s="18" t="str">
        <f t="shared" si="7"/>
        <v/>
      </c>
    </row>
    <row r="114" spans="1:9" ht="14.5" x14ac:dyDescent="0.35">
      <c r="A114" s="2">
        <v>2</v>
      </c>
      <c r="B114" s="130" t="s">
        <v>179</v>
      </c>
      <c r="C114" s="127" t="s">
        <v>56</v>
      </c>
      <c r="D114" s="128">
        <v>21.2</v>
      </c>
      <c r="E114" s="129" t="s">
        <v>54</v>
      </c>
      <c r="F114" s="179"/>
      <c r="G114" s="2">
        <f t="shared" si="6"/>
        <v>0</v>
      </c>
      <c r="H114" s="139"/>
      <c r="I114" s="18" t="str">
        <f t="shared" si="7"/>
        <v/>
      </c>
    </row>
    <row r="115" spans="1:9" ht="14.5" x14ac:dyDescent="0.35">
      <c r="A115" s="2">
        <v>2</v>
      </c>
      <c r="B115" s="130" t="s">
        <v>180</v>
      </c>
      <c r="C115" s="127" t="s">
        <v>56</v>
      </c>
      <c r="D115" s="128">
        <v>19</v>
      </c>
      <c r="E115" s="129" t="s">
        <v>54</v>
      </c>
      <c r="F115" s="179"/>
      <c r="G115" s="2">
        <f t="shared" si="6"/>
        <v>0</v>
      </c>
      <c r="H115" s="139"/>
      <c r="I115" s="18" t="str">
        <f t="shared" si="7"/>
        <v/>
      </c>
    </row>
    <row r="116" spans="1:9" ht="14.5" x14ac:dyDescent="0.35">
      <c r="A116" s="2">
        <v>2</v>
      </c>
      <c r="B116" s="130" t="s">
        <v>181</v>
      </c>
      <c r="C116" s="127" t="s">
        <v>56</v>
      </c>
      <c r="D116" s="128">
        <v>173.9</v>
      </c>
      <c r="E116" s="129" t="s">
        <v>54</v>
      </c>
      <c r="F116" s="179"/>
      <c r="G116" s="2">
        <f t="shared" si="6"/>
        <v>0</v>
      </c>
      <c r="H116" s="139"/>
      <c r="I116" s="18" t="str">
        <f t="shared" si="7"/>
        <v/>
      </c>
    </row>
    <row r="117" spans="1:9" ht="14.5" x14ac:dyDescent="0.35">
      <c r="A117" s="2">
        <v>2</v>
      </c>
      <c r="B117" s="130" t="s">
        <v>182</v>
      </c>
      <c r="C117" s="127" t="s">
        <v>56</v>
      </c>
      <c r="D117" s="128">
        <v>19.600000000000001</v>
      </c>
      <c r="E117" s="129" t="s">
        <v>54</v>
      </c>
      <c r="F117" s="179"/>
      <c r="G117" s="2">
        <f t="shared" si="6"/>
        <v>0</v>
      </c>
      <c r="H117" s="139"/>
      <c r="I117" s="18" t="str">
        <f t="shared" si="7"/>
        <v/>
      </c>
    </row>
    <row r="118" spans="1:9" ht="14.5" x14ac:dyDescent="0.35">
      <c r="A118" s="2">
        <v>2</v>
      </c>
      <c r="B118" s="130" t="s">
        <v>183</v>
      </c>
      <c r="C118" s="127" t="s">
        <v>56</v>
      </c>
      <c r="D118" s="128">
        <v>39.200000000000003</v>
      </c>
      <c r="E118" s="129" t="s">
        <v>54</v>
      </c>
      <c r="F118" s="179"/>
      <c r="G118" s="2">
        <f t="shared" si="6"/>
        <v>0</v>
      </c>
      <c r="H118" s="139"/>
      <c r="I118" s="18" t="str">
        <f t="shared" si="7"/>
        <v/>
      </c>
    </row>
    <row r="119" spans="1:9" ht="14.5" x14ac:dyDescent="0.35">
      <c r="A119" s="2">
        <v>2</v>
      </c>
      <c r="B119" s="130" t="s">
        <v>184</v>
      </c>
      <c r="C119" s="127" t="s">
        <v>53</v>
      </c>
      <c r="D119" s="128">
        <v>75.599999999999994</v>
      </c>
      <c r="E119" s="129" t="s">
        <v>54</v>
      </c>
      <c r="F119" s="179"/>
      <c r="G119" s="2">
        <f t="shared" si="6"/>
        <v>0</v>
      </c>
      <c r="H119" s="139"/>
      <c r="I119" s="18" t="str">
        <f t="shared" si="7"/>
        <v/>
      </c>
    </row>
    <row r="120" spans="1:9" ht="14.5" x14ac:dyDescent="0.35">
      <c r="A120" s="2">
        <v>2</v>
      </c>
      <c r="B120" s="130" t="s">
        <v>185</v>
      </c>
      <c r="C120" s="127" t="s">
        <v>53</v>
      </c>
      <c r="D120" s="128">
        <v>16.78</v>
      </c>
      <c r="E120" s="129" t="s">
        <v>54</v>
      </c>
      <c r="F120" s="179"/>
      <c r="G120" s="2">
        <f t="shared" si="6"/>
        <v>0</v>
      </c>
      <c r="H120" s="139"/>
      <c r="I120" s="18" t="str">
        <f t="shared" si="7"/>
        <v/>
      </c>
    </row>
    <row r="121" spans="1:9" ht="14.5" x14ac:dyDescent="0.35">
      <c r="A121" s="2">
        <v>2</v>
      </c>
      <c r="B121" s="130" t="s">
        <v>186</v>
      </c>
      <c r="C121" s="127" t="s">
        <v>61</v>
      </c>
      <c r="D121" s="128">
        <v>5.96</v>
      </c>
      <c r="E121" s="129" t="s">
        <v>62</v>
      </c>
      <c r="F121" s="179"/>
      <c r="G121" s="2">
        <f t="shared" si="6"/>
        <v>0</v>
      </c>
      <c r="H121" s="139"/>
      <c r="I121" s="18" t="str">
        <f t="shared" si="7"/>
        <v/>
      </c>
    </row>
    <row r="122" spans="1:9" ht="14.5" x14ac:dyDescent="0.35">
      <c r="A122" s="2">
        <v>2</v>
      </c>
      <c r="B122" s="130" t="s">
        <v>186</v>
      </c>
      <c r="C122" s="127" t="s">
        <v>98</v>
      </c>
      <c r="D122" s="128">
        <v>3.9</v>
      </c>
      <c r="E122" s="129" t="s">
        <v>62</v>
      </c>
      <c r="F122" s="179"/>
      <c r="G122" s="2">
        <f t="shared" si="6"/>
        <v>0</v>
      </c>
      <c r="H122" s="139"/>
      <c r="I122" s="18" t="str">
        <f t="shared" si="7"/>
        <v/>
      </c>
    </row>
    <row r="123" spans="1:9" ht="14.5" x14ac:dyDescent="0.35">
      <c r="A123" s="2">
        <v>2</v>
      </c>
      <c r="B123" s="130" t="s">
        <v>186</v>
      </c>
      <c r="C123" s="127" t="s">
        <v>120</v>
      </c>
      <c r="D123" s="128">
        <v>2.94</v>
      </c>
      <c r="E123" s="129" t="s">
        <v>62</v>
      </c>
      <c r="F123" s="179"/>
      <c r="G123" s="2">
        <f t="shared" si="6"/>
        <v>0</v>
      </c>
      <c r="H123" s="139"/>
      <c r="I123" s="18" t="str">
        <f t="shared" si="7"/>
        <v/>
      </c>
    </row>
    <row r="124" spans="1:9" s="52" customFormat="1" ht="14.5" x14ac:dyDescent="0.35">
      <c r="A124" s="51" t="s">
        <v>187</v>
      </c>
      <c r="B124" s="51"/>
      <c r="C124" s="51"/>
      <c r="D124" s="51">
        <f>SUM(D11:D123)</f>
        <v>4478.0199999999995</v>
      </c>
      <c r="E124" s="51"/>
      <c r="F124" s="177"/>
      <c r="G124" s="51">
        <f>SUM(G11:G123)</f>
        <v>0</v>
      </c>
      <c r="H124" s="178"/>
      <c r="I124" s="51"/>
    </row>
    <row r="125" spans="1:9" s="45" customFormat="1" ht="14.5" x14ac:dyDescent="0.35">
      <c r="A125" s="48"/>
      <c r="B125" s="49"/>
      <c r="C125" s="49"/>
      <c r="D125" s="49"/>
      <c r="E125" s="49"/>
      <c r="F125" s="49"/>
      <c r="G125" s="49"/>
      <c r="H125" s="140"/>
      <c r="I125" s="50"/>
    </row>
    <row r="126" spans="1:9" s="26" customFormat="1" ht="18.5" x14ac:dyDescent="0.45">
      <c r="A126" s="23" t="s">
        <v>188</v>
      </c>
      <c r="B126" s="24"/>
      <c r="C126" s="24"/>
      <c r="D126" s="24"/>
      <c r="E126" s="24"/>
      <c r="F126" s="24"/>
      <c r="G126" s="24"/>
      <c r="H126" s="141"/>
      <c r="I126" s="198">
        <f>SUM(I11:I123)</f>
        <v>0</v>
      </c>
    </row>
  </sheetData>
  <sheetProtection algorithmName="SHA-512" hashValue="tWe/HFX1beosqGU4vQLQha96NJQTDuPDmysDJN43Po2ZvCO0PGMrotqG2JtViUelrSO1Lr5w48viVMEAV35+nQ==" saltValue="Re8yq0JjsJAvABk7JVOgkQ==" spinCount="100000" sheet="1" objects="1" scenarios="1"/>
  <autoFilter ref="A10:I10" xr:uid="{B3A4C950-8344-4AA4-8A75-768DF3B9CC23}">
    <sortState xmlns:xlrd2="http://schemas.microsoft.com/office/spreadsheetml/2017/richdata2" ref="A11:I133">
      <sortCondition ref="B10"/>
    </sortState>
  </autoFilter>
  <mergeCells count="1">
    <mergeCell ref="B9:C9"/>
  </mergeCells>
  <pageMargins left="0.7" right="0.7" top="0.75" bottom="0.75" header="0.3" footer="0.3"/>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DDCB-A5B1-4FA9-B013-66DBEE342DBA}">
  <sheetPr>
    <pageSetUpPr fitToPage="1"/>
  </sheetPr>
  <dimension ref="A1:I127"/>
  <sheetViews>
    <sheetView workbookViewId="0">
      <pane ySplit="11" topLeftCell="A110" activePane="bottomLeft" state="frozen"/>
      <selection pane="bottomLeft" activeCell="I127" sqref="I127"/>
    </sheetView>
  </sheetViews>
  <sheetFormatPr defaultRowHeight="14.5" x14ac:dyDescent="0.35"/>
  <cols>
    <col min="2" max="2" width="11.26953125" bestFit="1" customWidth="1"/>
    <col min="3" max="3" width="17" bestFit="1" customWidth="1"/>
    <col min="4" max="4" width="20" bestFit="1" customWidth="1"/>
    <col min="5" max="5" width="16.453125" bestFit="1" customWidth="1"/>
    <col min="6" max="7" width="10.81640625" bestFit="1" customWidth="1"/>
    <col min="8" max="8" width="12.54296875" style="34" customWidth="1"/>
    <col min="9" max="9" width="16.7265625" style="19" bestFit="1" customWidth="1"/>
  </cols>
  <sheetData>
    <row r="1" spans="1:9" ht="27" x14ac:dyDescent="0.5">
      <c r="A1" s="143" t="s">
        <v>189</v>
      </c>
      <c r="B1" s="1"/>
      <c r="C1" s="1"/>
      <c r="D1" s="13"/>
      <c r="E1" s="5"/>
      <c r="F1" s="5"/>
      <c r="G1" s="5"/>
      <c r="H1" s="32"/>
      <c r="I1" s="15"/>
    </row>
    <row r="2" spans="1:9" x14ac:dyDescent="0.35">
      <c r="A2" s="5" t="s">
        <v>363</v>
      </c>
      <c r="D2" s="5"/>
      <c r="E2" s="5"/>
      <c r="F2" s="5"/>
      <c r="G2" s="5"/>
      <c r="H2" s="32"/>
      <c r="I2" s="15"/>
    </row>
    <row r="3" spans="1:9" x14ac:dyDescent="0.35">
      <c r="A3" s="5"/>
      <c r="D3" s="5"/>
      <c r="E3" s="5"/>
      <c r="F3" s="5"/>
      <c r="G3" s="5"/>
      <c r="H3" s="32"/>
      <c r="I3" s="15"/>
    </row>
    <row r="4" spans="1:9" x14ac:dyDescent="0.35">
      <c r="A4" s="5"/>
      <c r="D4" s="5"/>
      <c r="E4" s="5"/>
      <c r="F4" s="5"/>
      <c r="G4" s="5"/>
      <c r="H4" s="32"/>
      <c r="I4" s="15"/>
    </row>
    <row r="5" spans="1:9" x14ac:dyDescent="0.35">
      <c r="A5" s="10" t="s">
        <v>36</v>
      </c>
      <c r="B5" s="5" t="s">
        <v>190</v>
      </c>
      <c r="E5" s="5"/>
      <c r="F5" s="5"/>
      <c r="G5" s="5"/>
      <c r="H5" s="32"/>
      <c r="I5" s="15"/>
    </row>
    <row r="6" spans="1:9" x14ac:dyDescent="0.35">
      <c r="A6" s="5"/>
      <c r="B6" s="5"/>
      <c r="E6" s="5"/>
      <c r="F6" s="5"/>
      <c r="G6" s="5"/>
      <c r="H6" s="32"/>
      <c r="I6" s="15"/>
    </row>
    <row r="7" spans="1:9" x14ac:dyDescent="0.35">
      <c r="A7" s="10" t="s">
        <v>29</v>
      </c>
      <c r="B7" s="5" t="s">
        <v>191</v>
      </c>
      <c r="E7" s="5"/>
      <c r="F7" s="5"/>
      <c r="G7" s="5"/>
      <c r="H7" s="32"/>
      <c r="I7" s="15"/>
    </row>
    <row r="8" spans="1:9" x14ac:dyDescent="0.35">
      <c r="A8" s="5"/>
      <c r="B8" s="5" t="s">
        <v>192</v>
      </c>
      <c r="E8" s="5"/>
      <c r="F8" s="5"/>
      <c r="G8" s="5"/>
      <c r="H8" s="32"/>
      <c r="I8" s="15"/>
    </row>
    <row r="9" spans="1:9" x14ac:dyDescent="0.35">
      <c r="B9" s="5"/>
      <c r="C9" s="5"/>
      <c r="D9" s="5"/>
      <c r="E9" s="5"/>
      <c r="F9" s="5"/>
      <c r="G9" s="5"/>
      <c r="H9" s="32"/>
      <c r="I9" s="15"/>
    </row>
    <row r="10" spans="1:9" x14ac:dyDescent="0.35">
      <c r="B10" s="5"/>
      <c r="C10" s="5"/>
      <c r="D10" s="5"/>
      <c r="E10" s="5"/>
      <c r="F10" s="5"/>
      <c r="G10" s="5"/>
      <c r="H10" s="32"/>
      <c r="I10" s="15"/>
    </row>
    <row r="11" spans="1:9" s="4" customFormat="1" ht="29" x14ac:dyDescent="0.35">
      <c r="A11" s="3" t="s">
        <v>193</v>
      </c>
      <c r="B11" s="6" t="s">
        <v>41</v>
      </c>
      <c r="C11" s="6" t="s">
        <v>42</v>
      </c>
      <c r="D11" s="7" t="s">
        <v>43</v>
      </c>
      <c r="E11" s="6" t="s">
        <v>44</v>
      </c>
      <c r="F11" s="11" t="s">
        <v>45</v>
      </c>
      <c r="G11" s="11" t="s">
        <v>46</v>
      </c>
      <c r="H11" s="125" t="s">
        <v>47</v>
      </c>
      <c r="I11" s="16" t="s">
        <v>48</v>
      </c>
    </row>
    <row r="12" spans="1:9" x14ac:dyDescent="0.35">
      <c r="A12" s="2">
        <v>0</v>
      </c>
      <c r="B12" s="144"/>
      <c r="C12" s="144" t="s">
        <v>194</v>
      </c>
      <c r="D12" s="144">
        <v>30</v>
      </c>
      <c r="E12" s="145" t="s">
        <v>195</v>
      </c>
      <c r="F12" s="183"/>
      <c r="G12" s="12">
        <f t="shared" ref="G12:G43" si="0">D12*F12</f>
        <v>0</v>
      </c>
      <c r="H12" s="142"/>
      <c r="I12" s="17" t="str">
        <f t="shared" ref="I12:I43" si="1">IF(H12&gt;0,G12/H12,"")</f>
        <v/>
      </c>
    </row>
    <row r="13" spans="1:9" x14ac:dyDescent="0.35">
      <c r="A13" s="2">
        <v>0</v>
      </c>
      <c r="B13" s="144" t="s">
        <v>196</v>
      </c>
      <c r="C13" s="144" t="s">
        <v>107</v>
      </c>
      <c r="D13" s="144">
        <v>18.5</v>
      </c>
      <c r="E13" s="145" t="s">
        <v>62</v>
      </c>
      <c r="F13" s="183"/>
      <c r="G13" s="12">
        <f>D13*F13</f>
        <v>0</v>
      </c>
      <c r="H13" s="142"/>
      <c r="I13" s="17" t="str">
        <f t="shared" si="1"/>
        <v/>
      </c>
    </row>
    <row r="14" spans="1:9" x14ac:dyDescent="0.35">
      <c r="A14" s="2">
        <v>0</v>
      </c>
      <c r="B14" s="144" t="s">
        <v>197</v>
      </c>
      <c r="C14" s="144" t="s">
        <v>107</v>
      </c>
      <c r="D14" s="144">
        <v>10</v>
      </c>
      <c r="E14" s="145" t="s">
        <v>51</v>
      </c>
      <c r="F14" s="183"/>
      <c r="G14" s="12">
        <f t="shared" si="0"/>
        <v>0</v>
      </c>
      <c r="H14" s="142"/>
      <c r="I14" s="17" t="str">
        <f t="shared" si="1"/>
        <v/>
      </c>
    </row>
    <row r="15" spans="1:9" x14ac:dyDescent="0.35">
      <c r="A15" s="2">
        <v>0</v>
      </c>
      <c r="B15" s="144" t="s">
        <v>198</v>
      </c>
      <c r="C15" s="144" t="s">
        <v>56</v>
      </c>
      <c r="D15" s="144">
        <v>24.7</v>
      </c>
      <c r="E15" s="145" t="s">
        <v>54</v>
      </c>
      <c r="F15" s="183"/>
      <c r="G15" s="12">
        <f t="shared" si="0"/>
        <v>0</v>
      </c>
      <c r="H15" s="142"/>
      <c r="I15" s="17" t="str">
        <f t="shared" si="1"/>
        <v/>
      </c>
    </row>
    <row r="16" spans="1:9" x14ac:dyDescent="0.35">
      <c r="A16" s="2">
        <v>0</v>
      </c>
      <c r="B16" s="144" t="s">
        <v>199</v>
      </c>
      <c r="C16" s="144" t="s">
        <v>200</v>
      </c>
      <c r="D16" s="144">
        <v>11.2</v>
      </c>
      <c r="E16" s="145" t="s">
        <v>86</v>
      </c>
      <c r="F16" s="183"/>
      <c r="G16" s="12">
        <f t="shared" si="0"/>
        <v>0</v>
      </c>
      <c r="H16" s="142"/>
      <c r="I16" s="17" t="str">
        <f t="shared" si="1"/>
        <v/>
      </c>
    </row>
    <row r="17" spans="1:9" x14ac:dyDescent="0.35">
      <c r="A17" s="2">
        <v>0</v>
      </c>
      <c r="B17" s="144" t="s">
        <v>201</v>
      </c>
      <c r="C17" s="144" t="s">
        <v>56</v>
      </c>
      <c r="D17" s="144">
        <v>22.8</v>
      </c>
      <c r="E17" s="145" t="s">
        <v>54</v>
      </c>
      <c r="F17" s="183"/>
      <c r="G17" s="12">
        <f t="shared" si="0"/>
        <v>0</v>
      </c>
      <c r="H17" s="142"/>
      <c r="I17" s="17" t="str">
        <f t="shared" si="1"/>
        <v/>
      </c>
    </row>
    <row r="18" spans="1:9" x14ac:dyDescent="0.35">
      <c r="A18" s="2">
        <v>0</v>
      </c>
      <c r="B18" s="144" t="s">
        <v>108</v>
      </c>
      <c r="C18" s="144" t="s">
        <v>56</v>
      </c>
      <c r="D18" s="144">
        <v>68.900000000000006</v>
      </c>
      <c r="E18" s="145" t="s">
        <v>54</v>
      </c>
      <c r="F18" s="183"/>
      <c r="G18" s="12">
        <f t="shared" si="0"/>
        <v>0</v>
      </c>
      <c r="H18" s="142"/>
      <c r="I18" s="17" t="str">
        <f t="shared" si="1"/>
        <v/>
      </c>
    </row>
    <row r="19" spans="1:9" x14ac:dyDescent="0.35">
      <c r="A19" s="2">
        <v>0</v>
      </c>
      <c r="B19" s="144" t="s">
        <v>49</v>
      </c>
      <c r="C19" s="144" t="s">
        <v>98</v>
      </c>
      <c r="D19" s="144">
        <v>5</v>
      </c>
      <c r="E19" s="145" t="s">
        <v>62</v>
      </c>
      <c r="F19" s="183"/>
      <c r="G19" s="12">
        <f t="shared" si="0"/>
        <v>0</v>
      </c>
      <c r="H19" s="142"/>
      <c r="I19" s="17" t="str">
        <f t="shared" si="1"/>
        <v/>
      </c>
    </row>
    <row r="20" spans="1:9" x14ac:dyDescent="0.35">
      <c r="A20" s="2">
        <v>0</v>
      </c>
      <c r="B20" s="144" t="s">
        <v>202</v>
      </c>
      <c r="C20" s="144" t="s">
        <v>53</v>
      </c>
      <c r="D20" s="145">
        <v>19.09</v>
      </c>
      <c r="E20" s="145" t="s">
        <v>203</v>
      </c>
      <c r="F20" s="183"/>
      <c r="G20" s="12">
        <f t="shared" si="0"/>
        <v>0</v>
      </c>
      <c r="H20" s="142"/>
      <c r="I20" s="17" t="str">
        <f t="shared" si="1"/>
        <v/>
      </c>
    </row>
    <row r="21" spans="1:9" x14ac:dyDescent="0.35">
      <c r="A21" s="2">
        <v>0</v>
      </c>
      <c r="B21" s="144" t="s">
        <v>59</v>
      </c>
      <c r="C21" s="144" t="s">
        <v>102</v>
      </c>
      <c r="D21" s="144">
        <v>2.8</v>
      </c>
      <c r="E21" s="145" t="s">
        <v>86</v>
      </c>
      <c r="F21" s="183"/>
      <c r="G21" s="12">
        <f t="shared" si="0"/>
        <v>0</v>
      </c>
      <c r="H21" s="142"/>
      <c r="I21" s="17" t="str">
        <f t="shared" si="1"/>
        <v/>
      </c>
    </row>
    <row r="22" spans="1:9" x14ac:dyDescent="0.35">
      <c r="A22" s="2">
        <v>0</v>
      </c>
      <c r="B22" s="144" t="s">
        <v>109</v>
      </c>
      <c r="C22" s="144" t="s">
        <v>58</v>
      </c>
      <c r="D22" s="144">
        <v>18</v>
      </c>
      <c r="E22" s="145" t="s">
        <v>54</v>
      </c>
      <c r="F22" s="183"/>
      <c r="G22" s="12">
        <f t="shared" si="0"/>
        <v>0</v>
      </c>
      <c r="H22" s="142"/>
      <c r="I22" s="17" t="str">
        <f t="shared" si="1"/>
        <v/>
      </c>
    </row>
    <row r="23" spans="1:9" x14ac:dyDescent="0.35">
      <c r="A23" s="2">
        <v>0</v>
      </c>
      <c r="B23" s="144" t="s">
        <v>204</v>
      </c>
      <c r="C23" s="144" t="s">
        <v>56</v>
      </c>
      <c r="D23" s="144">
        <v>55.7</v>
      </c>
      <c r="E23" s="145" t="s">
        <v>54</v>
      </c>
      <c r="F23" s="183"/>
      <c r="G23" s="12">
        <f t="shared" si="0"/>
        <v>0</v>
      </c>
      <c r="H23" s="142"/>
      <c r="I23" s="17" t="str">
        <f t="shared" si="1"/>
        <v/>
      </c>
    </row>
    <row r="24" spans="1:9" x14ac:dyDescent="0.35">
      <c r="A24" s="2">
        <v>0</v>
      </c>
      <c r="B24" s="144" t="s">
        <v>205</v>
      </c>
      <c r="C24" s="144" t="s">
        <v>56</v>
      </c>
      <c r="D24" s="144">
        <v>11</v>
      </c>
      <c r="E24" s="145" t="s">
        <v>54</v>
      </c>
      <c r="F24" s="183"/>
      <c r="G24" s="12">
        <f t="shared" si="0"/>
        <v>0</v>
      </c>
      <c r="H24" s="142"/>
      <c r="I24" s="17" t="str">
        <f t="shared" si="1"/>
        <v/>
      </c>
    </row>
    <row r="25" spans="1:9" x14ac:dyDescent="0.35">
      <c r="A25" s="2">
        <v>0</v>
      </c>
      <c r="B25" s="144" t="s">
        <v>115</v>
      </c>
      <c r="C25" s="144" t="s">
        <v>56</v>
      </c>
      <c r="D25" s="147">
        <v>50.8</v>
      </c>
      <c r="E25" s="145" t="s">
        <v>54</v>
      </c>
      <c r="F25" s="183"/>
      <c r="G25" s="12">
        <f t="shared" si="0"/>
        <v>0</v>
      </c>
      <c r="H25" s="142"/>
      <c r="I25" s="17" t="str">
        <f t="shared" si="1"/>
        <v/>
      </c>
    </row>
    <row r="26" spans="1:9" x14ac:dyDescent="0.35">
      <c r="A26" s="2">
        <v>0</v>
      </c>
      <c r="B26" s="144" t="s">
        <v>116</v>
      </c>
      <c r="C26" s="144" t="s">
        <v>56</v>
      </c>
      <c r="D26" s="147">
        <v>63.9</v>
      </c>
      <c r="E26" s="145" t="s">
        <v>54</v>
      </c>
      <c r="F26" s="183"/>
      <c r="G26" s="12">
        <f t="shared" si="0"/>
        <v>0</v>
      </c>
      <c r="H26" s="142"/>
      <c r="I26" s="17" t="str">
        <f t="shared" si="1"/>
        <v/>
      </c>
    </row>
    <row r="27" spans="1:9" x14ac:dyDescent="0.35">
      <c r="A27" s="2">
        <v>0</v>
      </c>
      <c r="B27" s="144" t="s">
        <v>118</v>
      </c>
      <c r="C27" s="144" t="s">
        <v>56</v>
      </c>
      <c r="D27" s="147">
        <v>74.5</v>
      </c>
      <c r="E27" s="145" t="s">
        <v>54</v>
      </c>
      <c r="F27" s="183"/>
      <c r="G27" s="12">
        <f t="shared" si="0"/>
        <v>0</v>
      </c>
      <c r="H27" s="142"/>
      <c r="I27" s="17" t="str">
        <f t="shared" si="1"/>
        <v/>
      </c>
    </row>
    <row r="28" spans="1:9" x14ac:dyDescent="0.35">
      <c r="A28" s="2">
        <v>0</v>
      </c>
      <c r="B28" s="146" t="s">
        <v>206</v>
      </c>
      <c r="C28" s="146" t="s">
        <v>207</v>
      </c>
      <c r="D28" s="148">
        <v>30.9</v>
      </c>
      <c r="E28" s="146" t="s">
        <v>54</v>
      </c>
      <c r="F28" s="183"/>
      <c r="G28" s="12">
        <f t="shared" si="0"/>
        <v>0</v>
      </c>
      <c r="H28" s="142"/>
      <c r="I28" s="17" t="str">
        <f t="shared" si="1"/>
        <v/>
      </c>
    </row>
    <row r="29" spans="1:9" x14ac:dyDescent="0.35">
      <c r="A29" s="2">
        <v>0</v>
      </c>
      <c r="B29" s="146" t="s">
        <v>75</v>
      </c>
      <c r="C29" s="146" t="s">
        <v>208</v>
      </c>
      <c r="D29" s="148">
        <v>4.5</v>
      </c>
      <c r="E29" s="146" t="s">
        <v>51</v>
      </c>
      <c r="F29" s="183"/>
      <c r="G29" s="12">
        <f t="shared" si="0"/>
        <v>0</v>
      </c>
      <c r="H29" s="142"/>
      <c r="I29" s="17" t="str">
        <f t="shared" si="1"/>
        <v/>
      </c>
    </row>
    <row r="30" spans="1:9" x14ac:dyDescent="0.35">
      <c r="A30" s="2">
        <v>0</v>
      </c>
      <c r="B30" s="146" t="s">
        <v>209</v>
      </c>
      <c r="C30" s="146" t="s">
        <v>207</v>
      </c>
      <c r="D30" s="148">
        <v>26.5</v>
      </c>
      <c r="E30" s="146" t="s">
        <v>54</v>
      </c>
      <c r="F30" s="183"/>
      <c r="G30" s="12">
        <f t="shared" si="0"/>
        <v>0</v>
      </c>
      <c r="H30" s="142"/>
      <c r="I30" s="17" t="str">
        <f t="shared" si="1"/>
        <v/>
      </c>
    </row>
    <row r="31" spans="1:9" x14ac:dyDescent="0.35">
      <c r="A31" s="2">
        <v>0</v>
      </c>
      <c r="B31" s="146" t="s">
        <v>78</v>
      </c>
      <c r="C31" s="146" t="s">
        <v>207</v>
      </c>
      <c r="D31" s="148">
        <v>31.6</v>
      </c>
      <c r="E31" s="146" t="s">
        <v>54</v>
      </c>
      <c r="F31" s="183"/>
      <c r="G31" s="12">
        <f t="shared" si="0"/>
        <v>0</v>
      </c>
      <c r="H31" s="142"/>
      <c r="I31" s="17" t="str">
        <f t="shared" si="1"/>
        <v/>
      </c>
    </row>
    <row r="32" spans="1:9" x14ac:dyDescent="0.35">
      <c r="A32" s="2">
        <v>0</v>
      </c>
      <c r="B32" s="146" t="s">
        <v>76</v>
      </c>
      <c r="C32" s="146" t="s">
        <v>210</v>
      </c>
      <c r="D32" s="148">
        <v>8</v>
      </c>
      <c r="E32" s="146" t="s">
        <v>54</v>
      </c>
      <c r="F32" s="183"/>
      <c r="G32" s="12">
        <f t="shared" si="0"/>
        <v>0</v>
      </c>
      <c r="H32" s="142"/>
      <c r="I32" s="17" t="str">
        <f t="shared" si="1"/>
        <v/>
      </c>
    </row>
    <row r="33" spans="1:9" x14ac:dyDescent="0.35">
      <c r="A33" s="2">
        <v>0</v>
      </c>
      <c r="B33" s="146" t="s">
        <v>80</v>
      </c>
      <c r="C33" s="146" t="s">
        <v>210</v>
      </c>
      <c r="D33" s="148">
        <v>17</v>
      </c>
      <c r="E33" s="146" t="s">
        <v>211</v>
      </c>
      <c r="F33" s="183"/>
      <c r="G33" s="12">
        <f t="shared" si="0"/>
        <v>0</v>
      </c>
      <c r="H33" s="142"/>
      <c r="I33" s="17" t="str">
        <f t="shared" si="1"/>
        <v/>
      </c>
    </row>
    <row r="34" spans="1:9" x14ac:dyDescent="0.35">
      <c r="A34" s="2">
        <v>0</v>
      </c>
      <c r="B34" s="146" t="s">
        <v>212</v>
      </c>
      <c r="C34" s="146" t="s">
        <v>213</v>
      </c>
      <c r="D34" s="148">
        <v>6.1</v>
      </c>
      <c r="E34" s="146" t="s">
        <v>120</v>
      </c>
      <c r="F34" s="183"/>
      <c r="G34" s="12">
        <f t="shared" si="0"/>
        <v>0</v>
      </c>
      <c r="H34" s="142"/>
      <c r="I34" s="17" t="str">
        <f t="shared" si="1"/>
        <v/>
      </c>
    </row>
    <row r="35" spans="1:9" x14ac:dyDescent="0.35">
      <c r="A35" s="2">
        <v>0</v>
      </c>
      <c r="B35" s="146" t="s">
        <v>214</v>
      </c>
      <c r="C35" s="146" t="s">
        <v>213</v>
      </c>
      <c r="D35" s="148">
        <v>6.6</v>
      </c>
      <c r="E35" s="146" t="s">
        <v>120</v>
      </c>
      <c r="F35" s="183"/>
      <c r="G35" s="12">
        <f t="shared" si="0"/>
        <v>0</v>
      </c>
      <c r="H35" s="142"/>
      <c r="I35" s="17" t="str">
        <f t="shared" si="1"/>
        <v/>
      </c>
    </row>
    <row r="36" spans="1:9" x14ac:dyDescent="0.35">
      <c r="A36" s="2">
        <v>0</v>
      </c>
      <c r="B36" s="144" t="s">
        <v>215</v>
      </c>
      <c r="C36" s="144" t="s">
        <v>79</v>
      </c>
      <c r="D36" s="147">
        <v>18</v>
      </c>
      <c r="E36" s="144" t="s">
        <v>216</v>
      </c>
      <c r="F36" s="183"/>
      <c r="G36" s="12">
        <f>D36*F36</f>
        <v>0</v>
      </c>
      <c r="H36" s="142"/>
      <c r="I36" s="17" t="str">
        <f t="shared" si="1"/>
        <v/>
      </c>
    </row>
    <row r="37" spans="1:9" x14ac:dyDescent="0.35">
      <c r="A37" s="2">
        <v>0</v>
      </c>
      <c r="B37" s="144" t="s">
        <v>215</v>
      </c>
      <c r="C37" s="144" t="s">
        <v>217</v>
      </c>
      <c r="D37" s="147">
        <v>11.3</v>
      </c>
      <c r="E37" s="145" t="s">
        <v>62</v>
      </c>
      <c r="F37" s="183"/>
      <c r="G37" s="12">
        <f t="shared" si="0"/>
        <v>0</v>
      </c>
      <c r="H37" s="142"/>
      <c r="I37" s="17" t="str">
        <f t="shared" si="1"/>
        <v/>
      </c>
    </row>
    <row r="38" spans="1:9" x14ac:dyDescent="0.35">
      <c r="A38" s="2">
        <v>0</v>
      </c>
      <c r="B38" s="144" t="s">
        <v>215</v>
      </c>
      <c r="C38" s="144" t="s">
        <v>77</v>
      </c>
      <c r="D38" s="147">
        <v>4.9000000000000004</v>
      </c>
      <c r="E38" s="145" t="s">
        <v>62</v>
      </c>
      <c r="F38" s="183"/>
      <c r="G38" s="12">
        <f t="shared" si="0"/>
        <v>0</v>
      </c>
      <c r="H38" s="142"/>
      <c r="I38" s="17" t="str">
        <f t="shared" si="1"/>
        <v/>
      </c>
    </row>
    <row r="39" spans="1:9" x14ac:dyDescent="0.35">
      <c r="A39" s="2">
        <v>0</v>
      </c>
      <c r="B39" s="144" t="s">
        <v>218</v>
      </c>
      <c r="C39" s="144" t="s">
        <v>56</v>
      </c>
      <c r="D39" s="147">
        <v>27.5</v>
      </c>
      <c r="E39" s="145" t="s">
        <v>54</v>
      </c>
      <c r="F39" s="183"/>
      <c r="G39" s="12">
        <f t="shared" si="0"/>
        <v>0</v>
      </c>
      <c r="H39" s="142"/>
      <c r="I39" s="17" t="str">
        <f t="shared" si="1"/>
        <v/>
      </c>
    </row>
    <row r="40" spans="1:9" x14ac:dyDescent="0.35">
      <c r="A40" s="2">
        <v>0</v>
      </c>
      <c r="B40" s="144" t="s">
        <v>123</v>
      </c>
      <c r="C40" s="144" t="s">
        <v>56</v>
      </c>
      <c r="D40" s="147">
        <v>27.5</v>
      </c>
      <c r="E40" s="145" t="s">
        <v>54</v>
      </c>
      <c r="F40" s="183"/>
      <c r="G40" s="12">
        <f t="shared" si="0"/>
        <v>0</v>
      </c>
      <c r="H40" s="142"/>
      <c r="I40" s="17" t="str">
        <f t="shared" si="1"/>
        <v/>
      </c>
    </row>
    <row r="41" spans="1:9" x14ac:dyDescent="0.35">
      <c r="A41" s="2">
        <v>0</v>
      </c>
      <c r="B41" s="144" t="s">
        <v>219</v>
      </c>
      <c r="C41" s="144" t="s">
        <v>56</v>
      </c>
      <c r="D41" s="147">
        <v>20.5</v>
      </c>
      <c r="E41" s="145" t="s">
        <v>54</v>
      </c>
      <c r="F41" s="183"/>
      <c r="G41" s="12">
        <f t="shared" si="0"/>
        <v>0</v>
      </c>
      <c r="H41" s="142"/>
      <c r="I41" s="17" t="str">
        <f t="shared" si="1"/>
        <v/>
      </c>
    </row>
    <row r="42" spans="1:9" x14ac:dyDescent="0.35">
      <c r="A42" s="2">
        <v>0</v>
      </c>
      <c r="B42" s="144" t="s">
        <v>220</v>
      </c>
      <c r="C42" s="144" t="s">
        <v>56</v>
      </c>
      <c r="D42" s="147">
        <v>34.799999999999997</v>
      </c>
      <c r="E42" s="145" t="s">
        <v>54</v>
      </c>
      <c r="F42" s="183"/>
      <c r="G42" s="12">
        <f t="shared" si="0"/>
        <v>0</v>
      </c>
      <c r="H42" s="142"/>
      <c r="I42" s="17" t="str">
        <f t="shared" si="1"/>
        <v/>
      </c>
    </row>
    <row r="43" spans="1:9" x14ac:dyDescent="0.35">
      <c r="A43" s="2">
        <v>0</v>
      </c>
      <c r="B43" s="144" t="s">
        <v>221</v>
      </c>
      <c r="C43" s="144" t="s">
        <v>56</v>
      </c>
      <c r="D43" s="147">
        <v>59.2</v>
      </c>
      <c r="E43" s="145" t="s">
        <v>54</v>
      </c>
      <c r="F43" s="183"/>
      <c r="G43" s="12">
        <f t="shared" si="0"/>
        <v>0</v>
      </c>
      <c r="H43" s="142"/>
      <c r="I43" s="17" t="str">
        <f t="shared" si="1"/>
        <v/>
      </c>
    </row>
    <row r="44" spans="1:9" x14ac:dyDescent="0.35">
      <c r="A44" s="2">
        <v>0</v>
      </c>
      <c r="B44" s="144" t="s">
        <v>222</v>
      </c>
      <c r="C44" s="144" t="s">
        <v>58</v>
      </c>
      <c r="D44" s="147">
        <v>65</v>
      </c>
      <c r="E44" s="145" t="s">
        <v>54</v>
      </c>
      <c r="F44" s="183"/>
      <c r="G44" s="12">
        <f t="shared" ref="G44:G75" si="2">D44*F44</f>
        <v>0</v>
      </c>
      <c r="H44" s="142"/>
      <c r="I44" s="17" t="str">
        <f t="shared" ref="I44:I75" si="3">IF(H44&gt;0,G44/H44,"")</f>
        <v/>
      </c>
    </row>
    <row r="45" spans="1:9" x14ac:dyDescent="0.35">
      <c r="A45" s="2">
        <v>0</v>
      </c>
      <c r="B45" s="144" t="s">
        <v>223</v>
      </c>
      <c r="C45" s="144" t="s">
        <v>56</v>
      </c>
      <c r="D45" s="147">
        <v>142.1</v>
      </c>
      <c r="E45" s="145" t="s">
        <v>54</v>
      </c>
      <c r="F45" s="183"/>
      <c r="G45" s="12">
        <f t="shared" si="2"/>
        <v>0</v>
      </c>
      <c r="H45" s="142"/>
      <c r="I45" s="17" t="str">
        <f t="shared" si="3"/>
        <v/>
      </c>
    </row>
    <row r="46" spans="1:9" x14ac:dyDescent="0.35">
      <c r="A46" s="2">
        <v>0</v>
      </c>
      <c r="B46" s="144" t="s">
        <v>224</v>
      </c>
      <c r="C46" s="144" t="s">
        <v>61</v>
      </c>
      <c r="D46" s="147">
        <v>6.1</v>
      </c>
      <c r="E46" s="145" t="s">
        <v>62</v>
      </c>
      <c r="F46" s="183"/>
      <c r="G46" s="12">
        <f t="shared" si="2"/>
        <v>0</v>
      </c>
      <c r="H46" s="142"/>
      <c r="I46" s="17" t="str">
        <f t="shared" si="3"/>
        <v/>
      </c>
    </row>
    <row r="47" spans="1:9" x14ac:dyDescent="0.35">
      <c r="A47" s="2">
        <v>0</v>
      </c>
      <c r="B47" s="144" t="s">
        <v>225</v>
      </c>
      <c r="C47" s="144" t="s">
        <v>61</v>
      </c>
      <c r="D47" s="147">
        <v>6.1</v>
      </c>
      <c r="E47" s="145" t="s">
        <v>62</v>
      </c>
      <c r="F47" s="183"/>
      <c r="G47" s="12">
        <f t="shared" si="2"/>
        <v>0</v>
      </c>
      <c r="H47" s="142"/>
      <c r="I47" s="17" t="str">
        <f t="shared" si="3"/>
        <v/>
      </c>
    </row>
    <row r="48" spans="1:9" x14ac:dyDescent="0.35">
      <c r="A48" s="2">
        <v>0</v>
      </c>
      <c r="B48" s="144" t="s">
        <v>226</v>
      </c>
      <c r="C48" s="144" t="s">
        <v>56</v>
      </c>
      <c r="D48" s="147">
        <v>24.2</v>
      </c>
      <c r="E48" s="145" t="s">
        <v>54</v>
      </c>
      <c r="F48" s="183"/>
      <c r="G48" s="12">
        <f t="shared" si="2"/>
        <v>0</v>
      </c>
      <c r="H48" s="142"/>
      <c r="I48" s="17" t="str">
        <f t="shared" si="3"/>
        <v/>
      </c>
    </row>
    <row r="49" spans="1:9" x14ac:dyDescent="0.35">
      <c r="A49" s="2">
        <v>0</v>
      </c>
      <c r="B49" s="144" t="s">
        <v>227</v>
      </c>
      <c r="C49" s="144" t="s">
        <v>56</v>
      </c>
      <c r="D49" s="147">
        <v>18.3</v>
      </c>
      <c r="E49" s="145" t="s">
        <v>54</v>
      </c>
      <c r="F49" s="183"/>
      <c r="G49" s="12">
        <f t="shared" si="2"/>
        <v>0</v>
      </c>
      <c r="H49" s="142"/>
      <c r="I49" s="17" t="str">
        <f t="shared" si="3"/>
        <v/>
      </c>
    </row>
    <row r="50" spans="1:9" x14ac:dyDescent="0.35">
      <c r="A50" s="2">
        <v>0</v>
      </c>
      <c r="B50" s="144" t="s">
        <v>228</v>
      </c>
      <c r="C50" s="144" t="s">
        <v>58</v>
      </c>
      <c r="D50" s="147">
        <v>52.1</v>
      </c>
      <c r="E50" s="145" t="s">
        <v>54</v>
      </c>
      <c r="F50" s="183"/>
      <c r="G50" s="12">
        <f t="shared" si="2"/>
        <v>0</v>
      </c>
      <c r="H50" s="142"/>
      <c r="I50" s="17" t="str">
        <f t="shared" si="3"/>
        <v/>
      </c>
    </row>
    <row r="51" spans="1:9" x14ac:dyDescent="0.35">
      <c r="A51" s="2">
        <v>0</v>
      </c>
      <c r="B51" s="144" t="s">
        <v>65</v>
      </c>
      <c r="C51" s="144" t="s">
        <v>120</v>
      </c>
      <c r="D51" s="147">
        <v>3.3</v>
      </c>
      <c r="E51" s="145" t="s">
        <v>62</v>
      </c>
      <c r="F51" s="183"/>
      <c r="G51" s="12">
        <f t="shared" si="2"/>
        <v>0</v>
      </c>
      <c r="H51" s="142"/>
      <c r="I51" s="17" t="str">
        <f t="shared" si="3"/>
        <v/>
      </c>
    </row>
    <row r="52" spans="1:9" x14ac:dyDescent="0.35">
      <c r="A52" s="2">
        <v>0</v>
      </c>
      <c r="B52" s="144" t="s">
        <v>71</v>
      </c>
      <c r="C52" s="144" t="s">
        <v>120</v>
      </c>
      <c r="D52" s="147">
        <v>3.3</v>
      </c>
      <c r="E52" s="145" t="s">
        <v>62</v>
      </c>
      <c r="F52" s="183"/>
      <c r="G52" s="12">
        <f t="shared" si="2"/>
        <v>0</v>
      </c>
      <c r="H52" s="142"/>
      <c r="I52" s="17" t="str">
        <f t="shared" si="3"/>
        <v/>
      </c>
    </row>
    <row r="53" spans="1:9" x14ac:dyDescent="0.35">
      <c r="A53" s="2">
        <v>0</v>
      </c>
      <c r="B53" s="144" t="s">
        <v>74</v>
      </c>
      <c r="C53" s="144" t="s">
        <v>53</v>
      </c>
      <c r="D53" s="149">
        <v>28.48</v>
      </c>
      <c r="E53" s="145" t="s">
        <v>54</v>
      </c>
      <c r="F53" s="183"/>
      <c r="G53" s="12">
        <f t="shared" si="2"/>
        <v>0</v>
      </c>
      <c r="H53" s="142"/>
      <c r="I53" s="17" t="str">
        <f t="shared" si="3"/>
        <v/>
      </c>
    </row>
    <row r="54" spans="1:9" x14ac:dyDescent="0.35">
      <c r="A54" s="2">
        <v>0</v>
      </c>
      <c r="B54" s="144" t="s">
        <v>69</v>
      </c>
      <c r="C54" s="144" t="s">
        <v>58</v>
      </c>
      <c r="D54" s="147">
        <v>14.2</v>
      </c>
      <c r="E54" s="145" t="s">
        <v>54</v>
      </c>
      <c r="F54" s="183"/>
      <c r="G54" s="12">
        <f t="shared" si="2"/>
        <v>0</v>
      </c>
      <c r="H54" s="142"/>
      <c r="I54" s="17" t="str">
        <f t="shared" si="3"/>
        <v/>
      </c>
    </row>
    <row r="55" spans="1:9" x14ac:dyDescent="0.35">
      <c r="A55" s="2">
        <v>0</v>
      </c>
      <c r="B55" s="144" t="s">
        <v>229</v>
      </c>
      <c r="C55" s="144" t="s">
        <v>58</v>
      </c>
      <c r="D55" s="147">
        <v>22.5</v>
      </c>
      <c r="E55" s="145" t="s">
        <v>54</v>
      </c>
      <c r="F55" s="183"/>
      <c r="G55" s="12">
        <f t="shared" si="2"/>
        <v>0</v>
      </c>
      <c r="H55" s="142"/>
      <c r="I55" s="17" t="str">
        <f t="shared" si="3"/>
        <v/>
      </c>
    </row>
    <row r="56" spans="1:9" x14ac:dyDescent="0.35">
      <c r="A56" s="2">
        <v>0</v>
      </c>
      <c r="B56" s="144" t="s">
        <v>82</v>
      </c>
      <c r="C56" s="144" t="s">
        <v>58</v>
      </c>
      <c r="D56" s="147">
        <v>12.2</v>
      </c>
      <c r="E56" s="145" t="s">
        <v>54</v>
      </c>
      <c r="F56" s="183"/>
      <c r="G56" s="12">
        <f t="shared" si="2"/>
        <v>0</v>
      </c>
      <c r="H56" s="142"/>
      <c r="I56" s="17" t="str">
        <f t="shared" si="3"/>
        <v/>
      </c>
    </row>
    <row r="57" spans="1:9" x14ac:dyDescent="0.35">
      <c r="A57" s="2">
        <v>0</v>
      </c>
      <c r="B57" s="144" t="s">
        <v>230</v>
      </c>
      <c r="C57" s="144" t="s">
        <v>58</v>
      </c>
      <c r="D57" s="147">
        <v>14.7</v>
      </c>
      <c r="E57" s="145" t="s">
        <v>54</v>
      </c>
      <c r="F57" s="183"/>
      <c r="G57" s="12">
        <f t="shared" si="2"/>
        <v>0</v>
      </c>
      <c r="H57" s="142"/>
      <c r="I57" s="17" t="str">
        <f t="shared" si="3"/>
        <v/>
      </c>
    </row>
    <row r="58" spans="1:9" x14ac:dyDescent="0.35">
      <c r="A58" s="2">
        <v>0</v>
      </c>
      <c r="B58" s="144" t="s">
        <v>93</v>
      </c>
      <c r="C58" s="144" t="s">
        <v>58</v>
      </c>
      <c r="D58" s="147">
        <v>23.4</v>
      </c>
      <c r="E58" s="145" t="s">
        <v>54</v>
      </c>
      <c r="F58" s="183"/>
      <c r="G58" s="12">
        <f t="shared" si="2"/>
        <v>0</v>
      </c>
      <c r="H58" s="142"/>
      <c r="I58" s="17" t="str">
        <f t="shared" si="3"/>
        <v/>
      </c>
    </row>
    <row r="59" spans="1:9" x14ac:dyDescent="0.35">
      <c r="A59" s="2">
        <v>0</v>
      </c>
      <c r="B59" s="144" t="s">
        <v>94</v>
      </c>
      <c r="C59" s="144" t="s">
        <v>56</v>
      </c>
      <c r="D59" s="147">
        <v>10.7</v>
      </c>
      <c r="E59" s="145" t="s">
        <v>86</v>
      </c>
      <c r="F59" s="183"/>
      <c r="G59" s="12">
        <f t="shared" si="2"/>
        <v>0</v>
      </c>
      <c r="H59" s="142"/>
      <c r="I59" s="17" t="str">
        <f t="shared" si="3"/>
        <v/>
      </c>
    </row>
    <row r="60" spans="1:9" x14ac:dyDescent="0.35">
      <c r="A60" s="2">
        <v>0</v>
      </c>
      <c r="B60" s="144" t="s">
        <v>95</v>
      </c>
      <c r="C60" s="144" t="s">
        <v>58</v>
      </c>
      <c r="D60" s="147">
        <v>10.9</v>
      </c>
      <c r="E60" s="145" t="s">
        <v>54</v>
      </c>
      <c r="F60" s="183"/>
      <c r="G60" s="12">
        <f t="shared" si="2"/>
        <v>0</v>
      </c>
      <c r="H60" s="142"/>
      <c r="I60" s="17" t="str">
        <f t="shared" si="3"/>
        <v/>
      </c>
    </row>
    <row r="61" spans="1:9" x14ac:dyDescent="0.35">
      <c r="A61" s="2">
        <v>0</v>
      </c>
      <c r="B61" s="144" t="s">
        <v>231</v>
      </c>
      <c r="C61" s="144" t="s">
        <v>58</v>
      </c>
      <c r="D61" s="147">
        <v>10.9</v>
      </c>
      <c r="E61" s="145" t="s">
        <v>54</v>
      </c>
      <c r="F61" s="183"/>
      <c r="G61" s="12">
        <f t="shared" si="2"/>
        <v>0</v>
      </c>
      <c r="H61" s="142"/>
      <c r="I61" s="17" t="str">
        <f t="shared" si="3"/>
        <v/>
      </c>
    </row>
    <row r="62" spans="1:9" x14ac:dyDescent="0.35">
      <c r="A62" s="2">
        <v>0</v>
      </c>
      <c r="B62" s="144" t="s">
        <v>96</v>
      </c>
      <c r="C62" s="144" t="s">
        <v>56</v>
      </c>
      <c r="D62" s="147">
        <v>70.400000000000006</v>
      </c>
      <c r="E62" s="145" t="s">
        <v>54</v>
      </c>
      <c r="F62" s="183"/>
      <c r="G62" s="12">
        <f t="shared" si="2"/>
        <v>0</v>
      </c>
      <c r="H62" s="142"/>
      <c r="I62" s="17" t="str">
        <f t="shared" si="3"/>
        <v/>
      </c>
    </row>
    <row r="63" spans="1:9" x14ac:dyDescent="0.35">
      <c r="A63" s="2">
        <v>0</v>
      </c>
      <c r="B63" s="144" t="s">
        <v>232</v>
      </c>
      <c r="C63" s="144" t="s">
        <v>56</v>
      </c>
      <c r="D63" s="147">
        <v>41.7</v>
      </c>
      <c r="E63" s="9" t="s">
        <v>54</v>
      </c>
      <c r="F63" s="183"/>
      <c r="G63" s="12">
        <f t="shared" si="2"/>
        <v>0</v>
      </c>
      <c r="H63" s="142"/>
      <c r="I63" s="17" t="str">
        <f t="shared" si="3"/>
        <v/>
      </c>
    </row>
    <row r="64" spans="1:9" x14ac:dyDescent="0.35">
      <c r="A64" s="2">
        <v>0</v>
      </c>
      <c r="B64" s="144" t="s">
        <v>233</v>
      </c>
      <c r="C64" s="144" t="s">
        <v>56</v>
      </c>
      <c r="D64" s="147">
        <v>49.2</v>
      </c>
      <c r="E64" s="145" t="s">
        <v>54</v>
      </c>
      <c r="F64" s="183"/>
      <c r="G64" s="12">
        <f t="shared" si="2"/>
        <v>0</v>
      </c>
      <c r="H64" s="142"/>
      <c r="I64" s="17" t="str">
        <f t="shared" si="3"/>
        <v/>
      </c>
    </row>
    <row r="65" spans="1:9" x14ac:dyDescent="0.35">
      <c r="A65" s="2">
        <v>0</v>
      </c>
      <c r="B65" s="144" t="s">
        <v>234</v>
      </c>
      <c r="C65" s="144" t="s">
        <v>56</v>
      </c>
      <c r="D65" s="147">
        <v>18.7</v>
      </c>
      <c r="E65" s="145" t="s">
        <v>54</v>
      </c>
      <c r="F65" s="183"/>
      <c r="G65" s="12">
        <f t="shared" si="2"/>
        <v>0</v>
      </c>
      <c r="H65" s="142"/>
      <c r="I65" s="17" t="str">
        <f t="shared" si="3"/>
        <v/>
      </c>
    </row>
    <row r="66" spans="1:9" x14ac:dyDescent="0.35">
      <c r="A66" s="2">
        <v>0</v>
      </c>
      <c r="B66" s="144" t="s">
        <v>235</v>
      </c>
      <c r="C66" s="144" t="s">
        <v>61</v>
      </c>
      <c r="D66" s="147">
        <v>6.1</v>
      </c>
      <c r="E66" s="145" t="s">
        <v>62</v>
      </c>
      <c r="F66" s="183"/>
      <c r="G66" s="12">
        <f t="shared" si="2"/>
        <v>0</v>
      </c>
      <c r="H66" s="142"/>
      <c r="I66" s="17" t="str">
        <f t="shared" si="3"/>
        <v/>
      </c>
    </row>
    <row r="67" spans="1:9" x14ac:dyDescent="0.35">
      <c r="A67" s="2">
        <v>0</v>
      </c>
      <c r="B67" s="144" t="s">
        <v>236</v>
      </c>
      <c r="C67" s="144" t="s">
        <v>61</v>
      </c>
      <c r="D67" s="147">
        <v>6.1</v>
      </c>
      <c r="E67" s="145" t="s">
        <v>62</v>
      </c>
      <c r="F67" s="183"/>
      <c r="G67" s="12">
        <f t="shared" si="2"/>
        <v>0</v>
      </c>
      <c r="H67" s="142"/>
      <c r="I67" s="17" t="str">
        <f t="shared" si="3"/>
        <v/>
      </c>
    </row>
    <row r="68" spans="1:9" x14ac:dyDescent="0.35">
      <c r="A68" s="2">
        <v>0</v>
      </c>
      <c r="B68" s="144" t="s">
        <v>237</v>
      </c>
      <c r="C68" s="145" t="s">
        <v>129</v>
      </c>
      <c r="D68" s="147">
        <v>5.9</v>
      </c>
      <c r="E68" s="145" t="s">
        <v>238</v>
      </c>
      <c r="F68" s="183"/>
      <c r="G68" s="12">
        <f t="shared" si="2"/>
        <v>0</v>
      </c>
      <c r="H68" s="142"/>
      <c r="I68" s="17" t="str">
        <f t="shared" si="3"/>
        <v/>
      </c>
    </row>
    <row r="69" spans="1:9" x14ac:dyDescent="0.35">
      <c r="A69" s="2">
        <v>0</v>
      </c>
      <c r="B69" s="144" t="s">
        <v>84</v>
      </c>
      <c r="C69" s="145" t="s">
        <v>129</v>
      </c>
      <c r="D69" s="147">
        <v>5.3</v>
      </c>
      <c r="E69" s="145" t="s">
        <v>238</v>
      </c>
      <c r="F69" s="183"/>
      <c r="G69" s="12">
        <f t="shared" si="2"/>
        <v>0</v>
      </c>
      <c r="H69" s="142"/>
      <c r="I69" s="17" t="str">
        <f t="shared" si="3"/>
        <v/>
      </c>
    </row>
    <row r="70" spans="1:9" x14ac:dyDescent="0.35">
      <c r="A70" s="2">
        <v>0</v>
      </c>
      <c r="B70" s="144" t="s">
        <v>239</v>
      </c>
      <c r="C70" s="144" t="s">
        <v>53</v>
      </c>
      <c r="D70" s="147">
        <v>406</v>
      </c>
      <c r="E70" s="145" t="s">
        <v>86</v>
      </c>
      <c r="F70" s="183"/>
      <c r="G70" s="12">
        <f t="shared" si="2"/>
        <v>0</v>
      </c>
      <c r="H70" s="142"/>
      <c r="I70" s="17" t="str">
        <f t="shared" si="3"/>
        <v/>
      </c>
    </row>
    <row r="71" spans="1:9" x14ac:dyDescent="0.35">
      <c r="A71" s="2">
        <v>0</v>
      </c>
      <c r="B71" s="144" t="s">
        <v>88</v>
      </c>
      <c r="C71" s="144" t="s">
        <v>53</v>
      </c>
      <c r="D71" s="147">
        <v>144.30000000000001</v>
      </c>
      <c r="E71" s="145" t="s">
        <v>62</v>
      </c>
      <c r="F71" s="183"/>
      <c r="G71" s="12">
        <f t="shared" si="2"/>
        <v>0</v>
      </c>
      <c r="H71" s="142"/>
      <c r="I71" s="17" t="str">
        <f t="shared" si="3"/>
        <v/>
      </c>
    </row>
    <row r="72" spans="1:9" x14ac:dyDescent="0.35">
      <c r="A72" s="2">
        <v>0</v>
      </c>
      <c r="B72" s="144" t="s">
        <v>90</v>
      </c>
      <c r="C72" s="144" t="s">
        <v>107</v>
      </c>
      <c r="D72" s="147">
        <v>8</v>
      </c>
      <c r="E72" s="145" t="s">
        <v>51</v>
      </c>
      <c r="F72" s="183"/>
      <c r="G72" s="12">
        <f t="shared" si="2"/>
        <v>0</v>
      </c>
      <c r="H72" s="142"/>
      <c r="I72" s="17" t="str">
        <f t="shared" si="3"/>
        <v/>
      </c>
    </row>
    <row r="73" spans="1:9" x14ac:dyDescent="0.35">
      <c r="A73" s="2">
        <v>0</v>
      </c>
      <c r="B73" s="144" t="s">
        <v>240</v>
      </c>
      <c r="C73" s="144" t="s">
        <v>107</v>
      </c>
      <c r="D73" s="147">
        <v>13</v>
      </c>
      <c r="E73" s="145" t="s">
        <v>62</v>
      </c>
      <c r="F73" s="183"/>
      <c r="G73" s="12">
        <f t="shared" si="2"/>
        <v>0</v>
      </c>
      <c r="H73" s="142"/>
      <c r="I73" s="17" t="str">
        <f t="shared" si="3"/>
        <v/>
      </c>
    </row>
    <row r="74" spans="1:9" x14ac:dyDescent="0.35">
      <c r="A74" s="2">
        <v>0</v>
      </c>
      <c r="B74" s="144" t="s">
        <v>97</v>
      </c>
      <c r="C74" s="144" t="s">
        <v>107</v>
      </c>
      <c r="D74" s="147">
        <v>2</v>
      </c>
      <c r="E74" s="145" t="s">
        <v>51</v>
      </c>
      <c r="F74" s="183"/>
      <c r="G74" s="12">
        <f t="shared" si="2"/>
        <v>0</v>
      </c>
      <c r="H74" s="142"/>
      <c r="I74" s="17" t="str">
        <f t="shared" si="3"/>
        <v/>
      </c>
    </row>
    <row r="75" spans="1:9" x14ac:dyDescent="0.35">
      <c r="A75" s="2">
        <v>0</v>
      </c>
      <c r="B75" s="144" t="s">
        <v>99</v>
      </c>
      <c r="C75" s="144" t="s">
        <v>107</v>
      </c>
      <c r="D75" s="147">
        <v>7.7</v>
      </c>
      <c r="E75" s="145" t="s">
        <v>62</v>
      </c>
      <c r="F75" s="183"/>
      <c r="G75" s="12">
        <f t="shared" si="2"/>
        <v>0</v>
      </c>
      <c r="H75" s="142"/>
      <c r="I75" s="17" t="str">
        <f t="shared" si="3"/>
        <v/>
      </c>
    </row>
    <row r="76" spans="1:9" x14ac:dyDescent="0.35">
      <c r="A76" s="2">
        <v>0</v>
      </c>
      <c r="B76" s="144" t="s">
        <v>100</v>
      </c>
      <c r="C76" s="144" t="s">
        <v>129</v>
      </c>
      <c r="D76" s="147">
        <v>5</v>
      </c>
      <c r="E76" s="145" t="s">
        <v>241</v>
      </c>
      <c r="F76" s="183"/>
      <c r="G76" s="12">
        <f t="shared" ref="G76:G104" si="4">D76*F76</f>
        <v>0</v>
      </c>
      <c r="H76" s="142"/>
      <c r="I76" s="17" t="str">
        <f t="shared" ref="I76:I104" si="5">IF(H76&gt;0,G76/H76,"")</f>
        <v/>
      </c>
    </row>
    <row r="77" spans="1:9" x14ac:dyDescent="0.35">
      <c r="A77" s="2">
        <v>0</v>
      </c>
      <c r="B77" s="144" t="s">
        <v>101</v>
      </c>
      <c r="C77" s="144" t="s">
        <v>242</v>
      </c>
      <c r="D77" s="147">
        <v>606.5</v>
      </c>
      <c r="E77" s="145" t="s">
        <v>86</v>
      </c>
      <c r="F77" s="183"/>
      <c r="G77" s="12">
        <f t="shared" si="4"/>
        <v>0</v>
      </c>
      <c r="H77" s="142"/>
      <c r="I77" s="17" t="str">
        <f t="shared" si="5"/>
        <v/>
      </c>
    </row>
    <row r="78" spans="1:9" ht="15.75" customHeight="1" x14ac:dyDescent="0.35">
      <c r="A78" s="2">
        <v>0</v>
      </c>
      <c r="B78" s="144" t="s">
        <v>103</v>
      </c>
      <c r="C78" s="144" t="s">
        <v>129</v>
      </c>
      <c r="D78" s="147">
        <v>10.6</v>
      </c>
      <c r="E78" s="145" t="s">
        <v>86</v>
      </c>
      <c r="F78" s="183"/>
      <c r="G78" s="12">
        <f t="shared" si="4"/>
        <v>0</v>
      </c>
      <c r="H78" s="142"/>
      <c r="I78" s="17" t="str">
        <f t="shared" si="5"/>
        <v/>
      </c>
    </row>
    <row r="79" spans="1:9" x14ac:dyDescent="0.35">
      <c r="A79" s="2">
        <v>1</v>
      </c>
      <c r="B79" s="144" t="s">
        <v>147</v>
      </c>
      <c r="C79" s="144" t="s">
        <v>53</v>
      </c>
      <c r="D79" s="147">
        <v>10</v>
      </c>
      <c r="E79" s="145" t="s">
        <v>86</v>
      </c>
      <c r="F79" s="183"/>
      <c r="G79" s="12">
        <f t="shared" si="4"/>
        <v>0</v>
      </c>
      <c r="H79" s="142"/>
      <c r="I79" s="17" t="str">
        <f t="shared" si="5"/>
        <v/>
      </c>
    </row>
    <row r="80" spans="1:9" x14ac:dyDescent="0.35">
      <c r="A80" s="2">
        <v>1</v>
      </c>
      <c r="B80" s="144" t="s">
        <v>243</v>
      </c>
      <c r="C80" s="144" t="s">
        <v>58</v>
      </c>
      <c r="D80" s="147">
        <v>61.8</v>
      </c>
      <c r="E80" s="145" t="s">
        <v>86</v>
      </c>
      <c r="F80" s="183"/>
      <c r="G80" s="12">
        <f t="shared" si="4"/>
        <v>0</v>
      </c>
      <c r="H80" s="142"/>
      <c r="I80" s="17" t="str">
        <f t="shared" si="5"/>
        <v/>
      </c>
    </row>
    <row r="81" spans="1:9" x14ac:dyDescent="0.35">
      <c r="A81" s="2">
        <v>1</v>
      </c>
      <c r="B81" s="144" t="s">
        <v>141</v>
      </c>
      <c r="C81" s="144" t="s">
        <v>244</v>
      </c>
      <c r="D81" s="147">
        <v>18.2</v>
      </c>
      <c r="E81" s="145" t="s">
        <v>62</v>
      </c>
      <c r="F81" s="183"/>
      <c r="G81" s="12">
        <f t="shared" si="4"/>
        <v>0</v>
      </c>
      <c r="H81" s="142"/>
      <c r="I81" s="17" t="str">
        <f t="shared" si="5"/>
        <v/>
      </c>
    </row>
    <row r="82" spans="1:9" x14ac:dyDescent="0.35">
      <c r="A82" s="2">
        <v>1</v>
      </c>
      <c r="B82" s="144" t="s">
        <v>106</v>
      </c>
      <c r="C82" s="144" t="s">
        <v>61</v>
      </c>
      <c r="D82" s="147">
        <v>12.4</v>
      </c>
      <c r="E82" s="145" t="s">
        <v>62</v>
      </c>
      <c r="F82" s="183"/>
      <c r="G82" s="12">
        <f t="shared" si="4"/>
        <v>0</v>
      </c>
      <c r="H82" s="142"/>
      <c r="I82" s="17" t="str">
        <f t="shared" si="5"/>
        <v/>
      </c>
    </row>
    <row r="83" spans="1:9" x14ac:dyDescent="0.35">
      <c r="A83" s="2">
        <v>1</v>
      </c>
      <c r="B83" s="144" t="s">
        <v>144</v>
      </c>
      <c r="C83" s="144" t="s">
        <v>58</v>
      </c>
      <c r="D83" s="147">
        <v>43.9</v>
      </c>
      <c r="E83" s="145" t="s">
        <v>54</v>
      </c>
      <c r="F83" s="183"/>
      <c r="G83" s="12">
        <f t="shared" si="4"/>
        <v>0</v>
      </c>
      <c r="H83" s="142"/>
      <c r="I83" s="17" t="str">
        <f t="shared" si="5"/>
        <v/>
      </c>
    </row>
    <row r="84" spans="1:9" x14ac:dyDescent="0.35">
      <c r="A84" s="2">
        <v>1</v>
      </c>
      <c r="B84" s="144" t="s">
        <v>145</v>
      </c>
      <c r="C84" s="144" t="s">
        <v>58</v>
      </c>
      <c r="D84" s="147">
        <v>29.2</v>
      </c>
      <c r="E84" s="145" t="s">
        <v>54</v>
      </c>
      <c r="F84" s="183"/>
      <c r="G84" s="12">
        <f t="shared" si="4"/>
        <v>0</v>
      </c>
      <c r="H84" s="142"/>
      <c r="I84" s="17" t="str">
        <f t="shared" si="5"/>
        <v/>
      </c>
    </row>
    <row r="85" spans="1:9" x14ac:dyDescent="0.35">
      <c r="A85" s="2">
        <v>1</v>
      </c>
      <c r="B85" s="144" t="s">
        <v>148</v>
      </c>
      <c r="C85" s="144" t="s">
        <v>58</v>
      </c>
      <c r="D85" s="147">
        <v>10.1</v>
      </c>
      <c r="E85" s="145" t="s">
        <v>54</v>
      </c>
      <c r="F85" s="183"/>
      <c r="G85" s="12">
        <f t="shared" si="4"/>
        <v>0</v>
      </c>
      <c r="H85" s="142"/>
      <c r="I85" s="17" t="str">
        <f t="shared" si="5"/>
        <v/>
      </c>
    </row>
    <row r="86" spans="1:9" x14ac:dyDescent="0.35">
      <c r="A86" s="2">
        <v>1</v>
      </c>
      <c r="B86" s="144" t="s">
        <v>245</v>
      </c>
      <c r="C86" s="144" t="s">
        <v>56</v>
      </c>
      <c r="D86" s="147">
        <v>10.1</v>
      </c>
      <c r="E86" s="145" t="s">
        <v>54</v>
      </c>
      <c r="F86" s="183"/>
      <c r="G86" s="12">
        <f t="shared" si="4"/>
        <v>0</v>
      </c>
      <c r="H86" s="142"/>
      <c r="I86" s="17" t="str">
        <f t="shared" si="5"/>
        <v/>
      </c>
    </row>
    <row r="87" spans="1:9" x14ac:dyDescent="0.35">
      <c r="A87" s="2">
        <v>1</v>
      </c>
      <c r="B87" s="144" t="s">
        <v>152</v>
      </c>
      <c r="C87" s="144" t="s">
        <v>56</v>
      </c>
      <c r="D87" s="147">
        <v>37.799999999999997</v>
      </c>
      <c r="E87" s="145" t="s">
        <v>54</v>
      </c>
      <c r="F87" s="183"/>
      <c r="G87" s="12">
        <f t="shared" si="4"/>
        <v>0</v>
      </c>
      <c r="H87" s="142"/>
      <c r="I87" s="17" t="str">
        <f t="shared" si="5"/>
        <v/>
      </c>
    </row>
    <row r="88" spans="1:9" x14ac:dyDescent="0.35">
      <c r="A88" s="2">
        <v>1</v>
      </c>
      <c r="B88" s="144" t="s">
        <v>153</v>
      </c>
      <c r="C88" s="144" t="s">
        <v>56</v>
      </c>
      <c r="D88" s="147">
        <v>60.8</v>
      </c>
      <c r="E88" s="145" t="s">
        <v>54</v>
      </c>
      <c r="F88" s="183"/>
      <c r="G88" s="12">
        <f t="shared" si="4"/>
        <v>0</v>
      </c>
      <c r="H88" s="142"/>
      <c r="I88" s="17" t="str">
        <f t="shared" si="5"/>
        <v/>
      </c>
    </row>
    <row r="89" spans="1:9" x14ac:dyDescent="0.35">
      <c r="A89" s="2">
        <v>1</v>
      </c>
      <c r="B89" s="144" t="s">
        <v>154</v>
      </c>
      <c r="C89" s="144" t="s">
        <v>56</v>
      </c>
      <c r="D89" s="147">
        <v>61.4</v>
      </c>
      <c r="E89" s="145" t="s">
        <v>54</v>
      </c>
      <c r="F89" s="183"/>
      <c r="G89" s="12">
        <f t="shared" si="4"/>
        <v>0</v>
      </c>
      <c r="H89" s="142"/>
      <c r="I89" s="17" t="str">
        <f t="shared" si="5"/>
        <v/>
      </c>
    </row>
    <row r="90" spans="1:9" x14ac:dyDescent="0.35">
      <c r="A90" s="2">
        <v>1</v>
      </c>
      <c r="B90" s="144" t="s">
        <v>246</v>
      </c>
      <c r="C90" s="144" t="s">
        <v>56</v>
      </c>
      <c r="D90" s="147">
        <v>21.1</v>
      </c>
      <c r="E90" s="145" t="s">
        <v>54</v>
      </c>
      <c r="F90" s="183"/>
      <c r="G90" s="12">
        <f t="shared" si="4"/>
        <v>0</v>
      </c>
      <c r="H90" s="142"/>
      <c r="I90" s="17" t="str">
        <f t="shared" si="5"/>
        <v/>
      </c>
    </row>
    <row r="91" spans="1:9" x14ac:dyDescent="0.35">
      <c r="A91" s="2">
        <v>1</v>
      </c>
      <c r="B91" s="144" t="s">
        <v>247</v>
      </c>
      <c r="C91" s="144" t="s">
        <v>56</v>
      </c>
      <c r="D91" s="147">
        <v>17.5</v>
      </c>
      <c r="E91" s="145" t="s">
        <v>54</v>
      </c>
      <c r="F91" s="183"/>
      <c r="G91" s="12">
        <f t="shared" si="4"/>
        <v>0</v>
      </c>
      <c r="H91" s="142"/>
      <c r="I91" s="17" t="str">
        <f t="shared" si="5"/>
        <v/>
      </c>
    </row>
    <row r="92" spans="1:9" x14ac:dyDescent="0.35">
      <c r="A92" s="2">
        <v>1</v>
      </c>
      <c r="B92" s="144" t="s">
        <v>248</v>
      </c>
      <c r="C92" s="144" t="s">
        <v>56</v>
      </c>
      <c r="D92" s="147">
        <v>30.8</v>
      </c>
      <c r="E92" s="145" t="s">
        <v>54</v>
      </c>
      <c r="F92" s="183"/>
      <c r="G92" s="12">
        <f t="shared" si="4"/>
        <v>0</v>
      </c>
      <c r="H92" s="142"/>
      <c r="I92" s="17" t="str">
        <f t="shared" si="5"/>
        <v/>
      </c>
    </row>
    <row r="93" spans="1:9" x14ac:dyDescent="0.35">
      <c r="A93" s="2">
        <v>1</v>
      </c>
      <c r="B93" s="144" t="s">
        <v>249</v>
      </c>
      <c r="C93" s="144" t="s">
        <v>56</v>
      </c>
      <c r="D93" s="147">
        <v>24.5</v>
      </c>
      <c r="E93" s="145" t="s">
        <v>54</v>
      </c>
      <c r="F93" s="183"/>
      <c r="G93" s="12">
        <f t="shared" si="4"/>
        <v>0</v>
      </c>
      <c r="H93" s="142"/>
      <c r="I93" s="17" t="str">
        <f t="shared" si="5"/>
        <v/>
      </c>
    </row>
    <row r="94" spans="1:9" x14ac:dyDescent="0.35">
      <c r="A94" s="2">
        <v>1</v>
      </c>
      <c r="B94" s="144" t="s">
        <v>250</v>
      </c>
      <c r="C94" s="144" t="s">
        <v>56</v>
      </c>
      <c r="D94" s="147">
        <v>70.3</v>
      </c>
      <c r="E94" s="145" t="s">
        <v>54</v>
      </c>
      <c r="F94" s="183"/>
      <c r="G94" s="12">
        <f t="shared" si="4"/>
        <v>0</v>
      </c>
      <c r="H94" s="142"/>
      <c r="I94" s="17" t="str">
        <f t="shared" si="5"/>
        <v/>
      </c>
    </row>
    <row r="95" spans="1:9" x14ac:dyDescent="0.35">
      <c r="A95" s="2">
        <v>1</v>
      </c>
      <c r="B95" s="144" t="s">
        <v>111</v>
      </c>
      <c r="C95" s="144" t="s">
        <v>61</v>
      </c>
      <c r="D95" s="147">
        <v>12.2</v>
      </c>
      <c r="E95" s="145" t="s">
        <v>62</v>
      </c>
      <c r="F95" s="183"/>
      <c r="G95" s="12">
        <f t="shared" si="4"/>
        <v>0</v>
      </c>
      <c r="H95" s="142"/>
      <c r="I95" s="17" t="str">
        <f t="shared" si="5"/>
        <v/>
      </c>
    </row>
    <row r="96" spans="1:9" x14ac:dyDescent="0.35">
      <c r="A96" s="2">
        <v>1</v>
      </c>
      <c r="B96" s="144" t="s">
        <v>113</v>
      </c>
      <c r="C96" s="144" t="s">
        <v>129</v>
      </c>
      <c r="D96" s="147">
        <v>3.4</v>
      </c>
      <c r="E96" s="145" t="s">
        <v>251</v>
      </c>
      <c r="F96" s="183"/>
      <c r="G96" s="12">
        <f t="shared" si="4"/>
        <v>0</v>
      </c>
      <c r="H96" s="142"/>
      <c r="I96" s="17" t="str">
        <f t="shared" si="5"/>
        <v/>
      </c>
    </row>
    <row r="97" spans="1:9" x14ac:dyDescent="0.35">
      <c r="A97" s="2">
        <v>1</v>
      </c>
      <c r="B97" s="144" t="s">
        <v>252</v>
      </c>
      <c r="C97" s="144" t="s">
        <v>56</v>
      </c>
      <c r="D97" s="147">
        <v>59.2</v>
      </c>
      <c r="E97" s="145" t="s">
        <v>54</v>
      </c>
      <c r="F97" s="183"/>
      <c r="G97" s="12">
        <f t="shared" si="4"/>
        <v>0</v>
      </c>
      <c r="H97" s="142"/>
      <c r="I97" s="17" t="str">
        <f t="shared" si="5"/>
        <v/>
      </c>
    </row>
    <row r="98" spans="1:9" x14ac:dyDescent="0.35">
      <c r="A98" s="2">
        <v>1</v>
      </c>
      <c r="B98" s="144" t="s">
        <v>253</v>
      </c>
      <c r="C98" s="144" t="s">
        <v>58</v>
      </c>
      <c r="D98" s="147">
        <v>56.6</v>
      </c>
      <c r="E98" s="145" t="s">
        <v>54</v>
      </c>
      <c r="F98" s="183"/>
      <c r="G98" s="12">
        <f t="shared" si="4"/>
        <v>0</v>
      </c>
      <c r="H98" s="142"/>
      <c r="I98" s="17" t="str">
        <f t="shared" si="5"/>
        <v/>
      </c>
    </row>
    <row r="99" spans="1:9" x14ac:dyDescent="0.35">
      <c r="A99" s="2">
        <v>1</v>
      </c>
      <c r="B99" s="144" t="s">
        <v>132</v>
      </c>
      <c r="C99" s="144" t="s">
        <v>56</v>
      </c>
      <c r="D99" s="147">
        <v>66.900000000000006</v>
      </c>
      <c r="E99" s="145" t="s">
        <v>54</v>
      </c>
      <c r="F99" s="183"/>
      <c r="G99" s="12">
        <f t="shared" si="4"/>
        <v>0</v>
      </c>
      <c r="H99" s="142"/>
      <c r="I99" s="17" t="str">
        <f t="shared" si="5"/>
        <v/>
      </c>
    </row>
    <row r="100" spans="1:9" x14ac:dyDescent="0.35">
      <c r="A100" s="2">
        <v>1</v>
      </c>
      <c r="B100" s="145" t="s">
        <v>133</v>
      </c>
      <c r="C100" s="145" t="s">
        <v>56</v>
      </c>
      <c r="D100" s="149">
        <v>41.3</v>
      </c>
      <c r="E100" s="145" t="s">
        <v>54</v>
      </c>
      <c r="F100" s="183"/>
      <c r="G100" s="12">
        <f t="shared" si="4"/>
        <v>0</v>
      </c>
      <c r="H100" s="142"/>
      <c r="I100" s="17" t="str">
        <f t="shared" si="5"/>
        <v/>
      </c>
    </row>
    <row r="101" spans="1:9" x14ac:dyDescent="0.35">
      <c r="A101" s="2">
        <v>1</v>
      </c>
      <c r="B101" s="144" t="s">
        <v>119</v>
      </c>
      <c r="C101" s="144" t="s">
        <v>53</v>
      </c>
      <c r="D101" s="147">
        <v>36.1</v>
      </c>
      <c r="E101" s="145" t="s">
        <v>54</v>
      </c>
      <c r="F101" s="183"/>
      <c r="G101" s="12">
        <f t="shared" si="4"/>
        <v>0</v>
      </c>
      <c r="H101" s="142"/>
      <c r="I101" s="17" t="str">
        <f t="shared" si="5"/>
        <v/>
      </c>
    </row>
    <row r="102" spans="1:9" x14ac:dyDescent="0.35">
      <c r="A102" s="2">
        <v>1</v>
      </c>
      <c r="B102" s="144" t="s">
        <v>134</v>
      </c>
      <c r="C102" s="144" t="s">
        <v>56</v>
      </c>
      <c r="D102" s="147">
        <v>28.1</v>
      </c>
      <c r="E102" s="145" t="s">
        <v>54</v>
      </c>
      <c r="F102" s="183"/>
      <c r="G102" s="12">
        <f t="shared" si="4"/>
        <v>0</v>
      </c>
      <c r="H102" s="142"/>
      <c r="I102" s="17" t="str">
        <f t="shared" si="5"/>
        <v/>
      </c>
    </row>
    <row r="103" spans="1:9" x14ac:dyDescent="0.35">
      <c r="A103" s="2">
        <v>1</v>
      </c>
      <c r="B103" s="144" t="s">
        <v>121</v>
      </c>
      <c r="C103" s="144" t="s">
        <v>61</v>
      </c>
      <c r="D103" s="147">
        <v>13</v>
      </c>
      <c r="E103" s="145" t="s">
        <v>62</v>
      </c>
      <c r="F103" s="183"/>
      <c r="G103" s="12">
        <f t="shared" si="4"/>
        <v>0</v>
      </c>
      <c r="H103" s="142"/>
      <c r="I103" s="17" t="str">
        <f t="shared" si="5"/>
        <v/>
      </c>
    </row>
    <row r="104" spans="1:9" x14ac:dyDescent="0.35">
      <c r="A104" s="2">
        <v>1</v>
      </c>
      <c r="B104" s="144" t="s">
        <v>122</v>
      </c>
      <c r="C104" s="145" t="s">
        <v>129</v>
      </c>
      <c r="D104" s="147">
        <v>5.7</v>
      </c>
      <c r="E104" s="145" t="s">
        <v>62</v>
      </c>
      <c r="F104" s="183"/>
      <c r="G104" s="12">
        <f t="shared" si="4"/>
        <v>0</v>
      </c>
      <c r="H104" s="142"/>
      <c r="I104" s="17" t="str">
        <f t="shared" si="5"/>
        <v/>
      </c>
    </row>
    <row r="105" spans="1:9" x14ac:dyDescent="0.35">
      <c r="A105" s="2">
        <v>1</v>
      </c>
      <c r="B105" s="144" t="s">
        <v>135</v>
      </c>
      <c r="C105" s="144" t="s">
        <v>56</v>
      </c>
      <c r="D105" s="147">
        <v>21.8</v>
      </c>
      <c r="E105" s="145" t="s">
        <v>54</v>
      </c>
      <c r="F105" s="183"/>
      <c r="G105" s="12">
        <f t="shared" ref="G105:G124" si="6">D105*F105</f>
        <v>0</v>
      </c>
      <c r="H105" s="142"/>
      <c r="I105" s="17" t="str">
        <f t="shared" ref="I105:I124" si="7">IF(H105&gt;0,G105/H105,"")</f>
        <v/>
      </c>
    </row>
    <row r="106" spans="1:9" x14ac:dyDescent="0.35">
      <c r="A106" s="2">
        <v>1</v>
      </c>
      <c r="B106" s="144" t="s">
        <v>254</v>
      </c>
      <c r="C106" s="144" t="s">
        <v>56</v>
      </c>
      <c r="D106" s="147">
        <v>53.2</v>
      </c>
      <c r="E106" s="145" t="s">
        <v>54</v>
      </c>
      <c r="F106" s="183"/>
      <c r="G106" s="12">
        <f t="shared" si="6"/>
        <v>0</v>
      </c>
      <c r="H106" s="142"/>
      <c r="I106" s="17" t="str">
        <f t="shared" si="7"/>
        <v/>
      </c>
    </row>
    <row r="107" spans="1:9" x14ac:dyDescent="0.35">
      <c r="A107" s="2">
        <v>1</v>
      </c>
      <c r="B107" s="144" t="s">
        <v>255</v>
      </c>
      <c r="C107" s="144" t="s">
        <v>56</v>
      </c>
      <c r="D107" s="147">
        <v>45</v>
      </c>
      <c r="E107" s="145" t="s">
        <v>54</v>
      </c>
      <c r="F107" s="183"/>
      <c r="G107" s="12">
        <f t="shared" si="6"/>
        <v>0</v>
      </c>
      <c r="H107" s="142"/>
      <c r="I107" s="17" t="str">
        <f t="shared" si="7"/>
        <v/>
      </c>
    </row>
    <row r="108" spans="1:9" x14ac:dyDescent="0.35">
      <c r="A108" s="2">
        <v>1</v>
      </c>
      <c r="B108" s="144" t="s">
        <v>256</v>
      </c>
      <c r="C108" s="144" t="s">
        <v>56</v>
      </c>
      <c r="D108" s="147">
        <v>44</v>
      </c>
      <c r="E108" s="145" t="s">
        <v>54</v>
      </c>
      <c r="F108" s="183"/>
      <c r="G108" s="12">
        <f t="shared" si="6"/>
        <v>0</v>
      </c>
      <c r="H108" s="142"/>
      <c r="I108" s="17" t="str">
        <f t="shared" si="7"/>
        <v/>
      </c>
    </row>
    <row r="109" spans="1:9" x14ac:dyDescent="0.35">
      <c r="A109" s="2">
        <v>1</v>
      </c>
      <c r="B109" s="144" t="s">
        <v>257</v>
      </c>
      <c r="C109" s="144" t="s">
        <v>58</v>
      </c>
      <c r="D109" s="147">
        <v>22</v>
      </c>
      <c r="E109" s="145" t="s">
        <v>54</v>
      </c>
      <c r="F109" s="183"/>
      <c r="G109" s="12">
        <f t="shared" si="6"/>
        <v>0</v>
      </c>
      <c r="H109" s="142"/>
      <c r="I109" s="17" t="str">
        <f t="shared" si="7"/>
        <v/>
      </c>
    </row>
    <row r="110" spans="1:9" x14ac:dyDescent="0.35">
      <c r="A110" s="2">
        <v>1</v>
      </c>
      <c r="B110" s="144" t="s">
        <v>258</v>
      </c>
      <c r="C110" s="144" t="s">
        <v>56</v>
      </c>
      <c r="D110" s="147">
        <v>21.5</v>
      </c>
      <c r="E110" s="145" t="s">
        <v>54</v>
      </c>
      <c r="F110" s="183"/>
      <c r="G110" s="12">
        <f t="shared" si="6"/>
        <v>0</v>
      </c>
      <c r="H110" s="142"/>
      <c r="I110" s="17" t="str">
        <f t="shared" si="7"/>
        <v/>
      </c>
    </row>
    <row r="111" spans="1:9" x14ac:dyDescent="0.35">
      <c r="A111" s="2">
        <v>1</v>
      </c>
      <c r="B111" s="144" t="s">
        <v>259</v>
      </c>
      <c r="C111" s="144" t="s">
        <v>56</v>
      </c>
      <c r="D111" s="147">
        <v>29.7</v>
      </c>
      <c r="E111" s="145" t="s">
        <v>54</v>
      </c>
      <c r="F111" s="183"/>
      <c r="G111" s="12">
        <f t="shared" si="6"/>
        <v>0</v>
      </c>
      <c r="H111" s="142"/>
      <c r="I111" s="17" t="str">
        <f t="shared" si="7"/>
        <v/>
      </c>
    </row>
    <row r="112" spans="1:9" x14ac:dyDescent="0.35">
      <c r="A112" s="2">
        <v>1</v>
      </c>
      <c r="B112" s="144" t="s">
        <v>260</v>
      </c>
      <c r="C112" s="144" t="s">
        <v>56</v>
      </c>
      <c r="D112" s="147">
        <v>28.9</v>
      </c>
      <c r="E112" s="145" t="s">
        <v>54</v>
      </c>
      <c r="F112" s="183"/>
      <c r="G112" s="12">
        <f t="shared" si="6"/>
        <v>0</v>
      </c>
      <c r="H112" s="142"/>
      <c r="I112" s="17" t="str">
        <f t="shared" si="7"/>
        <v/>
      </c>
    </row>
    <row r="113" spans="1:9" x14ac:dyDescent="0.35">
      <c r="A113" s="2">
        <v>1</v>
      </c>
      <c r="B113" s="144" t="s">
        <v>126</v>
      </c>
      <c r="C113" s="144" t="s">
        <v>120</v>
      </c>
      <c r="D113" s="147">
        <v>6.6</v>
      </c>
      <c r="E113" s="145" t="s">
        <v>62</v>
      </c>
      <c r="F113" s="183"/>
      <c r="G113" s="12">
        <f t="shared" si="6"/>
        <v>0</v>
      </c>
      <c r="H113" s="142"/>
      <c r="I113" s="17" t="str">
        <f t="shared" si="7"/>
        <v/>
      </c>
    </row>
    <row r="114" spans="1:9" x14ac:dyDescent="0.35">
      <c r="A114" s="2">
        <v>1</v>
      </c>
      <c r="B114" s="144" t="s">
        <v>128</v>
      </c>
      <c r="C114" s="144" t="s">
        <v>53</v>
      </c>
      <c r="D114" s="149">
        <v>22.08</v>
      </c>
      <c r="E114" s="145" t="s">
        <v>54</v>
      </c>
      <c r="F114" s="183"/>
      <c r="G114" s="12">
        <f t="shared" si="6"/>
        <v>0</v>
      </c>
      <c r="H114" s="142"/>
      <c r="I114" s="17" t="str">
        <f t="shared" si="7"/>
        <v/>
      </c>
    </row>
    <row r="115" spans="1:9" x14ac:dyDescent="0.35">
      <c r="A115" s="2">
        <v>1</v>
      </c>
      <c r="B115" s="144" t="s">
        <v>261</v>
      </c>
      <c r="C115" s="144" t="s">
        <v>56</v>
      </c>
      <c r="D115" s="147">
        <v>29.3</v>
      </c>
      <c r="E115" s="145" t="s">
        <v>54</v>
      </c>
      <c r="F115" s="183"/>
      <c r="G115" s="12">
        <f t="shared" si="6"/>
        <v>0</v>
      </c>
      <c r="H115" s="142"/>
      <c r="I115" s="17" t="str">
        <f t="shared" si="7"/>
        <v/>
      </c>
    </row>
    <row r="116" spans="1:9" x14ac:dyDescent="0.35">
      <c r="A116" s="2">
        <v>1</v>
      </c>
      <c r="B116" s="144" t="s">
        <v>262</v>
      </c>
      <c r="C116" s="144" t="s">
        <v>56</v>
      </c>
      <c r="D116" s="147">
        <v>28.8</v>
      </c>
      <c r="E116" s="145" t="s">
        <v>54</v>
      </c>
      <c r="F116" s="183"/>
      <c r="G116" s="12">
        <f t="shared" si="6"/>
        <v>0</v>
      </c>
      <c r="H116" s="142"/>
      <c r="I116" s="17" t="str">
        <f t="shared" si="7"/>
        <v/>
      </c>
    </row>
    <row r="117" spans="1:9" x14ac:dyDescent="0.35">
      <c r="A117" s="2">
        <v>1</v>
      </c>
      <c r="B117" s="144" t="s">
        <v>263</v>
      </c>
      <c r="C117" s="144" t="s">
        <v>56</v>
      </c>
      <c r="D117" s="147">
        <v>30.8</v>
      </c>
      <c r="E117" s="145" t="s">
        <v>54</v>
      </c>
      <c r="F117" s="183"/>
      <c r="G117" s="12">
        <f t="shared" si="6"/>
        <v>0</v>
      </c>
      <c r="H117" s="142"/>
      <c r="I117" s="17" t="str">
        <f t="shared" si="7"/>
        <v/>
      </c>
    </row>
    <row r="118" spans="1:9" x14ac:dyDescent="0.35">
      <c r="A118" s="2">
        <v>1</v>
      </c>
      <c r="B118" s="144" t="s">
        <v>264</v>
      </c>
      <c r="C118" s="144" t="s">
        <v>265</v>
      </c>
      <c r="D118" s="147">
        <v>2</v>
      </c>
      <c r="E118" s="145" t="s">
        <v>62</v>
      </c>
      <c r="F118" s="183"/>
      <c r="G118" s="12">
        <f t="shared" si="6"/>
        <v>0</v>
      </c>
      <c r="H118" s="142"/>
      <c r="I118" s="17" t="str">
        <f t="shared" si="7"/>
        <v/>
      </c>
    </row>
    <row r="119" spans="1:9" x14ac:dyDescent="0.35">
      <c r="A119" s="2">
        <v>1</v>
      </c>
      <c r="B119" s="144" t="s">
        <v>266</v>
      </c>
      <c r="C119" s="144" t="s">
        <v>56</v>
      </c>
      <c r="D119" s="147">
        <v>47</v>
      </c>
      <c r="E119" s="145" t="s">
        <v>54</v>
      </c>
      <c r="F119" s="183"/>
      <c r="G119" s="12">
        <f t="shared" si="6"/>
        <v>0</v>
      </c>
      <c r="H119" s="142"/>
      <c r="I119" s="17" t="str">
        <f t="shared" si="7"/>
        <v/>
      </c>
    </row>
    <row r="120" spans="1:9" x14ac:dyDescent="0.35">
      <c r="A120" s="2">
        <v>1</v>
      </c>
      <c r="B120" s="144" t="s">
        <v>267</v>
      </c>
      <c r="C120" s="144" t="s">
        <v>56</v>
      </c>
      <c r="D120" s="147">
        <v>28.3</v>
      </c>
      <c r="E120" s="145" t="s">
        <v>54</v>
      </c>
      <c r="F120" s="183"/>
      <c r="G120" s="12">
        <f t="shared" si="6"/>
        <v>0</v>
      </c>
      <c r="H120" s="142"/>
      <c r="I120" s="17" t="str">
        <f t="shared" si="7"/>
        <v/>
      </c>
    </row>
    <row r="121" spans="1:9" x14ac:dyDescent="0.35">
      <c r="A121" s="2">
        <v>1</v>
      </c>
      <c r="B121" s="144" t="s">
        <v>268</v>
      </c>
      <c r="C121" s="144" t="s">
        <v>56</v>
      </c>
      <c r="D121" s="147">
        <v>33</v>
      </c>
      <c r="E121" s="145" t="s">
        <v>54</v>
      </c>
      <c r="F121" s="183"/>
      <c r="G121" s="12">
        <f t="shared" si="6"/>
        <v>0</v>
      </c>
      <c r="H121" s="142"/>
      <c r="I121" s="17" t="str">
        <f t="shared" si="7"/>
        <v/>
      </c>
    </row>
    <row r="122" spans="1:9" x14ac:dyDescent="0.35">
      <c r="A122" s="2">
        <v>1</v>
      </c>
      <c r="B122" s="144" t="s">
        <v>269</v>
      </c>
      <c r="C122" s="144" t="s">
        <v>56</v>
      </c>
      <c r="D122" s="147">
        <v>14.1</v>
      </c>
      <c r="E122" s="145" t="s">
        <v>54</v>
      </c>
      <c r="F122" s="183"/>
      <c r="G122" s="12">
        <f t="shared" si="6"/>
        <v>0</v>
      </c>
      <c r="H122" s="142"/>
      <c r="I122" s="17" t="str">
        <f t="shared" si="7"/>
        <v/>
      </c>
    </row>
    <row r="123" spans="1:9" x14ac:dyDescent="0.35">
      <c r="A123" s="2">
        <v>1</v>
      </c>
      <c r="B123" s="144" t="s">
        <v>130</v>
      </c>
      <c r="C123" s="144" t="s">
        <v>53</v>
      </c>
      <c r="D123" s="149">
        <v>14.03</v>
      </c>
      <c r="E123" s="145" t="s">
        <v>54</v>
      </c>
      <c r="F123" s="183"/>
      <c r="G123" s="12">
        <f t="shared" si="6"/>
        <v>0</v>
      </c>
      <c r="H123" s="142"/>
      <c r="I123" s="17" t="str">
        <f t="shared" si="7"/>
        <v/>
      </c>
    </row>
    <row r="124" spans="1:9" x14ac:dyDescent="0.35">
      <c r="A124" s="2">
        <v>1</v>
      </c>
      <c r="B124" s="144" t="s">
        <v>131</v>
      </c>
      <c r="C124" s="144" t="s">
        <v>53</v>
      </c>
      <c r="D124" s="149">
        <v>22.09</v>
      </c>
      <c r="E124" s="145" t="s">
        <v>54</v>
      </c>
      <c r="F124" s="183"/>
      <c r="G124" s="12">
        <f t="shared" si="6"/>
        <v>0</v>
      </c>
      <c r="H124" s="142"/>
      <c r="I124" s="17" t="str">
        <f t="shared" si="7"/>
        <v/>
      </c>
    </row>
    <row r="125" spans="1:9" x14ac:dyDescent="0.35">
      <c r="A125" s="44" t="s">
        <v>270</v>
      </c>
      <c r="B125" s="55"/>
      <c r="C125" s="55"/>
      <c r="D125" s="55">
        <f>SUM(D12:D124)</f>
        <v>4083.3700000000008</v>
      </c>
      <c r="E125" s="55"/>
      <c r="F125" s="182"/>
      <c r="G125" s="55">
        <f>SUM(G12:G124)</f>
        <v>0</v>
      </c>
      <c r="H125" s="181"/>
      <c r="I125" s="22"/>
    </row>
    <row r="126" spans="1:9" x14ac:dyDescent="0.35">
      <c r="A126" s="29"/>
      <c r="B126" s="28"/>
      <c r="C126" s="28"/>
      <c r="D126" s="28"/>
      <c r="E126" s="28"/>
      <c r="F126" s="28"/>
      <c r="G126" s="28"/>
      <c r="H126" s="53"/>
      <c r="I126" s="54"/>
    </row>
    <row r="127" spans="1:9" s="26" customFormat="1" ht="18.5" x14ac:dyDescent="0.45">
      <c r="A127" s="23" t="s">
        <v>188</v>
      </c>
      <c r="B127" s="24"/>
      <c r="C127" s="24"/>
      <c r="D127" s="24"/>
      <c r="E127" s="24"/>
      <c r="F127" s="24"/>
      <c r="G127" s="24"/>
      <c r="H127" s="33"/>
      <c r="I127" s="25">
        <f>SUM(I12:I124)</f>
        <v>0</v>
      </c>
    </row>
  </sheetData>
  <sheetProtection algorithmName="SHA-512" hashValue="S5Cbswd2QYDsyxZzaVutbGnrxJMl2qVsmkiKgkkJUj8lvuWPBMGXB5hzUaAGCkiPo3v9ByTo7dCmF5vl88tiSA==" saltValue="I4Z6ikBlTjrJXnuQxp035Q==" spinCount="100000" sheet="1" objects="1" scenarios="1"/>
  <autoFilter ref="A11:I11" xr:uid="{5160CEC7-C856-433F-B7E7-AB05BBEF5F36}">
    <sortState xmlns:xlrd2="http://schemas.microsoft.com/office/spreadsheetml/2017/richdata2" ref="A12:I168">
      <sortCondition ref="B11"/>
    </sortState>
  </autoFilter>
  <dataConsolidate/>
  <pageMargins left="0.7" right="0.7" top="0.75" bottom="0.75" header="0.3" footer="0.3"/>
  <pageSetup scale="6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91B2-0D24-46E0-AAC5-40EF001DE5D3}">
  <sheetPr>
    <pageSetUpPr fitToPage="1"/>
  </sheetPr>
  <dimension ref="A1:H53"/>
  <sheetViews>
    <sheetView topLeftCell="A25" workbookViewId="0">
      <selection activeCell="H53" sqref="H53"/>
    </sheetView>
  </sheetViews>
  <sheetFormatPr defaultRowHeight="14.5" x14ac:dyDescent="0.35"/>
  <cols>
    <col min="1" max="1" width="10.81640625" customWidth="1"/>
    <col min="2" max="2" width="28.7265625" bestFit="1" customWidth="1"/>
    <col min="4" max="4" width="16.453125" bestFit="1" customWidth="1"/>
    <col min="5" max="6" width="10.81640625" bestFit="1" customWidth="1"/>
    <col min="8" max="8" width="12.453125" bestFit="1" customWidth="1"/>
  </cols>
  <sheetData>
    <row r="1" spans="1:8" ht="27" x14ac:dyDescent="0.5">
      <c r="A1" s="27" t="s">
        <v>35</v>
      </c>
      <c r="B1" s="5"/>
      <c r="C1" s="5"/>
      <c r="D1" s="5"/>
      <c r="E1" s="5"/>
    </row>
    <row r="2" spans="1:8" x14ac:dyDescent="0.35">
      <c r="A2" s="5" t="s">
        <v>363</v>
      </c>
      <c r="B2" s="5"/>
      <c r="C2" s="5"/>
      <c r="D2" s="5"/>
      <c r="E2" s="5"/>
    </row>
    <row r="3" spans="1:8" x14ac:dyDescent="0.35">
      <c r="A3" s="5"/>
      <c r="B3" s="5"/>
      <c r="C3" s="5"/>
      <c r="D3" s="5"/>
      <c r="E3" s="5"/>
    </row>
    <row r="4" spans="1:8" x14ac:dyDescent="0.35">
      <c r="A4" s="5"/>
      <c r="B4" s="5"/>
      <c r="C4" s="5"/>
      <c r="D4" s="5"/>
      <c r="E4" s="5"/>
    </row>
    <row r="5" spans="1:8" x14ac:dyDescent="0.35">
      <c r="A5" s="10" t="s">
        <v>36</v>
      </c>
      <c r="B5" s="5"/>
      <c r="C5" s="5" t="s">
        <v>271</v>
      </c>
      <c r="D5" s="5"/>
      <c r="E5" s="5"/>
    </row>
    <row r="6" spans="1:8" x14ac:dyDescent="0.35">
      <c r="A6" s="5"/>
      <c r="B6" s="5"/>
      <c r="C6" s="5"/>
      <c r="D6" s="5"/>
      <c r="E6" s="5"/>
    </row>
    <row r="7" spans="1:8" x14ac:dyDescent="0.35">
      <c r="A7" s="10" t="s">
        <v>29</v>
      </c>
      <c r="B7" s="5"/>
      <c r="C7" s="5" t="s">
        <v>272</v>
      </c>
      <c r="D7" s="5"/>
      <c r="E7" s="5"/>
    </row>
    <row r="8" spans="1:8" x14ac:dyDescent="0.35">
      <c r="A8" s="5"/>
      <c r="B8" s="5"/>
      <c r="C8" s="5" t="s">
        <v>273</v>
      </c>
      <c r="D8" s="5"/>
      <c r="E8" s="5"/>
    </row>
    <row r="9" spans="1:8" x14ac:dyDescent="0.35">
      <c r="A9" s="5"/>
      <c r="B9" s="5"/>
      <c r="C9" s="5"/>
      <c r="D9" s="5"/>
      <c r="E9" s="5"/>
    </row>
    <row r="10" spans="1:8" x14ac:dyDescent="0.35">
      <c r="A10" s="30"/>
      <c r="B10" s="31"/>
      <c r="C10" s="31"/>
      <c r="D10" s="31"/>
      <c r="E10" s="5"/>
    </row>
    <row r="11" spans="1:8" ht="43.5" x14ac:dyDescent="0.35">
      <c r="A11" s="6" t="s">
        <v>41</v>
      </c>
      <c r="B11" s="6" t="s">
        <v>42</v>
      </c>
      <c r="C11" s="7" t="s">
        <v>43</v>
      </c>
      <c r="D11" s="6" t="s">
        <v>44</v>
      </c>
      <c r="E11" s="11" t="s">
        <v>45</v>
      </c>
      <c r="F11" s="11" t="s">
        <v>46</v>
      </c>
      <c r="G11" s="125" t="s">
        <v>47</v>
      </c>
      <c r="H11" s="16" t="s">
        <v>48</v>
      </c>
    </row>
    <row r="12" spans="1:8" x14ac:dyDescent="0.35">
      <c r="A12" s="9" t="s">
        <v>198</v>
      </c>
      <c r="B12" s="9" t="s">
        <v>50</v>
      </c>
      <c r="C12" s="9">
        <v>8.89</v>
      </c>
      <c r="D12" s="9" t="s">
        <v>274</v>
      </c>
      <c r="E12" s="180"/>
      <c r="F12" s="2">
        <f t="shared" ref="F12:F50" si="0">C12*E12</f>
        <v>0</v>
      </c>
      <c r="G12" s="150"/>
      <c r="H12" s="18" t="str">
        <f t="shared" ref="H12:H50" si="1">IF(G12&gt;0,F12/G12,"")</f>
        <v/>
      </c>
    </row>
    <row r="13" spans="1:8" x14ac:dyDescent="0.35">
      <c r="A13" s="9" t="s">
        <v>206</v>
      </c>
      <c r="B13" s="9" t="s">
        <v>50</v>
      </c>
      <c r="C13" s="9">
        <v>6.96</v>
      </c>
      <c r="D13" s="9" t="s">
        <v>274</v>
      </c>
      <c r="E13" s="180"/>
      <c r="F13" s="2">
        <f t="shared" si="0"/>
        <v>0</v>
      </c>
      <c r="G13" s="150"/>
      <c r="H13" s="18" t="str">
        <f t="shared" si="1"/>
        <v/>
      </c>
    </row>
    <row r="14" spans="1:8" x14ac:dyDescent="0.35">
      <c r="A14" s="9" t="s">
        <v>275</v>
      </c>
      <c r="B14" s="9" t="s">
        <v>53</v>
      </c>
      <c r="C14" s="9">
        <v>4</v>
      </c>
      <c r="D14" s="9" t="s">
        <v>274</v>
      </c>
      <c r="E14" s="180"/>
      <c r="F14" s="2">
        <f t="shared" si="0"/>
        <v>0</v>
      </c>
      <c r="G14" s="150"/>
      <c r="H14" s="18" t="str">
        <f t="shared" si="1"/>
        <v/>
      </c>
    </row>
    <row r="15" spans="1:8" x14ac:dyDescent="0.35">
      <c r="A15" s="8" t="s">
        <v>276</v>
      </c>
      <c r="B15" s="8" t="s">
        <v>53</v>
      </c>
      <c r="C15" s="8">
        <v>4</v>
      </c>
      <c r="D15" s="8" t="s">
        <v>274</v>
      </c>
      <c r="E15" s="180"/>
      <c r="F15" s="2">
        <f t="shared" si="0"/>
        <v>0</v>
      </c>
      <c r="G15" s="150"/>
      <c r="H15" s="18" t="str">
        <f t="shared" si="1"/>
        <v/>
      </c>
    </row>
    <row r="16" spans="1:8" x14ac:dyDescent="0.35">
      <c r="A16" s="8" t="s">
        <v>93</v>
      </c>
      <c r="B16" s="8" t="s">
        <v>277</v>
      </c>
      <c r="C16" s="8">
        <v>130.77000000000001</v>
      </c>
      <c r="D16" s="8" t="s">
        <v>86</v>
      </c>
      <c r="E16" s="180"/>
      <c r="F16" s="2">
        <f t="shared" si="0"/>
        <v>0</v>
      </c>
      <c r="G16" s="150"/>
      <c r="H16" s="18" t="str">
        <f t="shared" si="1"/>
        <v/>
      </c>
    </row>
    <row r="17" spans="1:8" x14ac:dyDescent="0.35">
      <c r="A17" s="8" t="s">
        <v>109</v>
      </c>
      <c r="B17" s="8" t="s">
        <v>56</v>
      </c>
      <c r="C17" s="8">
        <v>26.23</v>
      </c>
      <c r="D17" s="8" t="s">
        <v>54</v>
      </c>
      <c r="E17" s="180"/>
      <c r="F17" s="2">
        <f t="shared" si="0"/>
        <v>0</v>
      </c>
      <c r="G17" s="150"/>
      <c r="H17" s="18" t="str">
        <f t="shared" si="1"/>
        <v/>
      </c>
    </row>
    <row r="18" spans="1:8" x14ac:dyDescent="0.35">
      <c r="A18" s="9" t="s">
        <v>110</v>
      </c>
      <c r="B18" s="9" t="s">
        <v>56</v>
      </c>
      <c r="C18" s="9">
        <v>19.7</v>
      </c>
      <c r="D18" s="9" t="s">
        <v>54</v>
      </c>
      <c r="E18" s="180"/>
      <c r="F18" s="2">
        <f t="shared" si="0"/>
        <v>0</v>
      </c>
      <c r="G18" s="150"/>
      <c r="H18" s="18" t="str">
        <f t="shared" si="1"/>
        <v/>
      </c>
    </row>
    <row r="19" spans="1:8" x14ac:dyDescent="0.35">
      <c r="A19" s="8" t="s">
        <v>114</v>
      </c>
      <c r="B19" s="8" t="s">
        <v>56</v>
      </c>
      <c r="C19" s="8">
        <v>17.239999999999998</v>
      </c>
      <c r="D19" s="8" t="s">
        <v>54</v>
      </c>
      <c r="E19" s="180"/>
      <c r="F19" s="2">
        <f t="shared" si="0"/>
        <v>0</v>
      </c>
      <c r="G19" s="150"/>
      <c r="H19" s="18" t="str">
        <f t="shared" si="1"/>
        <v/>
      </c>
    </row>
    <row r="20" spans="1:8" x14ac:dyDescent="0.35">
      <c r="A20" s="9" t="s">
        <v>205</v>
      </c>
      <c r="B20" s="9" t="s">
        <v>56</v>
      </c>
      <c r="C20" s="9">
        <v>45.5</v>
      </c>
      <c r="D20" s="9" t="s">
        <v>54</v>
      </c>
      <c r="E20" s="180"/>
      <c r="F20" s="2">
        <f t="shared" si="0"/>
        <v>0</v>
      </c>
      <c r="G20" s="150"/>
      <c r="H20" s="18" t="str">
        <f t="shared" si="1"/>
        <v/>
      </c>
    </row>
    <row r="21" spans="1:8" x14ac:dyDescent="0.35">
      <c r="A21" s="8" t="s">
        <v>115</v>
      </c>
      <c r="B21" s="8" t="s">
        <v>56</v>
      </c>
      <c r="C21" s="8">
        <v>25.28</v>
      </c>
      <c r="D21" s="8" t="s">
        <v>54</v>
      </c>
      <c r="E21" s="180"/>
      <c r="F21" s="2">
        <f t="shared" si="0"/>
        <v>0</v>
      </c>
      <c r="G21" s="150"/>
      <c r="H21" s="18" t="str">
        <f t="shared" si="1"/>
        <v/>
      </c>
    </row>
    <row r="22" spans="1:8" x14ac:dyDescent="0.35">
      <c r="A22" s="9" t="s">
        <v>116</v>
      </c>
      <c r="B22" s="9" t="s">
        <v>56</v>
      </c>
      <c r="C22" s="9">
        <v>42.05</v>
      </c>
      <c r="D22" s="9" t="s">
        <v>54</v>
      </c>
      <c r="E22" s="180"/>
      <c r="F22" s="2">
        <f t="shared" si="0"/>
        <v>0</v>
      </c>
      <c r="G22" s="150"/>
      <c r="H22" s="18" t="str">
        <f t="shared" si="1"/>
        <v/>
      </c>
    </row>
    <row r="23" spans="1:8" x14ac:dyDescent="0.35">
      <c r="A23" s="8" t="s">
        <v>118</v>
      </c>
      <c r="B23" s="8" t="s">
        <v>56</v>
      </c>
      <c r="C23" s="8">
        <v>15.68</v>
      </c>
      <c r="D23" s="8" t="s">
        <v>54</v>
      </c>
      <c r="E23" s="180"/>
      <c r="F23" s="2">
        <f t="shared" si="0"/>
        <v>0</v>
      </c>
      <c r="G23" s="150"/>
      <c r="H23" s="18" t="str">
        <f t="shared" si="1"/>
        <v/>
      </c>
    </row>
    <row r="24" spans="1:8" x14ac:dyDescent="0.35">
      <c r="A24" s="9" t="s">
        <v>96</v>
      </c>
      <c r="B24" s="9" t="s">
        <v>56</v>
      </c>
      <c r="C24" s="9">
        <v>34.130000000000003</v>
      </c>
      <c r="D24" s="9" t="s">
        <v>54</v>
      </c>
      <c r="E24" s="180"/>
      <c r="F24" s="2">
        <f t="shared" si="0"/>
        <v>0</v>
      </c>
      <c r="G24" s="150"/>
      <c r="H24" s="18" t="str">
        <f t="shared" si="1"/>
        <v/>
      </c>
    </row>
    <row r="25" spans="1:8" x14ac:dyDescent="0.35">
      <c r="A25" s="8" t="s">
        <v>232</v>
      </c>
      <c r="B25" s="8" t="s">
        <v>56</v>
      </c>
      <c r="C25" s="8">
        <v>40.049999999999997</v>
      </c>
      <c r="D25" s="8" t="s">
        <v>54</v>
      </c>
      <c r="E25" s="180"/>
      <c r="F25" s="2">
        <f t="shared" si="0"/>
        <v>0</v>
      </c>
      <c r="G25" s="150"/>
      <c r="H25" s="18" t="str">
        <f t="shared" si="1"/>
        <v/>
      </c>
    </row>
    <row r="26" spans="1:8" x14ac:dyDescent="0.35">
      <c r="A26" s="8" t="s">
        <v>278</v>
      </c>
      <c r="B26" s="8" t="s">
        <v>56</v>
      </c>
      <c r="C26" s="8">
        <v>46.2</v>
      </c>
      <c r="D26" s="8" t="s">
        <v>54</v>
      </c>
      <c r="E26" s="180"/>
      <c r="F26" s="2">
        <f t="shared" si="0"/>
        <v>0</v>
      </c>
      <c r="G26" s="150"/>
      <c r="H26" s="18" t="str">
        <f t="shared" si="1"/>
        <v/>
      </c>
    </row>
    <row r="27" spans="1:8" x14ac:dyDescent="0.35">
      <c r="A27" s="9" t="s">
        <v>108</v>
      </c>
      <c r="B27" s="9" t="s">
        <v>279</v>
      </c>
      <c r="C27" s="9">
        <v>19.75</v>
      </c>
      <c r="D27" s="9" t="s">
        <v>203</v>
      </c>
      <c r="E27" s="180"/>
      <c r="F27" s="2">
        <f t="shared" si="0"/>
        <v>0</v>
      </c>
      <c r="G27" s="150"/>
      <c r="H27" s="18" t="str">
        <f t="shared" si="1"/>
        <v/>
      </c>
    </row>
    <row r="28" spans="1:8" x14ac:dyDescent="0.35">
      <c r="A28" s="9" t="s">
        <v>233</v>
      </c>
      <c r="B28" s="9" t="s">
        <v>56</v>
      </c>
      <c r="C28" s="9">
        <v>65.739999999999995</v>
      </c>
      <c r="D28" s="9" t="s">
        <v>280</v>
      </c>
      <c r="E28" s="180"/>
      <c r="F28" s="2">
        <f t="shared" si="0"/>
        <v>0</v>
      </c>
      <c r="G28" s="150"/>
      <c r="H28" s="18" t="str">
        <f t="shared" si="1"/>
        <v/>
      </c>
    </row>
    <row r="29" spans="1:8" x14ac:dyDescent="0.35">
      <c r="A29" s="9" t="s">
        <v>281</v>
      </c>
      <c r="B29" s="9" t="s">
        <v>282</v>
      </c>
      <c r="C29" s="9">
        <v>10.62</v>
      </c>
      <c r="D29" s="9" t="s">
        <v>62</v>
      </c>
      <c r="E29" s="180"/>
      <c r="F29" s="2">
        <f t="shared" si="0"/>
        <v>0</v>
      </c>
      <c r="G29" s="150"/>
      <c r="H29" s="18" t="str">
        <f t="shared" si="1"/>
        <v/>
      </c>
    </row>
    <row r="30" spans="1:8" x14ac:dyDescent="0.35">
      <c r="A30" s="8" t="s">
        <v>283</v>
      </c>
      <c r="B30" s="8" t="s">
        <v>284</v>
      </c>
      <c r="C30" s="8">
        <v>12.95</v>
      </c>
      <c r="D30" s="8" t="s">
        <v>62</v>
      </c>
      <c r="E30" s="180"/>
      <c r="F30" s="2">
        <f t="shared" si="0"/>
        <v>0</v>
      </c>
      <c r="G30" s="150"/>
      <c r="H30" s="18" t="str">
        <f t="shared" si="1"/>
        <v/>
      </c>
    </row>
    <row r="31" spans="1:8" x14ac:dyDescent="0.35">
      <c r="A31" s="8" t="s">
        <v>285</v>
      </c>
      <c r="B31" s="8" t="s">
        <v>56</v>
      </c>
      <c r="C31" s="8">
        <v>17.32</v>
      </c>
      <c r="D31" s="8" t="s">
        <v>62</v>
      </c>
      <c r="E31" s="180"/>
      <c r="F31" s="2">
        <f t="shared" si="0"/>
        <v>0</v>
      </c>
      <c r="G31" s="150"/>
      <c r="H31" s="18" t="str">
        <f t="shared" si="1"/>
        <v/>
      </c>
    </row>
    <row r="32" spans="1:8" x14ac:dyDescent="0.35">
      <c r="A32" s="9" t="s">
        <v>286</v>
      </c>
      <c r="B32" s="9" t="s">
        <v>56</v>
      </c>
      <c r="C32" s="9">
        <v>17.21</v>
      </c>
      <c r="D32" s="9" t="s">
        <v>62</v>
      </c>
      <c r="E32" s="180"/>
      <c r="F32" s="2">
        <f t="shared" si="0"/>
        <v>0</v>
      </c>
      <c r="G32" s="150"/>
      <c r="H32" s="18" t="str">
        <f t="shared" si="1"/>
        <v/>
      </c>
    </row>
    <row r="33" spans="1:8" x14ac:dyDescent="0.35">
      <c r="A33" s="9" t="s">
        <v>87</v>
      </c>
      <c r="B33" s="9" t="s">
        <v>287</v>
      </c>
      <c r="C33" s="9">
        <v>32.4</v>
      </c>
      <c r="D33" s="9" t="s">
        <v>62</v>
      </c>
      <c r="E33" s="180"/>
      <c r="F33" s="2">
        <f t="shared" si="0"/>
        <v>0</v>
      </c>
      <c r="G33" s="150"/>
      <c r="H33" s="18" t="str">
        <f t="shared" si="1"/>
        <v/>
      </c>
    </row>
    <row r="34" spans="1:8" x14ac:dyDescent="0.35">
      <c r="A34" s="8" t="s">
        <v>70</v>
      </c>
      <c r="B34" s="8" t="s">
        <v>287</v>
      </c>
      <c r="C34" s="8">
        <v>56.11</v>
      </c>
      <c r="D34" s="8" t="s">
        <v>62</v>
      </c>
      <c r="E34" s="180"/>
      <c r="F34" s="2">
        <f t="shared" si="0"/>
        <v>0</v>
      </c>
      <c r="G34" s="150"/>
      <c r="H34" s="18" t="str">
        <f t="shared" si="1"/>
        <v/>
      </c>
    </row>
    <row r="35" spans="1:8" x14ac:dyDescent="0.35">
      <c r="A35" s="8" t="s">
        <v>55</v>
      </c>
      <c r="B35" s="8" t="s">
        <v>287</v>
      </c>
      <c r="C35" s="8">
        <v>12.67</v>
      </c>
      <c r="D35" s="8" t="s">
        <v>62</v>
      </c>
      <c r="E35" s="180"/>
      <c r="F35" s="2">
        <f t="shared" si="0"/>
        <v>0</v>
      </c>
      <c r="G35" s="150"/>
      <c r="H35" s="18" t="str">
        <f t="shared" si="1"/>
        <v/>
      </c>
    </row>
    <row r="36" spans="1:8" x14ac:dyDescent="0.35">
      <c r="A36" s="8" t="s">
        <v>288</v>
      </c>
      <c r="B36" s="8" t="s">
        <v>287</v>
      </c>
      <c r="C36" s="8">
        <v>10.25</v>
      </c>
      <c r="D36" s="8" t="s">
        <v>62</v>
      </c>
      <c r="E36" s="180"/>
      <c r="F36" s="2">
        <f t="shared" si="0"/>
        <v>0</v>
      </c>
      <c r="G36" s="150"/>
      <c r="H36" s="18" t="str">
        <f t="shared" si="1"/>
        <v/>
      </c>
    </row>
    <row r="37" spans="1:8" x14ac:dyDescent="0.35">
      <c r="A37" s="9" t="s">
        <v>289</v>
      </c>
      <c r="B37" s="9" t="s">
        <v>120</v>
      </c>
      <c r="C37" s="9">
        <v>4.6399999999999997</v>
      </c>
      <c r="D37" s="9" t="s">
        <v>62</v>
      </c>
      <c r="E37" s="180"/>
      <c r="F37" s="2">
        <f t="shared" si="0"/>
        <v>0</v>
      </c>
      <c r="G37" s="150"/>
      <c r="H37" s="18" t="str">
        <f t="shared" si="1"/>
        <v/>
      </c>
    </row>
    <row r="38" spans="1:8" x14ac:dyDescent="0.35">
      <c r="A38" s="8" t="s">
        <v>290</v>
      </c>
      <c r="B38" s="8" t="s">
        <v>120</v>
      </c>
      <c r="C38" s="8">
        <v>4.6399999999999997</v>
      </c>
      <c r="D38" s="8" t="s">
        <v>62</v>
      </c>
      <c r="E38" s="180"/>
      <c r="F38" s="2">
        <f>C38*E38</f>
        <v>0</v>
      </c>
      <c r="G38" s="150"/>
      <c r="H38" s="18" t="str">
        <f t="shared" si="1"/>
        <v/>
      </c>
    </row>
    <row r="39" spans="1:8" x14ac:dyDescent="0.35">
      <c r="A39" s="8" t="s">
        <v>291</v>
      </c>
      <c r="B39" s="9" t="s">
        <v>120</v>
      </c>
      <c r="C39" s="8">
        <v>10.32</v>
      </c>
      <c r="D39" s="8" t="s">
        <v>62</v>
      </c>
      <c r="E39" s="180"/>
      <c r="F39" s="2">
        <f t="shared" si="0"/>
        <v>0</v>
      </c>
      <c r="G39" s="150"/>
      <c r="H39" s="18" t="str">
        <f t="shared" si="1"/>
        <v/>
      </c>
    </row>
    <row r="40" spans="1:8" x14ac:dyDescent="0.35">
      <c r="A40" s="8" t="s">
        <v>221</v>
      </c>
      <c r="B40" s="8" t="s">
        <v>120</v>
      </c>
      <c r="C40" s="8">
        <v>26.31</v>
      </c>
      <c r="D40" s="8" t="s">
        <v>62</v>
      </c>
      <c r="E40" s="180"/>
      <c r="F40" s="2">
        <f t="shared" si="0"/>
        <v>0</v>
      </c>
      <c r="G40" s="150"/>
      <c r="H40" s="18" t="str">
        <f t="shared" si="1"/>
        <v/>
      </c>
    </row>
    <row r="41" spans="1:8" x14ac:dyDescent="0.35">
      <c r="A41" s="9" t="s">
        <v>227</v>
      </c>
      <c r="B41" s="9" t="s">
        <v>120</v>
      </c>
      <c r="C41" s="9">
        <v>6.03</v>
      </c>
      <c r="D41" s="9" t="s">
        <v>62</v>
      </c>
      <c r="E41" s="180"/>
      <c r="F41" s="2">
        <f t="shared" si="0"/>
        <v>0</v>
      </c>
      <c r="G41" s="150"/>
      <c r="H41" s="18" t="str">
        <f t="shared" si="1"/>
        <v/>
      </c>
    </row>
    <row r="42" spans="1:8" x14ac:dyDescent="0.35">
      <c r="A42" s="8" t="s">
        <v>228</v>
      </c>
      <c r="B42" s="8" t="s">
        <v>120</v>
      </c>
      <c r="C42" s="8">
        <v>4.8099999999999996</v>
      </c>
      <c r="D42" s="8" t="s">
        <v>62</v>
      </c>
      <c r="E42" s="180"/>
      <c r="F42" s="2">
        <f t="shared" si="0"/>
        <v>0</v>
      </c>
      <c r="G42" s="150"/>
      <c r="H42" s="18" t="str">
        <f t="shared" si="1"/>
        <v/>
      </c>
    </row>
    <row r="43" spans="1:8" x14ac:dyDescent="0.35">
      <c r="A43" s="9" t="s">
        <v>69</v>
      </c>
      <c r="B43" s="9" t="s">
        <v>120</v>
      </c>
      <c r="C43" s="9">
        <v>22.4</v>
      </c>
      <c r="D43" s="9" t="s">
        <v>62</v>
      </c>
      <c r="E43" s="180"/>
      <c r="F43" s="2">
        <f t="shared" si="0"/>
        <v>0</v>
      </c>
      <c r="G43" s="150"/>
      <c r="H43" s="18" t="str">
        <f t="shared" si="1"/>
        <v/>
      </c>
    </row>
    <row r="44" spans="1:8" x14ac:dyDescent="0.35">
      <c r="A44" s="9" t="s">
        <v>57</v>
      </c>
      <c r="B44" s="8" t="s">
        <v>120</v>
      </c>
      <c r="C44" s="9">
        <v>9.7100000000000009</v>
      </c>
      <c r="D44" s="9" t="s">
        <v>62</v>
      </c>
      <c r="E44" s="180"/>
      <c r="F44" s="2">
        <f t="shared" si="0"/>
        <v>0</v>
      </c>
      <c r="G44" s="150"/>
      <c r="H44" s="18" t="str">
        <f t="shared" si="1"/>
        <v/>
      </c>
    </row>
    <row r="45" spans="1:8" x14ac:dyDescent="0.35">
      <c r="A45" s="9" t="s">
        <v>292</v>
      </c>
      <c r="B45" s="9" t="s">
        <v>120</v>
      </c>
      <c r="C45" s="9">
        <v>6.24</v>
      </c>
      <c r="D45" s="9" t="s">
        <v>62</v>
      </c>
      <c r="E45" s="180"/>
      <c r="F45" s="2">
        <f t="shared" si="0"/>
        <v>0</v>
      </c>
      <c r="G45" s="150"/>
      <c r="H45" s="18" t="str">
        <f t="shared" si="1"/>
        <v/>
      </c>
    </row>
    <row r="46" spans="1:8" x14ac:dyDescent="0.35">
      <c r="A46" s="9" t="s">
        <v>293</v>
      </c>
      <c r="B46" s="8" t="s">
        <v>120</v>
      </c>
      <c r="C46" s="9">
        <v>12.27</v>
      </c>
      <c r="D46" s="9" t="s">
        <v>62</v>
      </c>
      <c r="E46" s="180"/>
      <c r="F46" s="2">
        <f t="shared" si="0"/>
        <v>0</v>
      </c>
      <c r="G46" s="150"/>
      <c r="H46" s="18" t="str">
        <f t="shared" si="1"/>
        <v/>
      </c>
    </row>
    <row r="47" spans="1:8" x14ac:dyDescent="0.35">
      <c r="A47" s="8" t="s">
        <v>201</v>
      </c>
      <c r="B47" s="8" t="s">
        <v>53</v>
      </c>
      <c r="C47" s="8">
        <v>308.63</v>
      </c>
      <c r="D47" s="8" t="s">
        <v>211</v>
      </c>
      <c r="E47" s="180"/>
      <c r="F47" s="2">
        <f t="shared" si="0"/>
        <v>0</v>
      </c>
      <c r="G47" s="150"/>
      <c r="H47" s="18" t="str">
        <f t="shared" si="1"/>
        <v/>
      </c>
    </row>
    <row r="48" spans="1:8" x14ac:dyDescent="0.35">
      <c r="A48" s="9" t="s">
        <v>123</v>
      </c>
      <c r="B48" s="9" t="s">
        <v>53</v>
      </c>
      <c r="C48" s="9">
        <v>101.19</v>
      </c>
      <c r="D48" s="9" t="s">
        <v>211</v>
      </c>
      <c r="E48" s="180"/>
      <c r="F48" s="2">
        <f t="shared" si="0"/>
        <v>0</v>
      </c>
      <c r="G48" s="150"/>
      <c r="H48" s="18" t="str">
        <f t="shared" si="1"/>
        <v/>
      </c>
    </row>
    <row r="49" spans="1:8" x14ac:dyDescent="0.35">
      <c r="A49" s="8" t="s">
        <v>234</v>
      </c>
      <c r="B49" s="8" t="s">
        <v>277</v>
      </c>
      <c r="C49" s="8">
        <v>39.380000000000003</v>
      </c>
      <c r="D49" s="8" t="s">
        <v>211</v>
      </c>
      <c r="E49" s="180"/>
      <c r="F49" s="2">
        <f t="shared" si="0"/>
        <v>0</v>
      </c>
      <c r="G49" s="150"/>
      <c r="H49" s="18" t="str">
        <f t="shared" si="1"/>
        <v/>
      </c>
    </row>
    <row r="50" spans="1:8" x14ac:dyDescent="0.35">
      <c r="A50" s="8" t="s">
        <v>209</v>
      </c>
      <c r="B50" s="8" t="s">
        <v>294</v>
      </c>
      <c r="C50" s="8">
        <v>22.93</v>
      </c>
      <c r="D50" s="8" t="s">
        <v>211</v>
      </c>
      <c r="E50" s="180"/>
      <c r="F50" s="2">
        <f t="shared" si="0"/>
        <v>0</v>
      </c>
      <c r="G50" s="150"/>
      <c r="H50" s="18" t="str">
        <f t="shared" si="1"/>
        <v/>
      </c>
    </row>
    <row r="51" spans="1:8" x14ac:dyDescent="0.35">
      <c r="A51" s="11" t="s">
        <v>187</v>
      </c>
      <c r="B51" s="55"/>
      <c r="C51" s="55">
        <f>SUM(C12:C50)</f>
        <v>1301.2</v>
      </c>
      <c r="D51" s="55"/>
      <c r="E51" s="182"/>
      <c r="F51" s="44">
        <f>SUM(F12:F50)</f>
        <v>0</v>
      </c>
      <c r="G51" s="184"/>
      <c r="H51" s="20"/>
    </row>
    <row r="52" spans="1:8" x14ac:dyDescent="0.35">
      <c r="A52" s="56"/>
      <c r="B52" s="56"/>
      <c r="C52" s="28"/>
      <c r="D52" s="28"/>
      <c r="E52" s="28"/>
      <c r="F52" s="29"/>
      <c r="G52" s="29"/>
      <c r="H52" s="20"/>
    </row>
    <row r="53" spans="1:8" ht="18.5" x14ac:dyDescent="0.45">
      <c r="A53" s="23" t="s">
        <v>188</v>
      </c>
      <c r="B53" s="36"/>
      <c r="C53" s="36"/>
      <c r="D53" s="36"/>
      <c r="E53" s="36"/>
      <c r="F53" s="36"/>
      <c r="G53" s="36"/>
      <c r="H53" s="25">
        <f>SUM(H12:H50)</f>
        <v>0</v>
      </c>
    </row>
  </sheetData>
  <sheetProtection algorithmName="SHA-512" hashValue="/cerqa2yzdZPN6Sw2/qzq/mPFOhO1j8aUhZoUc2KHuaIwG1Alde+odKtZTrGtNWUt6SS/tyXZTNkoco6j1RNVA==" saltValue="BoyTFJY6076asQ1hjfWIRA==" spinCount="100000" sheet="1" objects="1" scenarios="1"/>
  <autoFilter ref="A11:H11" xr:uid="{3298A652-428E-4955-9B1A-925CE7F50322}">
    <sortState xmlns:xlrd2="http://schemas.microsoft.com/office/spreadsheetml/2017/richdata2" ref="A12:H51">
      <sortCondition ref="D11"/>
    </sortState>
  </autoFilter>
  <pageMargins left="0.7" right="0.7" top="0.75" bottom="0.75" header="0.3" footer="0.3"/>
  <pageSetup paperSize="9" scale="8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E5B01-AEB1-4911-B6E2-B6EFFB6E119D}">
  <sheetPr>
    <pageSetUpPr fitToPage="1"/>
  </sheetPr>
  <dimension ref="A1:I35"/>
  <sheetViews>
    <sheetView workbookViewId="0">
      <selection activeCell="M21" sqref="M21"/>
    </sheetView>
  </sheetViews>
  <sheetFormatPr defaultRowHeight="14.5" x14ac:dyDescent="0.35"/>
  <cols>
    <col min="3" max="3" width="28.54296875" bestFit="1" customWidth="1"/>
    <col min="4" max="4" width="20" bestFit="1" customWidth="1"/>
    <col min="5" max="5" width="18.7265625" bestFit="1" customWidth="1"/>
    <col min="6" max="6" width="13.54296875" bestFit="1" customWidth="1"/>
    <col min="7" max="7" width="13.1796875" bestFit="1" customWidth="1"/>
    <col min="8" max="8" width="13.54296875" bestFit="1" customWidth="1"/>
    <col min="9" max="9" width="13.453125" bestFit="1" customWidth="1"/>
  </cols>
  <sheetData>
    <row r="1" spans="1:9" ht="27" x14ac:dyDescent="0.5">
      <c r="A1" s="27" t="s">
        <v>295</v>
      </c>
      <c r="B1" s="27"/>
      <c r="C1" s="5"/>
      <c r="E1" s="5"/>
      <c r="F1" s="5"/>
    </row>
    <row r="2" spans="1:9" x14ac:dyDescent="0.35">
      <c r="A2" s="5" t="s">
        <v>363</v>
      </c>
      <c r="B2" s="5"/>
      <c r="C2" s="5"/>
      <c r="E2" s="5"/>
      <c r="F2" s="5"/>
    </row>
    <row r="3" spans="1:9" x14ac:dyDescent="0.35">
      <c r="A3" s="5"/>
      <c r="B3" s="5"/>
      <c r="C3" s="5"/>
      <c r="E3" s="5"/>
      <c r="F3" s="5"/>
    </row>
    <row r="4" spans="1:9" x14ac:dyDescent="0.35">
      <c r="A4" s="5"/>
      <c r="B4" s="5"/>
      <c r="C4" s="5"/>
      <c r="E4" s="5"/>
      <c r="F4" s="5"/>
    </row>
    <row r="5" spans="1:9" x14ac:dyDescent="0.35">
      <c r="A5" s="10" t="s">
        <v>36</v>
      </c>
      <c r="B5" s="10"/>
      <c r="C5" s="5" t="s">
        <v>296</v>
      </c>
      <c r="E5" s="5"/>
      <c r="F5" s="5"/>
    </row>
    <row r="6" spans="1:9" x14ac:dyDescent="0.35">
      <c r="A6" s="5"/>
      <c r="B6" s="5"/>
      <c r="C6" s="5"/>
      <c r="E6" s="5"/>
      <c r="F6" s="5"/>
    </row>
    <row r="7" spans="1:9" x14ac:dyDescent="0.35">
      <c r="A7" s="10" t="s">
        <v>29</v>
      </c>
      <c r="B7" s="10"/>
      <c r="C7" s="5" t="s">
        <v>297</v>
      </c>
      <c r="E7" s="5"/>
      <c r="F7" s="5"/>
    </row>
    <row r="8" spans="1:9" x14ac:dyDescent="0.35">
      <c r="A8" s="5"/>
      <c r="B8" s="5"/>
      <c r="C8" s="5" t="s">
        <v>298</v>
      </c>
      <c r="E8" s="5"/>
      <c r="F8" s="5"/>
    </row>
    <row r="9" spans="1:9" x14ac:dyDescent="0.35">
      <c r="B9" s="176"/>
      <c r="C9" s="176"/>
      <c r="D9" s="5"/>
      <c r="E9" s="5"/>
      <c r="F9" s="5"/>
    </row>
    <row r="10" spans="1:9" ht="29" x14ac:dyDescent="0.35">
      <c r="A10" s="6" t="s">
        <v>193</v>
      </c>
      <c r="B10" s="6" t="s">
        <v>41</v>
      </c>
      <c r="C10" s="6" t="s">
        <v>42</v>
      </c>
      <c r="D10" s="7" t="s">
        <v>43</v>
      </c>
      <c r="E10" s="6" t="s">
        <v>44</v>
      </c>
      <c r="F10" s="11" t="s">
        <v>45</v>
      </c>
      <c r="G10" s="11" t="s">
        <v>46</v>
      </c>
      <c r="H10" s="125" t="s">
        <v>47</v>
      </c>
      <c r="I10" s="16" t="s">
        <v>48</v>
      </c>
    </row>
    <row r="11" spans="1:9" x14ac:dyDescent="0.35">
      <c r="A11" s="2">
        <v>0</v>
      </c>
      <c r="B11" s="38" t="s">
        <v>299</v>
      </c>
      <c r="C11" s="38" t="s">
        <v>77</v>
      </c>
      <c r="D11" s="38">
        <v>2</v>
      </c>
      <c r="E11" s="39" t="s">
        <v>300</v>
      </c>
      <c r="F11" s="183"/>
      <c r="G11" s="2">
        <f>D11*F11</f>
        <v>0</v>
      </c>
      <c r="H11" s="150"/>
      <c r="I11" s="18" t="str">
        <f>IF(H11&gt;0,G11/H11,"")</f>
        <v/>
      </c>
    </row>
    <row r="12" spans="1:9" x14ac:dyDescent="0.35">
      <c r="A12" s="2">
        <v>0</v>
      </c>
      <c r="B12" s="38" t="s">
        <v>301</v>
      </c>
      <c r="C12" s="38" t="s">
        <v>53</v>
      </c>
      <c r="D12" s="38">
        <v>2</v>
      </c>
      <c r="E12" s="38" t="s">
        <v>51</v>
      </c>
      <c r="F12" s="183"/>
      <c r="G12" s="2">
        <f t="shared" ref="G12:G32" si="0">D12*F12</f>
        <v>0</v>
      </c>
      <c r="H12" s="150"/>
      <c r="I12" s="18" t="str">
        <f t="shared" ref="I12:I32" si="1">IF(H12&gt;0,G12/H12,"")</f>
        <v/>
      </c>
    </row>
    <row r="13" spans="1:9" x14ac:dyDescent="0.35">
      <c r="A13" s="2">
        <v>0</v>
      </c>
      <c r="B13" s="38" t="s">
        <v>302</v>
      </c>
      <c r="C13" s="38" t="s">
        <v>53</v>
      </c>
      <c r="D13" s="38">
        <v>35</v>
      </c>
      <c r="E13" s="38" t="s">
        <v>300</v>
      </c>
      <c r="F13" s="183"/>
      <c r="G13" s="2">
        <f t="shared" si="0"/>
        <v>0</v>
      </c>
      <c r="H13" s="150"/>
      <c r="I13" s="18" t="str">
        <f t="shared" si="1"/>
        <v/>
      </c>
    </row>
    <row r="14" spans="1:9" x14ac:dyDescent="0.35">
      <c r="A14" s="2">
        <v>0</v>
      </c>
      <c r="B14" s="38" t="s">
        <v>109</v>
      </c>
      <c r="C14" s="38" t="s">
        <v>303</v>
      </c>
      <c r="D14" s="38">
        <v>23.5</v>
      </c>
      <c r="E14" s="38" t="s">
        <v>300</v>
      </c>
      <c r="F14" s="183"/>
      <c r="G14" s="2">
        <f t="shared" si="0"/>
        <v>0</v>
      </c>
      <c r="H14" s="150"/>
      <c r="I14" s="18" t="str">
        <f t="shared" si="1"/>
        <v/>
      </c>
    </row>
    <row r="15" spans="1:9" x14ac:dyDescent="0.35">
      <c r="A15" s="2">
        <v>0</v>
      </c>
      <c r="B15" s="38" t="s">
        <v>114</v>
      </c>
      <c r="C15" s="38" t="s">
        <v>304</v>
      </c>
      <c r="D15" s="38">
        <v>102</v>
      </c>
      <c r="E15" s="38" t="s">
        <v>300</v>
      </c>
      <c r="F15" s="183"/>
      <c r="G15" s="2">
        <f t="shared" si="0"/>
        <v>0</v>
      </c>
      <c r="H15" s="150"/>
      <c r="I15" s="18" t="str">
        <f t="shared" si="1"/>
        <v/>
      </c>
    </row>
    <row r="16" spans="1:9" x14ac:dyDescent="0.35">
      <c r="A16" s="2">
        <v>0</v>
      </c>
      <c r="B16" s="38" t="s">
        <v>198</v>
      </c>
      <c r="C16" s="38" t="s">
        <v>56</v>
      </c>
      <c r="D16" s="38">
        <v>27</v>
      </c>
      <c r="E16" s="38" t="s">
        <v>300</v>
      </c>
      <c r="F16" s="183"/>
      <c r="G16" s="2">
        <f t="shared" si="0"/>
        <v>0</v>
      </c>
      <c r="H16" s="150"/>
      <c r="I16" s="18" t="str">
        <f t="shared" si="1"/>
        <v/>
      </c>
    </row>
    <row r="17" spans="1:9" x14ac:dyDescent="0.35">
      <c r="A17" s="2">
        <v>0</v>
      </c>
      <c r="B17" s="38" t="s">
        <v>108</v>
      </c>
      <c r="C17" s="38" t="s">
        <v>56</v>
      </c>
      <c r="D17" s="38">
        <v>22</v>
      </c>
      <c r="E17" s="38" t="s">
        <v>300</v>
      </c>
      <c r="F17" s="183"/>
      <c r="G17" s="2">
        <f t="shared" si="0"/>
        <v>0</v>
      </c>
      <c r="H17" s="150"/>
      <c r="I17" s="18" t="str">
        <f t="shared" si="1"/>
        <v/>
      </c>
    </row>
    <row r="18" spans="1:9" x14ac:dyDescent="0.35">
      <c r="A18" s="2">
        <v>1</v>
      </c>
      <c r="B18" s="38" t="s">
        <v>138</v>
      </c>
      <c r="C18" s="38" t="s">
        <v>56</v>
      </c>
      <c r="D18" s="38">
        <v>102</v>
      </c>
      <c r="E18" s="39" t="s">
        <v>73</v>
      </c>
      <c r="F18" s="183"/>
      <c r="G18" s="2">
        <f t="shared" si="0"/>
        <v>0</v>
      </c>
      <c r="H18" s="150"/>
      <c r="I18" s="18" t="str">
        <f t="shared" si="1"/>
        <v/>
      </c>
    </row>
    <row r="19" spans="1:9" x14ac:dyDescent="0.35">
      <c r="A19" s="2">
        <v>0</v>
      </c>
      <c r="B19" s="38" t="s">
        <v>110</v>
      </c>
      <c r="C19" s="38" t="s">
        <v>305</v>
      </c>
      <c r="D19" s="38">
        <v>64</v>
      </c>
      <c r="E19" s="38" t="s">
        <v>300</v>
      </c>
      <c r="F19" s="183"/>
      <c r="G19" s="2">
        <f t="shared" si="0"/>
        <v>0</v>
      </c>
      <c r="H19" s="150"/>
      <c r="I19" s="18" t="str">
        <f t="shared" si="1"/>
        <v/>
      </c>
    </row>
    <row r="20" spans="1:9" x14ac:dyDescent="0.35">
      <c r="A20" s="2">
        <v>0</v>
      </c>
      <c r="B20" s="38" t="s">
        <v>299</v>
      </c>
      <c r="C20" s="38" t="s">
        <v>64</v>
      </c>
      <c r="D20" s="38">
        <v>2.5</v>
      </c>
      <c r="E20" s="39" t="s">
        <v>300</v>
      </c>
      <c r="F20" s="183"/>
      <c r="G20" s="2">
        <f t="shared" si="0"/>
        <v>0</v>
      </c>
      <c r="H20" s="150"/>
      <c r="I20" s="18" t="str">
        <f t="shared" si="1"/>
        <v/>
      </c>
    </row>
    <row r="21" spans="1:9" x14ac:dyDescent="0.35">
      <c r="A21" s="2">
        <v>0</v>
      </c>
      <c r="B21" s="38" t="s">
        <v>198</v>
      </c>
      <c r="C21" s="38" t="s">
        <v>306</v>
      </c>
      <c r="D21" s="38">
        <v>2.1</v>
      </c>
      <c r="E21" s="38" t="s">
        <v>51</v>
      </c>
      <c r="F21" s="183"/>
      <c r="G21" s="2">
        <f t="shared" si="0"/>
        <v>0</v>
      </c>
      <c r="H21" s="150"/>
      <c r="I21" s="18" t="str">
        <f t="shared" si="1"/>
        <v/>
      </c>
    </row>
    <row r="22" spans="1:9" x14ac:dyDescent="0.35">
      <c r="A22" s="2">
        <v>0</v>
      </c>
      <c r="B22" s="38" t="s">
        <v>299</v>
      </c>
      <c r="C22" s="38" t="s">
        <v>120</v>
      </c>
      <c r="D22" s="38">
        <v>1.2</v>
      </c>
      <c r="E22" s="39" t="s">
        <v>300</v>
      </c>
      <c r="F22" s="183"/>
      <c r="G22" s="2">
        <f t="shared" si="0"/>
        <v>0</v>
      </c>
      <c r="H22" s="150"/>
      <c r="I22" s="18" t="str">
        <f t="shared" si="1"/>
        <v/>
      </c>
    </row>
    <row r="23" spans="1:9" x14ac:dyDescent="0.35">
      <c r="A23" s="2">
        <v>0</v>
      </c>
      <c r="B23" s="38" t="s">
        <v>299</v>
      </c>
      <c r="C23" s="38" t="s">
        <v>120</v>
      </c>
      <c r="D23" s="38">
        <v>1.2</v>
      </c>
      <c r="E23" s="39" t="s">
        <v>300</v>
      </c>
      <c r="F23" s="183"/>
      <c r="G23" s="2">
        <f t="shared" si="0"/>
        <v>0</v>
      </c>
      <c r="H23" s="150"/>
      <c r="I23" s="18" t="str">
        <f t="shared" si="1"/>
        <v/>
      </c>
    </row>
    <row r="24" spans="1:9" x14ac:dyDescent="0.35">
      <c r="A24" s="2">
        <v>0</v>
      </c>
      <c r="B24" s="38" t="s">
        <v>299</v>
      </c>
      <c r="C24" s="38" t="s">
        <v>120</v>
      </c>
      <c r="D24" s="38">
        <v>1.2</v>
      </c>
      <c r="E24" s="39" t="s">
        <v>300</v>
      </c>
      <c r="F24" s="183"/>
      <c r="G24" s="2">
        <f t="shared" si="0"/>
        <v>0</v>
      </c>
      <c r="H24" s="150"/>
      <c r="I24" s="18" t="str">
        <f t="shared" si="1"/>
        <v/>
      </c>
    </row>
    <row r="25" spans="1:9" x14ac:dyDescent="0.35">
      <c r="A25" s="2">
        <v>0</v>
      </c>
      <c r="B25" s="38" t="s">
        <v>118</v>
      </c>
      <c r="C25" s="38" t="s">
        <v>307</v>
      </c>
      <c r="D25" s="38">
        <v>1.2</v>
      </c>
      <c r="E25" s="39" t="s">
        <v>300</v>
      </c>
      <c r="F25" s="183"/>
      <c r="G25" s="2">
        <f t="shared" si="0"/>
        <v>0</v>
      </c>
      <c r="H25" s="150"/>
      <c r="I25" s="18" t="str">
        <f t="shared" si="1"/>
        <v/>
      </c>
    </row>
    <row r="26" spans="1:9" x14ac:dyDescent="0.35">
      <c r="A26" s="2">
        <v>0</v>
      </c>
      <c r="B26" s="38" t="s">
        <v>115</v>
      </c>
      <c r="C26" s="38" t="s">
        <v>308</v>
      </c>
      <c r="D26" s="38">
        <v>3.6</v>
      </c>
      <c r="E26" s="39" t="s">
        <v>300</v>
      </c>
      <c r="F26" s="183"/>
      <c r="G26" s="2">
        <f t="shared" si="0"/>
        <v>0</v>
      </c>
      <c r="H26" s="150"/>
      <c r="I26" s="18" t="str">
        <f t="shared" si="1"/>
        <v/>
      </c>
    </row>
    <row r="27" spans="1:9" x14ac:dyDescent="0.35">
      <c r="A27" s="2">
        <v>0</v>
      </c>
      <c r="B27" s="38" t="s">
        <v>299</v>
      </c>
      <c r="C27" s="38" t="s">
        <v>309</v>
      </c>
      <c r="D27" s="38">
        <v>5.8</v>
      </c>
      <c r="E27" s="39" t="s">
        <v>300</v>
      </c>
      <c r="F27" s="183"/>
      <c r="G27" s="2">
        <f t="shared" si="0"/>
        <v>0</v>
      </c>
      <c r="H27" s="150"/>
      <c r="I27" s="18" t="str">
        <f t="shared" si="1"/>
        <v/>
      </c>
    </row>
    <row r="28" spans="1:9" x14ac:dyDescent="0.35">
      <c r="A28" s="2">
        <v>0</v>
      </c>
      <c r="B28" s="38" t="s">
        <v>116</v>
      </c>
      <c r="C28" s="38" t="s">
        <v>310</v>
      </c>
      <c r="D28" s="38">
        <v>1.4</v>
      </c>
      <c r="E28" s="39" t="s">
        <v>300</v>
      </c>
      <c r="F28" s="183"/>
      <c r="G28" s="2">
        <f t="shared" si="0"/>
        <v>0</v>
      </c>
      <c r="H28" s="150"/>
      <c r="I28" s="18" t="str">
        <f t="shared" si="1"/>
        <v/>
      </c>
    </row>
    <row r="29" spans="1:9" x14ac:dyDescent="0.35">
      <c r="A29" s="2">
        <v>0</v>
      </c>
      <c r="B29" s="38" t="s">
        <v>299</v>
      </c>
      <c r="C29" s="38" t="s">
        <v>310</v>
      </c>
      <c r="D29" s="38">
        <v>11</v>
      </c>
      <c r="E29" s="39" t="s">
        <v>300</v>
      </c>
      <c r="F29" s="183"/>
      <c r="G29" s="2">
        <f t="shared" si="0"/>
        <v>0</v>
      </c>
      <c r="H29" s="150"/>
      <c r="I29" s="18" t="str">
        <f t="shared" si="1"/>
        <v/>
      </c>
    </row>
    <row r="30" spans="1:9" x14ac:dyDescent="0.35">
      <c r="A30" s="2">
        <v>1</v>
      </c>
      <c r="B30" s="38" t="s">
        <v>140</v>
      </c>
      <c r="C30" s="38" t="s">
        <v>277</v>
      </c>
      <c r="D30" s="38">
        <v>23</v>
      </c>
      <c r="E30" s="39" t="s">
        <v>73</v>
      </c>
      <c r="F30" s="183"/>
      <c r="G30" s="2">
        <f t="shared" si="0"/>
        <v>0</v>
      </c>
      <c r="H30" s="150"/>
      <c r="I30" s="18" t="str">
        <f t="shared" si="1"/>
        <v/>
      </c>
    </row>
    <row r="31" spans="1:9" x14ac:dyDescent="0.35">
      <c r="A31" s="2">
        <v>1</v>
      </c>
      <c r="B31" s="38" t="s">
        <v>141</v>
      </c>
      <c r="C31" s="38" t="s">
        <v>277</v>
      </c>
      <c r="D31" s="38">
        <v>16</v>
      </c>
      <c r="E31" s="39" t="s">
        <v>73</v>
      </c>
      <c r="F31" s="183"/>
      <c r="G31" s="2">
        <f t="shared" si="0"/>
        <v>0</v>
      </c>
      <c r="H31" s="150"/>
      <c r="I31" s="18" t="str">
        <f t="shared" si="1"/>
        <v/>
      </c>
    </row>
    <row r="32" spans="1:9" x14ac:dyDescent="0.35">
      <c r="A32" s="2">
        <v>0</v>
      </c>
      <c r="B32" s="38" t="s">
        <v>201</v>
      </c>
      <c r="C32" s="38" t="s">
        <v>277</v>
      </c>
      <c r="D32" s="38">
        <v>28</v>
      </c>
      <c r="E32" s="38" t="s">
        <v>300</v>
      </c>
      <c r="F32" s="183"/>
      <c r="G32" s="2">
        <f t="shared" si="0"/>
        <v>0</v>
      </c>
      <c r="H32" s="150"/>
      <c r="I32" s="18" t="str">
        <f t="shared" si="1"/>
        <v/>
      </c>
    </row>
    <row r="33" spans="1:9" x14ac:dyDescent="0.35">
      <c r="A33" s="3" t="s">
        <v>187</v>
      </c>
      <c r="B33" s="3"/>
      <c r="C33" s="3"/>
      <c r="D33" s="3">
        <f>SUM(D11:D32)</f>
        <v>477.7</v>
      </c>
      <c r="E33" s="3"/>
      <c r="F33" s="186"/>
      <c r="G33" s="3">
        <f>SUM(G11:G32)</f>
        <v>0</v>
      </c>
      <c r="H33" s="185"/>
      <c r="I33" s="18"/>
    </row>
    <row r="34" spans="1:9" x14ac:dyDescent="0.35">
      <c r="A34" s="35"/>
      <c r="B34" s="36"/>
      <c r="C34" s="36"/>
      <c r="D34" s="36"/>
      <c r="E34" s="36"/>
      <c r="F34" s="36"/>
      <c r="G34" s="36"/>
      <c r="H34" s="36"/>
      <c r="I34" s="37"/>
    </row>
    <row r="35" spans="1:9" ht="18.5" x14ac:dyDescent="0.45">
      <c r="A35" s="23" t="s">
        <v>188</v>
      </c>
      <c r="B35" s="36"/>
      <c r="C35" s="36"/>
      <c r="D35" s="36"/>
      <c r="E35" s="36"/>
      <c r="F35" s="36"/>
      <c r="G35" s="36"/>
      <c r="H35" s="36"/>
      <c r="I35" s="25">
        <f>SUM(I11:I32)</f>
        <v>0</v>
      </c>
    </row>
  </sheetData>
  <sheetProtection algorithmName="SHA-512" hashValue="MgKeJajI/GtyTYtO9c7LQ6kaUdv0MDb+3Bwp3FZT8xMP1hqP2wHFI4JQ4XO71HlXkO8bcXF4csbhQC3ZXwX7ZQ==" saltValue="g0P2kjqYO02EdagdIRyQQw==" spinCount="100000" sheet="1" objects="1" scenarios="1"/>
  <autoFilter ref="A10:I10" xr:uid="{C7C9A670-1779-4DF4-B993-2C9BB77CA6EF}">
    <sortState xmlns:xlrd2="http://schemas.microsoft.com/office/spreadsheetml/2017/richdata2" ref="A11:I32">
      <sortCondition ref="C10"/>
    </sortState>
  </autoFilter>
  <mergeCells count="1">
    <mergeCell ref="B9:C9"/>
  </mergeCells>
  <pageMargins left="0.7" right="0.7" top="0.75" bottom="0.75" header="0.3" footer="0.3"/>
  <pageSetup paperSize="9" scale="6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61F6-0F78-4087-98AD-6B9976769026}">
  <sheetPr>
    <pageSetUpPr fitToPage="1"/>
  </sheetPr>
  <dimension ref="A1:J28"/>
  <sheetViews>
    <sheetView workbookViewId="0">
      <selection activeCell="E30" sqref="E30"/>
    </sheetView>
  </sheetViews>
  <sheetFormatPr defaultRowHeight="14.5" x14ac:dyDescent="0.35"/>
  <cols>
    <col min="3" max="3" width="29.7265625" bestFit="1" customWidth="1"/>
    <col min="4" max="4" width="18" customWidth="1"/>
    <col min="5" max="5" width="18.7265625" bestFit="1" customWidth="1"/>
    <col min="6" max="6" width="19.7265625" bestFit="1" customWidth="1"/>
    <col min="10" max="10" width="12.54296875" bestFit="1" customWidth="1"/>
  </cols>
  <sheetData>
    <row r="1" spans="1:10" ht="27" x14ac:dyDescent="0.5">
      <c r="A1" s="27" t="s">
        <v>295</v>
      </c>
      <c r="B1" s="27"/>
      <c r="C1" s="5"/>
      <c r="E1" s="5"/>
      <c r="F1" s="5"/>
    </row>
    <row r="2" spans="1:10" x14ac:dyDescent="0.35">
      <c r="A2" s="40" t="s">
        <v>363</v>
      </c>
      <c r="B2" s="40"/>
      <c r="C2" s="5"/>
      <c r="E2" s="5"/>
      <c r="F2" s="5"/>
    </row>
    <row r="3" spans="1:10" x14ac:dyDescent="0.35">
      <c r="A3" s="5"/>
      <c r="B3" s="5"/>
      <c r="C3" s="5"/>
      <c r="E3" s="5"/>
      <c r="F3" s="5"/>
    </row>
    <row r="4" spans="1:10" x14ac:dyDescent="0.35">
      <c r="A4" s="5"/>
      <c r="B4" s="5"/>
      <c r="C4" s="5"/>
      <c r="E4" s="5"/>
      <c r="F4" s="5"/>
    </row>
    <row r="5" spans="1:10" x14ac:dyDescent="0.35">
      <c r="A5" s="10" t="s">
        <v>36</v>
      </c>
      <c r="B5" s="10"/>
      <c r="C5" s="5" t="s">
        <v>311</v>
      </c>
      <c r="E5" s="5"/>
      <c r="F5" s="5"/>
    </row>
    <row r="6" spans="1:10" x14ac:dyDescent="0.35">
      <c r="A6" s="5"/>
      <c r="B6" s="5"/>
      <c r="C6" s="5"/>
      <c r="E6" s="5"/>
      <c r="F6" s="5"/>
    </row>
    <row r="7" spans="1:10" x14ac:dyDescent="0.35">
      <c r="A7" s="10" t="s">
        <v>29</v>
      </c>
      <c r="B7" s="10"/>
      <c r="C7" s="5" t="s">
        <v>312</v>
      </c>
      <c r="E7" s="5"/>
      <c r="F7" s="5"/>
    </row>
    <row r="8" spans="1:10" x14ac:dyDescent="0.35">
      <c r="A8" s="5"/>
      <c r="B8" s="5"/>
      <c r="C8" s="5" t="s">
        <v>313</v>
      </c>
      <c r="E8" s="5"/>
      <c r="F8" s="5"/>
    </row>
    <row r="9" spans="1:10" x14ac:dyDescent="0.35">
      <c r="B9" s="176"/>
      <c r="C9" s="176"/>
      <c r="D9" s="5"/>
      <c r="E9" s="5"/>
      <c r="F9" s="5"/>
    </row>
    <row r="10" spans="1:10" x14ac:dyDescent="0.35">
      <c r="B10" s="30"/>
      <c r="C10" s="30"/>
      <c r="D10" s="31"/>
      <c r="E10" s="31"/>
      <c r="F10" s="5"/>
    </row>
    <row r="11" spans="1:10" s="4" customFormat="1" ht="43.5" x14ac:dyDescent="0.35">
      <c r="A11" s="3" t="s">
        <v>193</v>
      </c>
      <c r="B11" s="6" t="s">
        <v>41</v>
      </c>
      <c r="C11" s="6" t="s">
        <v>42</v>
      </c>
      <c r="D11" s="7" t="s">
        <v>43</v>
      </c>
      <c r="E11" s="6" t="s">
        <v>44</v>
      </c>
      <c r="F11" s="6" t="s">
        <v>314</v>
      </c>
      <c r="G11" s="11" t="s">
        <v>45</v>
      </c>
      <c r="H11" s="11" t="s">
        <v>46</v>
      </c>
      <c r="I11" s="125" t="s">
        <v>47</v>
      </c>
      <c r="J11" s="16" t="s">
        <v>48</v>
      </c>
    </row>
    <row r="12" spans="1:10" x14ac:dyDescent="0.35">
      <c r="A12" s="2">
        <v>0</v>
      </c>
      <c r="B12" s="38" t="s">
        <v>315</v>
      </c>
      <c r="C12" s="38" t="s">
        <v>107</v>
      </c>
      <c r="D12" s="38">
        <v>5.0999999999999996</v>
      </c>
      <c r="E12" s="38" t="s">
        <v>51</v>
      </c>
      <c r="F12" s="38"/>
      <c r="G12" s="150"/>
      <c r="H12" s="2">
        <f>D12*G12</f>
        <v>0</v>
      </c>
      <c r="I12" s="150"/>
      <c r="J12" s="18" t="str">
        <f>IF(I12&gt;0,H12/I12,"")</f>
        <v/>
      </c>
    </row>
    <row r="13" spans="1:10" x14ac:dyDescent="0.35">
      <c r="A13" s="2">
        <v>0</v>
      </c>
      <c r="B13" s="38" t="s">
        <v>316</v>
      </c>
      <c r="C13" s="38" t="s">
        <v>317</v>
      </c>
      <c r="D13" s="38">
        <v>44</v>
      </c>
      <c r="E13" s="38" t="s">
        <v>62</v>
      </c>
      <c r="F13" s="38"/>
      <c r="G13" s="150"/>
      <c r="H13" s="2">
        <f t="shared" ref="H13:H26" si="0">D13*G13</f>
        <v>0</v>
      </c>
      <c r="I13" s="150"/>
      <c r="J13" s="18" t="str">
        <f t="shared" ref="J13:J27" si="1">IF(I13&gt;0,H13/I13,"")</f>
        <v/>
      </c>
    </row>
    <row r="14" spans="1:10" x14ac:dyDescent="0.35">
      <c r="A14" s="2">
        <v>0</v>
      </c>
      <c r="B14" s="38" t="s">
        <v>318</v>
      </c>
      <c r="C14" s="38" t="s">
        <v>56</v>
      </c>
      <c r="D14" s="38">
        <v>28.5</v>
      </c>
      <c r="E14" s="38" t="s">
        <v>73</v>
      </c>
      <c r="F14" s="38"/>
      <c r="G14" s="150"/>
      <c r="H14" s="2">
        <f t="shared" si="0"/>
        <v>0</v>
      </c>
      <c r="I14" s="150"/>
      <c r="J14" s="18" t="str">
        <f t="shared" si="1"/>
        <v/>
      </c>
    </row>
    <row r="15" spans="1:10" x14ac:dyDescent="0.35">
      <c r="A15" s="2">
        <v>0</v>
      </c>
      <c r="B15" s="38" t="s">
        <v>319</v>
      </c>
      <c r="C15" s="38" t="s">
        <v>56</v>
      </c>
      <c r="D15" s="38">
        <v>18.5</v>
      </c>
      <c r="E15" s="38" t="s">
        <v>73</v>
      </c>
      <c r="F15" s="38"/>
      <c r="G15" s="150"/>
      <c r="H15" s="2">
        <f t="shared" si="0"/>
        <v>0</v>
      </c>
      <c r="I15" s="150"/>
      <c r="J15" s="18" t="str">
        <f t="shared" si="1"/>
        <v/>
      </c>
    </row>
    <row r="16" spans="1:10" x14ac:dyDescent="0.35">
      <c r="A16" s="2">
        <v>0</v>
      </c>
      <c r="B16" s="38" t="s">
        <v>320</v>
      </c>
      <c r="C16" s="38" t="s">
        <v>120</v>
      </c>
      <c r="D16" s="38"/>
      <c r="E16" s="38" t="s">
        <v>62</v>
      </c>
      <c r="F16" s="38" t="s">
        <v>321</v>
      </c>
      <c r="G16" s="150"/>
      <c r="H16" s="2">
        <f t="shared" si="0"/>
        <v>0</v>
      </c>
      <c r="I16" s="150"/>
      <c r="J16" s="18" t="str">
        <f t="shared" si="1"/>
        <v/>
      </c>
    </row>
    <row r="17" spans="1:10" x14ac:dyDescent="0.35">
      <c r="A17" s="2">
        <v>0</v>
      </c>
      <c r="B17" s="38" t="s">
        <v>322</v>
      </c>
      <c r="C17" s="38" t="s">
        <v>120</v>
      </c>
      <c r="D17" s="38"/>
      <c r="E17" s="38" t="s">
        <v>62</v>
      </c>
      <c r="F17" s="38" t="s">
        <v>321</v>
      </c>
      <c r="G17" s="150"/>
      <c r="H17" s="2">
        <f t="shared" si="0"/>
        <v>0</v>
      </c>
      <c r="I17" s="150"/>
      <c r="J17" s="18" t="str">
        <f t="shared" si="1"/>
        <v/>
      </c>
    </row>
    <row r="18" spans="1:10" x14ac:dyDescent="0.35">
      <c r="A18" s="2">
        <v>0</v>
      </c>
      <c r="B18" s="38" t="s">
        <v>323</v>
      </c>
      <c r="C18" s="38" t="s">
        <v>324</v>
      </c>
      <c r="D18" s="38"/>
      <c r="E18" s="38" t="s">
        <v>62</v>
      </c>
      <c r="F18" s="38" t="s">
        <v>321</v>
      </c>
      <c r="G18" s="150"/>
      <c r="H18" s="2">
        <f t="shared" si="0"/>
        <v>0</v>
      </c>
      <c r="I18" s="150"/>
      <c r="J18" s="18" t="str">
        <f t="shared" si="1"/>
        <v/>
      </c>
    </row>
    <row r="19" spans="1:10" x14ac:dyDescent="0.35">
      <c r="A19" s="2">
        <v>0</v>
      </c>
      <c r="B19" s="38" t="s">
        <v>325</v>
      </c>
      <c r="C19" s="38" t="s">
        <v>326</v>
      </c>
      <c r="D19" s="38"/>
      <c r="E19" s="38" t="s">
        <v>62</v>
      </c>
      <c r="F19" s="38" t="s">
        <v>321</v>
      </c>
      <c r="G19" s="150"/>
      <c r="H19" s="2">
        <f t="shared" si="0"/>
        <v>0</v>
      </c>
      <c r="I19" s="150"/>
      <c r="J19" s="18" t="str">
        <f t="shared" si="1"/>
        <v/>
      </c>
    </row>
    <row r="20" spans="1:10" x14ac:dyDescent="0.35">
      <c r="A20" s="2">
        <v>0</v>
      </c>
      <c r="B20" s="38" t="s">
        <v>219</v>
      </c>
      <c r="C20" s="38" t="s">
        <v>120</v>
      </c>
      <c r="D20" s="38">
        <v>68</v>
      </c>
      <c r="E20" s="38" t="s">
        <v>62</v>
      </c>
      <c r="F20" s="38" t="s">
        <v>327</v>
      </c>
      <c r="G20" s="150"/>
      <c r="H20" s="2">
        <f t="shared" si="0"/>
        <v>0</v>
      </c>
      <c r="I20" s="150"/>
      <c r="J20" s="18" t="str">
        <f t="shared" si="1"/>
        <v/>
      </c>
    </row>
    <row r="21" spans="1:10" x14ac:dyDescent="0.35">
      <c r="A21" s="2">
        <v>0</v>
      </c>
      <c r="B21" s="38" t="s">
        <v>328</v>
      </c>
      <c r="C21" s="38" t="s">
        <v>129</v>
      </c>
      <c r="D21" s="38">
        <v>4</v>
      </c>
      <c r="E21" s="38" t="s">
        <v>329</v>
      </c>
      <c r="F21" s="38"/>
      <c r="G21" s="150"/>
      <c r="H21" s="2">
        <f t="shared" si="0"/>
        <v>0</v>
      </c>
      <c r="I21" s="150"/>
      <c r="J21" s="18" t="str">
        <f t="shared" si="1"/>
        <v/>
      </c>
    </row>
    <row r="22" spans="1:10" x14ac:dyDescent="0.35">
      <c r="A22" s="2">
        <v>1</v>
      </c>
      <c r="B22" s="38" t="s">
        <v>330</v>
      </c>
      <c r="C22" s="38" t="s">
        <v>317</v>
      </c>
      <c r="D22" s="38">
        <v>15</v>
      </c>
      <c r="E22" s="39" t="s">
        <v>73</v>
      </c>
      <c r="F22" s="12"/>
      <c r="G22" s="150"/>
      <c r="H22" s="2">
        <f t="shared" si="0"/>
        <v>0</v>
      </c>
      <c r="I22" s="150"/>
      <c r="J22" s="18" t="str">
        <f t="shared" si="1"/>
        <v/>
      </c>
    </row>
    <row r="23" spans="1:10" x14ac:dyDescent="0.35">
      <c r="A23" s="2">
        <v>1</v>
      </c>
      <c r="B23" s="38" t="s">
        <v>331</v>
      </c>
      <c r="C23" s="38" t="s">
        <v>284</v>
      </c>
      <c r="D23" s="38">
        <v>57.5</v>
      </c>
      <c r="E23" s="39" t="s">
        <v>73</v>
      </c>
      <c r="F23" s="12"/>
      <c r="G23" s="150"/>
      <c r="H23" s="2">
        <f t="shared" si="0"/>
        <v>0</v>
      </c>
      <c r="I23" s="150"/>
      <c r="J23" s="18" t="str">
        <f t="shared" si="1"/>
        <v/>
      </c>
    </row>
    <row r="24" spans="1:10" x14ac:dyDescent="0.35">
      <c r="A24" s="2">
        <v>1</v>
      </c>
      <c r="B24" s="38" t="s">
        <v>332</v>
      </c>
      <c r="C24" s="38" t="s">
        <v>244</v>
      </c>
      <c r="D24" s="38">
        <v>11</v>
      </c>
      <c r="E24" s="39" t="s">
        <v>62</v>
      </c>
      <c r="F24" s="12"/>
      <c r="G24" s="150"/>
      <c r="H24" s="2">
        <f t="shared" si="0"/>
        <v>0</v>
      </c>
      <c r="I24" s="150"/>
      <c r="J24" s="18" t="str">
        <f t="shared" si="1"/>
        <v/>
      </c>
    </row>
    <row r="25" spans="1:10" x14ac:dyDescent="0.35">
      <c r="A25" s="2">
        <v>1</v>
      </c>
      <c r="B25" s="38" t="s">
        <v>333</v>
      </c>
      <c r="C25" s="38" t="s">
        <v>334</v>
      </c>
      <c r="D25" s="38">
        <v>4</v>
      </c>
      <c r="E25" s="39" t="s">
        <v>73</v>
      </c>
      <c r="F25" s="12"/>
      <c r="G25" s="150"/>
      <c r="H25" s="2">
        <f t="shared" si="0"/>
        <v>0</v>
      </c>
      <c r="I25" s="150"/>
      <c r="J25" s="18" t="str">
        <f t="shared" si="1"/>
        <v/>
      </c>
    </row>
    <row r="26" spans="1:10" x14ac:dyDescent="0.35">
      <c r="A26" s="2">
        <v>1</v>
      </c>
      <c r="B26" s="38" t="s">
        <v>335</v>
      </c>
      <c r="C26" s="38" t="s">
        <v>120</v>
      </c>
      <c r="D26" s="38">
        <v>3.2</v>
      </c>
      <c r="E26" s="39" t="s">
        <v>62</v>
      </c>
      <c r="F26" s="12"/>
      <c r="G26" s="150"/>
      <c r="H26" s="2">
        <f t="shared" si="0"/>
        <v>0</v>
      </c>
      <c r="I26" s="150"/>
      <c r="J26" s="18" t="str">
        <f t="shared" si="1"/>
        <v/>
      </c>
    </row>
    <row r="27" spans="1:10" x14ac:dyDescent="0.35">
      <c r="A27" s="20"/>
      <c r="B27" s="41"/>
      <c r="C27" s="41"/>
      <c r="D27" s="41">
        <f>SUM(D12:D26)</f>
        <v>258.8</v>
      </c>
      <c r="E27" s="42"/>
      <c r="F27" s="21"/>
      <c r="G27" s="187"/>
      <c r="H27" s="20">
        <f>SUM(H12:H26)</f>
        <v>0</v>
      </c>
      <c r="I27" s="187"/>
      <c r="J27" s="43" t="str">
        <f t="shared" si="1"/>
        <v/>
      </c>
    </row>
    <row r="28" spans="1:10" ht="18.5" x14ac:dyDescent="0.45">
      <c r="A28" s="23" t="s">
        <v>188</v>
      </c>
      <c r="B28" s="36"/>
      <c r="C28" s="36"/>
      <c r="D28" s="36"/>
      <c r="E28" s="36"/>
      <c r="F28" s="36"/>
      <c r="G28" s="36"/>
      <c r="H28" s="36"/>
      <c r="I28" s="36"/>
      <c r="J28" s="199">
        <f>SUM(J12:J27)</f>
        <v>0</v>
      </c>
    </row>
  </sheetData>
  <sheetProtection algorithmName="SHA-512" hashValue="FJzDBzcXlOBTpXAlRh+vYJfFanAl1QYSSv7vT3WYPLT9FkAbK6Ki4JEeRpR0D0iwJkIyQtsaIKYcnbgrZFo0kA==" saltValue="LC4ZBYTyBOGE/BAp8MOhyg==" spinCount="100000" sheet="1" objects="1" scenarios="1"/>
  <autoFilter ref="A11:J11" xr:uid="{D1E8640A-85FF-4CE6-85CF-4770C399EAFD}"/>
  <mergeCells count="1">
    <mergeCell ref="B9:C9"/>
  </mergeCells>
  <pageMargins left="0.7" right="0.7" top="0.75" bottom="0.75" header="0.3" footer="0.3"/>
  <pageSetup paperSize="9" scale="6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29D67-2329-4DC5-8D0B-41A1B6A555EC}">
  <dimension ref="A1:B15"/>
  <sheetViews>
    <sheetView workbookViewId="0">
      <selection activeCell="B12" sqref="B12"/>
    </sheetView>
  </sheetViews>
  <sheetFormatPr defaultRowHeight="14.5" x14ac:dyDescent="0.35"/>
  <cols>
    <col min="1" max="1" width="14.54296875" bestFit="1" customWidth="1"/>
    <col min="2" max="2" width="148.26953125" customWidth="1"/>
  </cols>
  <sheetData>
    <row r="1" spans="1:2" ht="27" x14ac:dyDescent="0.35">
      <c r="A1" s="14" t="s">
        <v>336</v>
      </c>
    </row>
    <row r="2" spans="1:2" x14ac:dyDescent="0.35">
      <c r="B2" s="134"/>
    </row>
    <row r="3" spans="1:2" x14ac:dyDescent="0.35">
      <c r="A3" s="78" t="s">
        <v>337</v>
      </c>
      <c r="B3" s="79" t="s">
        <v>338</v>
      </c>
    </row>
    <row r="4" spans="1:2" ht="28" x14ac:dyDescent="0.35">
      <c r="A4" s="80" t="s">
        <v>339</v>
      </c>
      <c r="B4" s="135" t="s">
        <v>340</v>
      </c>
    </row>
    <row r="5" spans="1:2" ht="27" x14ac:dyDescent="0.35">
      <c r="A5" s="81" t="s">
        <v>341</v>
      </c>
      <c r="B5" s="136" t="s">
        <v>342</v>
      </c>
    </row>
    <row r="6" spans="1:2" x14ac:dyDescent="0.35">
      <c r="A6" s="82"/>
      <c r="B6" s="137" t="s">
        <v>343</v>
      </c>
    </row>
    <row r="7" spans="1:2" ht="27" x14ac:dyDescent="0.35">
      <c r="A7" s="81" t="s">
        <v>344</v>
      </c>
      <c r="B7" s="136" t="s">
        <v>345</v>
      </c>
    </row>
    <row r="8" spans="1:2" x14ac:dyDescent="0.35">
      <c r="A8" s="82"/>
      <c r="B8" s="137" t="s">
        <v>346</v>
      </c>
    </row>
    <row r="9" spans="1:2" ht="27" x14ac:dyDescent="0.35">
      <c r="A9" s="81" t="s">
        <v>347</v>
      </c>
      <c r="B9" s="136" t="s">
        <v>348</v>
      </c>
    </row>
    <row r="10" spans="1:2" x14ac:dyDescent="0.35">
      <c r="A10" s="82"/>
      <c r="B10" s="137" t="s">
        <v>349</v>
      </c>
    </row>
    <row r="11" spans="1:2" ht="39.75" customHeight="1" x14ac:dyDescent="0.35">
      <c r="A11" s="81" t="s">
        <v>350</v>
      </c>
      <c r="B11" s="136" t="s">
        <v>351</v>
      </c>
    </row>
    <row r="12" spans="1:2" ht="27" x14ac:dyDescent="0.35">
      <c r="A12" s="83"/>
      <c r="B12" s="137" t="s">
        <v>352</v>
      </c>
    </row>
    <row r="13" spans="1:2" ht="43.5" x14ac:dyDescent="0.35">
      <c r="A13" s="84" t="s">
        <v>25</v>
      </c>
      <c r="B13" s="135" t="s">
        <v>353</v>
      </c>
    </row>
    <row r="14" spans="1:2" x14ac:dyDescent="0.35">
      <c r="B14" s="77"/>
    </row>
    <row r="15" spans="1:2" x14ac:dyDescent="0.35">
      <c r="B15" s="1"/>
    </row>
  </sheetData>
  <sheetProtection algorithmName="SHA-512" hashValue="d3czFt5RL3LOVHSar0jtZGykc63WoDC6qjN2a80xPiug7rWUtUbEHmSUugziPal3QKb7V/RU/CgrkM/3k2zRaw==" saltValue="4aDf6Tj5ye6I+xen4lZQo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E5BE46491AB418BF2D6801DC76D12" ma:contentTypeVersion="4" ma:contentTypeDescription="Create a new document." ma:contentTypeScope="" ma:versionID="72164ee8ae9306d6494e436c98e917e3">
  <xsd:schema xmlns:xsd="http://www.w3.org/2001/XMLSchema" xmlns:xs="http://www.w3.org/2001/XMLSchema" xmlns:p="http://schemas.microsoft.com/office/2006/metadata/properties" xmlns:ns2="1b44e973-fd6d-4408-9a66-44e0364acf2d" targetNamespace="http://schemas.microsoft.com/office/2006/metadata/properties" ma:root="true" ma:fieldsID="1295298d0dde87f96ed1d3d865bd9953" ns2:_="">
    <xsd:import namespace="1b44e973-fd6d-4408-9a66-44e0364acf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44e973-fd6d-4408-9a66-44e0364acf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322152-9F42-464C-959F-E8792ECD3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44e973-fd6d-4408-9a66-44e0364acf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41CAF3-4815-4455-9C7D-17CBFF1F9379}">
  <ds:schemaRefs>
    <ds:schemaRef ds:uri="http://schemas.microsoft.com/sharepoint/v3/contenttype/forms"/>
  </ds:schemaRefs>
</ds:datastoreItem>
</file>

<file path=customXml/itemProps3.xml><?xml version="1.0" encoding="utf-8"?>
<ds:datastoreItem xmlns:ds="http://schemas.openxmlformats.org/officeDocument/2006/customXml" ds:itemID="{DD77B5D0-FA4E-4182-9A0E-43ACC03BA361}">
  <ds:schemaRefs>
    <ds:schemaRef ds:uri="http://schemas.microsoft.com/office/2006/metadata/properties"/>
    <ds:schemaRef ds:uri="http://purl.org/dc/elements/1.1/"/>
    <ds:schemaRef ds:uri="1b44e973-fd6d-4408-9a66-44e0364acf2d"/>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Totale Inschrijfprijs</vt:lpstr>
      <vt:lpstr>01.gemeentehuis Oud-Beijerland</vt:lpstr>
      <vt:lpstr>02. gemeentehuis Maasdam</vt:lpstr>
      <vt:lpstr>03. HWWerkt!</vt:lpstr>
      <vt:lpstr>04. Buitendienst Mijnsheerenlan</vt:lpstr>
      <vt:lpstr>05. Buitendienst Numansdorp</vt:lpstr>
      <vt:lpstr>Vloeronderhoud</vt:lpstr>
      <vt:lpstr>'01.gemeentehuis Oud-Beijerland'!Afdrukbereik</vt:lpstr>
      <vt:lpstr>'02. gemeentehuis Maasdam'!Afdrukbereik</vt:lpstr>
      <vt:lpstr>'03. HWWerkt!'!Afdrukbereik</vt:lpstr>
      <vt:lpstr>'04. Buitendienst Mijnsheerenlan'!Afdrukbereik</vt:lpstr>
      <vt:lpstr>'05. Buitendienst Numansdorp'!Afdrukbereik</vt:lpstr>
      <vt:lpstr>'Totale Inschrijfprijs'!Afdrukbereik</vt:lpstr>
    </vt:vector>
  </TitlesOfParts>
  <Manager/>
  <Company>Gemeente Hoeksche Waard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Judith Leijten-Frijters</dc:creator>
  <cp:keywords/>
  <dc:description/>
  <cp:lastModifiedBy>Kristel Bosgieter</cp:lastModifiedBy>
  <cp:revision/>
  <cp:lastPrinted>2025-05-09T09:31:27Z</cp:lastPrinted>
  <dcterms:created xsi:type="dcterms:W3CDTF">2021-04-15T11:47:58Z</dcterms:created>
  <dcterms:modified xsi:type="dcterms:W3CDTF">2025-05-09T10:20:52Z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0x010100703E5BE46491AB418BF2D6801DC76D12</vt:lpwstr>
  </property>
</Properties>
</file>