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G:\zd\NM\CRISISMGT\50_OVEREENKOMSTEN\5__Strandreiniging (aanbesteding 2025)\"/>
    </mc:Choice>
  </mc:AlternateContent>
  <xr:revisionPtr revIDLastSave="0" documentId="13_ncr:1_{DCFE261D-4F3C-4487-8CE0-E7714677C8F7}" xr6:coauthVersionLast="47" xr6:coauthVersionMax="47" xr10:uidLastSave="{00000000-0000-0000-0000-000000000000}"/>
  <bookViews>
    <workbookView xWindow="-120" yWindow="-120" windowWidth="29040" windowHeight="15840" xr2:uid="{D1DDC2D3-6243-4F3F-BE70-27C9FBE38586}"/>
  </bookViews>
  <sheets>
    <sheet name="Bijlage 1 Inschrijfstaat."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7" i="2" l="1"/>
  <c r="F78" i="2"/>
  <c r="F75" i="2"/>
  <c r="F74" i="2"/>
  <c r="F73" i="2"/>
  <c r="F70" i="2"/>
  <c r="F68" i="2"/>
  <c r="F67" i="2"/>
  <c r="F66" i="2"/>
  <c r="F65" i="2"/>
  <c r="F64" i="2"/>
  <c r="F63" i="2"/>
  <c r="F62" i="2"/>
  <c r="F61" i="2"/>
  <c r="F60" i="2"/>
  <c r="F59" i="2"/>
  <c r="F58" i="2"/>
  <c r="F57" i="2"/>
  <c r="F56" i="2"/>
  <c r="F55" i="2"/>
  <c r="F54" i="2"/>
  <c r="F51" i="2"/>
  <c r="F50" i="2"/>
  <c r="F49" i="2"/>
  <c r="F48" i="2"/>
  <c r="F47" i="2"/>
  <c r="F46" i="2"/>
  <c r="F45" i="2"/>
  <c r="F44" i="2"/>
  <c r="F43" i="2"/>
  <c r="F42" i="2"/>
  <c r="F41" i="2"/>
  <c r="F40" i="2"/>
  <c r="F39" i="2"/>
  <c r="F38" i="2"/>
  <c r="F37" i="2"/>
  <c r="F36" i="2"/>
  <c r="F35" i="2"/>
  <c r="F34" i="2"/>
  <c r="F33" i="2"/>
  <c r="F32" i="2"/>
  <c r="F31" i="2"/>
  <c r="F30" i="2"/>
  <c r="F29" i="2"/>
  <c r="F28" i="2"/>
  <c r="F27" i="2"/>
  <c r="F26" i="2"/>
  <c r="F25" i="2"/>
  <c r="F24" i="2"/>
  <c r="F21" i="2"/>
  <c r="F20" i="2"/>
  <c r="F19" i="2"/>
  <c r="F18" i="2"/>
  <c r="F17" i="2"/>
  <c r="F16" i="2"/>
  <c r="F15" i="2"/>
  <c r="F14" i="2"/>
  <c r="F83" i="2" s="1"/>
  <c r="F89" i="2" s="1"/>
</calcChain>
</file>

<file path=xl/sharedStrings.xml><?xml version="1.0" encoding="utf-8"?>
<sst xmlns="http://schemas.openxmlformats.org/spreadsheetml/2006/main" count="131" uniqueCount="74">
  <si>
    <t>Naam inschrijver:</t>
  </si>
  <si>
    <t>Handtekening conform paragraaf 4.3.1.</t>
  </si>
  <si>
    <t>Vestigingsplaats:</t>
  </si>
  <si>
    <t>KvK-nummer</t>
  </si>
  <si>
    <t>Contactpersoon:</t>
  </si>
  <si>
    <t>Alleen tarieven invullen in de gele vakken!!</t>
  </si>
  <si>
    <t>Tarievenlijst</t>
  </si>
  <si>
    <t xml:space="preserve">Tarief per uur </t>
  </si>
  <si>
    <t>Aantallen personen / materieel</t>
  </si>
  <si>
    <t>Inzet aan uren (inclusief mobilisatie en demobilisatie uren)</t>
  </si>
  <si>
    <t>Inzetkosten</t>
  </si>
  <si>
    <t>Toelichting</t>
  </si>
  <si>
    <t>Werkdagen 6 - 18</t>
  </si>
  <si>
    <t>Uurtarief voor een medewerker x aantal medewerkers x het aantal gewerkte uren per medewerker = inzetkosten.</t>
  </si>
  <si>
    <t>Werkdagen 18 - 6</t>
  </si>
  <si>
    <t>Zaterdag</t>
  </si>
  <si>
    <t>Zon- en feestdagen</t>
  </si>
  <si>
    <t>Uurtarief voor een uitvoerder x aantal uitvoerders x het aantal gewerkte uren per uitvoerder = inzetkosten.</t>
  </si>
  <si>
    <t>Tractor + Beachcleaner / strandreinigings- machine</t>
  </si>
  <si>
    <t>Shovel (bak van 1 m3)</t>
  </si>
  <si>
    <t>Shovel (bak van 2 m3)</t>
  </si>
  <si>
    <t>Dumper (14m3)</t>
  </si>
  <si>
    <t>Mobiele kraan/graaf machine 5 ton (rups of grote luchtbanden) met bulkgrijper of kantelbak.</t>
  </si>
  <si>
    <t>Vacuumwagen</t>
  </si>
  <si>
    <t>Kilometervergoeding</t>
  </si>
  <si>
    <t>Kilometervergoeding per gereden kilometer x aantal gereden kilometers = inzetkosten</t>
  </si>
  <si>
    <t>Per dag</t>
  </si>
  <si>
    <t>Containers</t>
  </si>
  <si>
    <t>Dagen</t>
  </si>
  <si>
    <t>Dagtarief x 3 containers x 8 dagen = inzetkosten</t>
  </si>
  <si>
    <t>Dagtarief x 6 containers x 8 dagen = inzetkosten</t>
  </si>
  <si>
    <t>Groot (30m3)</t>
  </si>
  <si>
    <t>Dagtarief x 2 containers x 8 dagen = inzetkosten</t>
  </si>
  <si>
    <t>Per analyse</t>
  </si>
  <si>
    <t>Aantal analyses</t>
  </si>
  <si>
    <t>6. Analyse Pfas</t>
  </si>
  <si>
    <t>Analyse kosten x aantal Pfas analyses = inzetkosten</t>
  </si>
  <si>
    <t>7. Verwerking vervuild afval</t>
  </si>
  <si>
    <t>xxxx</t>
  </si>
  <si>
    <t>960 kuub</t>
  </si>
  <si>
    <t>nacalculatie</t>
  </si>
  <si>
    <r>
      <t xml:space="preserve">Dit zal gebeuren op nacalculatie. </t>
    </r>
    <r>
      <rPr>
        <sz val="8"/>
        <color rgb="FFFF0000"/>
        <rFont val="Verdana"/>
        <family val="2"/>
      </rPr>
      <t>Niet invullen!!</t>
    </r>
  </si>
  <si>
    <t>Twee bemonsteringen</t>
  </si>
  <si>
    <r>
      <t xml:space="preserve">Vrachtwagen met oplegger voor vervoer groot materieel.
</t>
    </r>
    <r>
      <rPr>
        <sz val="9"/>
        <color rgb="FFFF0000"/>
        <rFont val="Verdana"/>
        <family val="2"/>
      </rPr>
      <t>incl. Chauffeur en Brandstof</t>
    </r>
  </si>
  <si>
    <r>
      <t xml:space="preserve">Plaatsen of ophalen containers door een vrachtwagen. 
</t>
    </r>
    <r>
      <rPr>
        <sz val="9"/>
        <color rgb="FFFF0000"/>
        <rFont val="Verdana"/>
        <family val="2"/>
      </rPr>
      <t>incl. Chauffeur en Brandstof</t>
    </r>
  </si>
  <si>
    <t>Bijlage I Inschrijfstaat (ontleding inschrijfsom)</t>
  </si>
  <si>
    <r>
      <t xml:space="preserve">4x4 terreinwagen
</t>
    </r>
    <r>
      <rPr>
        <sz val="9"/>
        <color rgb="FFFF0000"/>
        <rFont val="Verdana"/>
        <family val="2"/>
      </rPr>
      <t>incl. Brandstof</t>
    </r>
  </si>
  <si>
    <r>
      <t xml:space="preserve">Uurtarief </t>
    </r>
    <r>
      <rPr>
        <u/>
        <sz val="8"/>
        <color theme="3" tint="0.499984740745262"/>
        <rFont val="Verdana"/>
        <family val="2"/>
      </rPr>
      <t>per</t>
    </r>
    <r>
      <rPr>
        <sz val="8"/>
        <color theme="3" tint="0.499984740745262"/>
        <rFont val="Verdana"/>
        <family val="2"/>
      </rPr>
      <t xml:space="preserve"> werktuig x aantal werktuigen x het aantal gewerkte uren per werktuig = inzetkosten.</t>
    </r>
  </si>
  <si>
    <r>
      <rPr>
        <b/>
        <sz val="9"/>
        <color theme="3" tint="0.499984740745262"/>
        <rFont val="Verdana"/>
        <family val="2"/>
      </rPr>
      <t>Opschaling</t>
    </r>
    <r>
      <rPr>
        <sz val="9"/>
        <color theme="3" tint="0.499984740745262"/>
        <rFont val="Verdana"/>
        <family val="2"/>
      </rPr>
      <t xml:space="preserve">          Tractor + beachcleaner / Strandreinigings- machine</t>
    </r>
  </si>
  <si>
    <r>
      <t xml:space="preserve">Uurtarief </t>
    </r>
    <r>
      <rPr>
        <u/>
        <sz val="8"/>
        <color theme="3" tint="0.499984740745262"/>
        <rFont val="Verdana"/>
        <family val="2"/>
      </rPr>
      <t>per</t>
    </r>
    <r>
      <rPr>
        <sz val="8"/>
        <color theme="3" tint="0.499984740745262"/>
        <rFont val="Verdana"/>
        <family val="2"/>
      </rPr>
      <t xml:space="preserve"> 4x4 terreinwagen excl. Km vergoeding x aantal wagens x het aantal gewerkte uren per wagen = inzetkosten.</t>
    </r>
  </si>
  <si>
    <r>
      <t xml:space="preserve">Uurtarief </t>
    </r>
    <r>
      <rPr>
        <u/>
        <sz val="8"/>
        <color theme="3" tint="0.499984740745262"/>
        <rFont val="Verdana"/>
        <family val="2"/>
      </rPr>
      <t>per</t>
    </r>
    <r>
      <rPr>
        <sz val="8"/>
        <color theme="3" tint="0.499984740745262"/>
        <rFont val="Verdana"/>
        <family val="2"/>
      </rPr>
      <t xml:space="preserve"> vrachtwagen excl. km-vergoeding x aantal wagens x het aantal gewerkte uren per wagen = inzetkosten.</t>
    </r>
  </si>
  <si>
    <t>Klein (10m3)</t>
  </si>
  <si>
    <t>Middel (20m3)</t>
  </si>
  <si>
    <r>
      <t>Dit zal gebeuren op nacalculatie.</t>
    </r>
    <r>
      <rPr>
        <sz val="8"/>
        <color rgb="FFFF0000"/>
        <rFont val="Verdana"/>
        <family val="2"/>
      </rPr>
      <t xml:space="preserve"> Niet invullen!!</t>
    </r>
  </si>
  <si>
    <t>Verwerking</t>
  </si>
  <si>
    <t>* Gebruik van het format bijlage I is verplicht.</t>
  </si>
  <si>
    <t>** Inschrijvers die het format (bijlage I) alsnog niet gaan gebruiken, of het op een andere manier gaan aanleveren, zullen uitgesloten worden.</t>
  </si>
  <si>
    <r>
      <t xml:space="preserve">Casus strandreiniging en afvoer. </t>
    </r>
    <r>
      <rPr>
        <sz val="9"/>
        <color theme="1"/>
        <rFont val="Verdana"/>
        <family val="2"/>
      </rPr>
      <t xml:space="preserve">Deze beschrijving van de casus is enkel bedoeld om de context te beschrijven.  
</t>
    </r>
    <r>
      <rPr>
        <b/>
        <sz val="9"/>
        <color theme="1"/>
        <rFont val="Verdana"/>
        <family val="2"/>
      </rPr>
      <t xml:space="preserve">
</t>
    </r>
    <r>
      <rPr>
        <sz val="9"/>
        <color theme="1"/>
        <rFont val="Verdana"/>
        <family val="2"/>
      </rPr>
      <t>Tussen Rotterdam en Den Helder is 60 km kust vervuild. Het gaat om een kustverontreiniging van 750 m3 olie welke op het strand terecht is gekomen. Aan de coördinator wordt gevraagd om een schouw te doen van het incidentgebied. Voor het opruimen van deze verontreiniging is ongeveer 7 dagen nodig en de start van de werkzaamheden is op maandag 08:00 uur (enkel tijdens daglicht). Voor de inzet wordt mobilisatie van materieel en mensen gevraagd naar de locatie en het opruimen van de stranden. De opgeruimde vervuiling zal aan de andere kant van het duin in containers gestort moeten worden, waarna deze afgevoerd worden naar het afvalverwerkingsbedrijf.  Het bemonsteren van de vervuiling en het schoonmaken van het materieel worden ook meegenomen.</t>
    </r>
    <r>
      <rPr>
        <b/>
        <sz val="9"/>
        <color theme="1"/>
        <rFont val="Verdana"/>
        <family val="2"/>
      </rPr>
      <t xml:space="preserve">
</t>
    </r>
    <r>
      <rPr>
        <sz val="9"/>
        <color theme="1"/>
        <rFont val="Verdana"/>
        <family val="2"/>
      </rPr>
      <t xml:space="preserve">In de tarievenlijst hieronder wordt het ingezette materieel en mensen uitgevraagd naar verhouding van de beschreven casus. De ingevulde tarieven zullen de tarievenlijst vormen van het contract. 
De totale uitkomst van deze casus zal als fictief tarief meetellen in de inschrijfsom van de Inschrijver. </t>
    </r>
  </si>
  <si>
    <t xml:space="preserve">Eén persoon incl. materiaal </t>
  </si>
  <si>
    <t>1. Personeel</t>
  </si>
  <si>
    <t>Ondersteunend personeel (handpickers)</t>
  </si>
  <si>
    <t>Uitvoerder / Coördinator</t>
  </si>
  <si>
    <t>3. Vervoer</t>
  </si>
  <si>
    <t>4. Reiniging Materieel</t>
  </si>
  <si>
    <t>5. Containerhuur lekdicht</t>
  </si>
  <si>
    <t>Totale inschrijfsom (uur)tarieven</t>
  </si>
  <si>
    <r>
      <t xml:space="preserve">Inschrijfsom 
</t>
    </r>
    <r>
      <rPr>
        <b/>
        <sz val="8"/>
        <rFont val="Verdana"/>
        <family val="2"/>
      </rPr>
      <t>Totale inschrijfsom (uur)tarieven + inschrijfsom paraatheidsvergoeding voor de looptijd van 5 jaar</t>
    </r>
  </si>
  <si>
    <r>
      <t>2. Materieel</t>
    </r>
    <r>
      <rPr>
        <b/>
        <sz val="10"/>
        <color rgb="FFFF0000"/>
        <rFont val="Verdana"/>
        <family val="2"/>
      </rPr>
      <t xml:space="preserve"> incl. Chauffeur en Brandstof</t>
    </r>
  </si>
  <si>
    <r>
      <t xml:space="preserve">Paraatheidsvergoeding
</t>
    </r>
    <r>
      <rPr>
        <b/>
        <sz val="8"/>
        <rFont val="Verdana"/>
        <family val="2"/>
      </rPr>
      <t xml:space="preserve">Vaste vergoeding voor het 24/7 instandhouden van een telefoondesk en paraatheid (personeel 
en middelen), conform de mobilisatietijd voor de looptijd van 5 jaar. </t>
    </r>
  </si>
  <si>
    <t>Inschrijfsom = Totale inschrijfsom (uur)tarieven + Paraatheidsvergoeding (5 jaar)
Wordt automatisch berekend nadat alle gele vakken zijn ingevuld.</t>
  </si>
  <si>
    <t xml:space="preserve">Paraatheidskosten per 5 jaar (volledige contractduur) 
Wordt automatisch berekend. </t>
  </si>
  <si>
    <t xml:space="preserve">Paraatheidskosten (vaste vergoeding) per jaar invullen!! </t>
  </si>
  <si>
    <t>Uurtarief voor het reinigen van materieel x aantal benodigde uren = inzetkosten</t>
  </si>
  <si>
    <t xml:space="preserve">Totale inschrijfsom van (uur)tarieven = Optelsom van alle hierboven beschreven inzetkosten op basis van de casus. Wordt automatisch berekend.
Dit deel telt mee als fictief gedeelte van de inschrijfsom.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</si>
</sst>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 &quot;€&quot;\ * #,##0_ ;_ &quot;€&quot;\ * \-#,##0_ ;_ &quot;€&quot;\ * &quot;-&quot;_ ;_ @_ "/>
    <numFmt numFmtId="44" formatCode="_ &quot;€&quot;\ * #,##0.00_ ;_ &quot;€&quot;\ * \-#,##0.00_ ;_ &quot;€&quot;\ * &quot;-&quot;??_ ;_ @_ "/>
  </numFmts>
  <fonts count="20" x14ac:knownFonts="1">
    <font>
      <sz val="9"/>
      <color theme="1"/>
      <name val="Verdana"/>
      <family val="2"/>
    </font>
    <font>
      <sz val="9"/>
      <color rgb="FFFF0000"/>
      <name val="Verdana"/>
      <family val="2"/>
    </font>
    <font>
      <b/>
      <sz val="9"/>
      <color theme="1"/>
      <name val="Verdana"/>
      <family val="2"/>
    </font>
    <font>
      <b/>
      <sz val="14"/>
      <name val="Verdana"/>
      <family val="2"/>
    </font>
    <font>
      <sz val="9"/>
      <name val="Verdana"/>
      <family val="2"/>
    </font>
    <font>
      <sz val="11"/>
      <name val="Verdana"/>
      <family val="2"/>
    </font>
    <font>
      <sz val="12"/>
      <color rgb="FFFF0000"/>
      <name val="Verdana"/>
      <family val="2"/>
    </font>
    <font>
      <b/>
      <sz val="12"/>
      <color rgb="FFFFFFFF"/>
      <name val="Verdana"/>
      <family val="2"/>
    </font>
    <font>
      <b/>
      <sz val="11"/>
      <color rgb="FFFF0000"/>
      <name val="Verdana"/>
      <family val="2"/>
    </font>
    <font>
      <b/>
      <sz val="14"/>
      <color rgb="FFFF0000"/>
      <name val="Verdana"/>
      <family val="2"/>
    </font>
    <font>
      <sz val="8"/>
      <color rgb="FFFF0000"/>
      <name val="Verdana"/>
      <family val="2"/>
    </font>
    <font>
      <sz val="9"/>
      <color theme="3" tint="0.499984740745262"/>
      <name val="Verdana"/>
      <family val="2"/>
    </font>
    <font>
      <sz val="8"/>
      <color theme="3" tint="0.499984740745262"/>
      <name val="Verdana"/>
      <family val="2"/>
    </font>
    <font>
      <sz val="7"/>
      <color theme="3" tint="0.499984740745262"/>
      <name val="Verdana"/>
      <family val="2"/>
    </font>
    <font>
      <b/>
      <sz val="9"/>
      <color theme="3" tint="0.499984740745262"/>
      <name val="Verdana"/>
      <family val="2"/>
    </font>
    <font>
      <u/>
      <sz val="8"/>
      <color theme="3" tint="0.499984740745262"/>
      <name val="Verdana"/>
      <family val="2"/>
    </font>
    <font>
      <sz val="7"/>
      <name val="Verdana"/>
      <family val="2"/>
    </font>
    <font>
      <b/>
      <sz val="8"/>
      <name val="Verdana"/>
      <family val="2"/>
    </font>
    <font>
      <b/>
      <sz val="10"/>
      <name val="Verdana"/>
      <family val="2"/>
    </font>
    <font>
      <b/>
      <sz val="10"/>
      <color rgb="FFFF0000"/>
      <name val="Verdana"/>
      <family val="2"/>
    </font>
  </fonts>
  <fills count="7">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rgb="FFF7FB57"/>
        <bgColor indexed="64"/>
      </patternFill>
    </fill>
    <fill>
      <patternFill patternType="solid">
        <fgColor theme="3" tint="0.499984740745262"/>
        <bgColor indexed="64"/>
      </patternFill>
    </fill>
    <fill>
      <patternFill patternType="solid">
        <fgColor theme="0" tint="-4.9989318521683403E-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s>
  <cellStyleXfs count="1">
    <xf numFmtId="0" fontId="0" fillId="0" borderId="0"/>
  </cellStyleXfs>
  <cellXfs count="152">
    <xf numFmtId="0" fontId="0" fillId="0" borderId="0" xfId="0"/>
    <xf numFmtId="44" fontId="0" fillId="4" borderId="6" xfId="0" applyNumberFormat="1" applyFill="1" applyBorder="1" applyAlignment="1" applyProtection="1">
      <alignment horizontal="center" vertical="center" wrapText="1"/>
      <protection locked="0"/>
    </xf>
    <xf numFmtId="44" fontId="11" fillId="4" borderId="11" xfId="0" applyNumberFormat="1" applyFont="1" applyFill="1" applyBorder="1" applyAlignment="1" applyProtection="1">
      <alignment horizontal="center" vertical="center" wrapText="1"/>
      <protection locked="0"/>
    </xf>
    <xf numFmtId="44" fontId="11" fillId="4" borderId="1" xfId="0" applyNumberFormat="1" applyFont="1" applyFill="1" applyBorder="1" applyAlignment="1" applyProtection="1">
      <alignment horizontal="center" vertical="center" wrapText="1"/>
      <protection locked="0"/>
    </xf>
    <xf numFmtId="44" fontId="11" fillId="4" borderId="18" xfId="0" applyNumberFormat="1" applyFont="1" applyFill="1" applyBorder="1" applyAlignment="1" applyProtection="1">
      <alignment horizontal="center" vertical="center" wrapText="1"/>
      <protection locked="0"/>
    </xf>
    <xf numFmtId="44" fontId="11" fillId="4" borderId="2" xfId="0" applyNumberFormat="1" applyFont="1" applyFill="1" applyBorder="1" applyAlignment="1" applyProtection="1">
      <alignment horizontal="center" vertical="center" wrapText="1"/>
      <protection locked="0"/>
    </xf>
    <xf numFmtId="44" fontId="11" fillId="4" borderId="22" xfId="0" applyNumberFormat="1" applyFont="1" applyFill="1" applyBorder="1" applyAlignment="1" applyProtection="1">
      <alignment horizontal="center" vertical="center" wrapText="1"/>
      <protection locked="0"/>
    </xf>
    <xf numFmtId="44" fontId="11" fillId="4" borderId="6" xfId="0" applyNumberFormat="1" applyFont="1" applyFill="1" applyBorder="1" applyAlignment="1" applyProtection="1">
      <alignment horizontal="center" vertical="center" wrapText="1"/>
      <protection locked="0"/>
    </xf>
    <xf numFmtId="44" fontId="2" fillId="3" borderId="6" xfId="0" applyNumberFormat="1" applyFont="1" applyFill="1" applyBorder="1" applyAlignment="1">
      <alignment horizontal="center" vertical="center" wrapText="1"/>
    </xf>
    <xf numFmtId="0" fontId="3" fillId="2" borderId="0" xfId="0" applyFont="1" applyFill="1"/>
    <xf numFmtId="0" fontId="0" fillId="2" borderId="0" xfId="0" applyFill="1"/>
    <xf numFmtId="0" fontId="4" fillId="2" borderId="0" xfId="0" applyFont="1" applyFill="1" applyAlignment="1">
      <alignment horizontal="center"/>
    </xf>
    <xf numFmtId="0" fontId="0" fillId="2" borderId="0" xfId="0" applyFill="1" applyAlignment="1">
      <alignment horizontal="left" vertical="center"/>
    </xf>
    <xf numFmtId="0" fontId="5" fillId="0" borderId="1" xfId="0" applyFont="1" applyBorder="1" applyAlignment="1">
      <alignment vertical="center"/>
    </xf>
    <xf numFmtId="0" fontId="0" fillId="2" borderId="0" xfId="0" applyFill="1" applyAlignment="1">
      <alignment vertical="center"/>
    </xf>
    <xf numFmtId="0" fontId="6" fillId="4" borderId="0" xfId="0" applyFont="1" applyFill="1"/>
    <xf numFmtId="0" fontId="0" fillId="4" borderId="0" xfId="0" applyFill="1"/>
    <xf numFmtId="0" fontId="0" fillId="0" borderId="0" xfId="0" applyAlignment="1">
      <alignment horizontal="left" vertical="center"/>
    </xf>
    <xf numFmtId="0" fontId="0" fillId="5" borderId="6" xfId="0" applyFill="1" applyBorder="1" applyAlignment="1">
      <alignment horizontal="left" vertical="center"/>
    </xf>
    <xf numFmtId="0" fontId="18" fillId="2" borderId="6" xfId="0" applyFont="1" applyFill="1" applyBorder="1" applyAlignment="1">
      <alignment horizontal="left" wrapText="1"/>
    </xf>
    <xf numFmtId="0" fontId="13" fillId="2" borderId="5" xfId="0" applyFont="1" applyFill="1" applyBorder="1" applyAlignment="1">
      <alignment horizontal="center" vertical="center" wrapText="1"/>
    </xf>
    <xf numFmtId="0" fontId="11" fillId="0" borderId="8"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6" xfId="0" applyFont="1" applyBorder="1" applyAlignment="1">
      <alignment horizontal="left" vertical="center" wrapText="1"/>
    </xf>
    <xf numFmtId="0" fontId="0" fillId="2" borderId="0" xfId="0" applyFill="1" applyAlignment="1">
      <alignment horizontal="center" vertical="center"/>
    </xf>
    <xf numFmtId="0" fontId="11" fillId="0" borderId="28" xfId="0" applyFont="1" applyBorder="1" applyAlignment="1">
      <alignment vertical="center" wrapText="1"/>
    </xf>
    <xf numFmtId="0" fontId="11" fillId="0" borderId="11" xfId="0" applyFont="1" applyBorder="1" applyAlignment="1">
      <alignment horizontal="center" vertical="center" wrapText="1"/>
    </xf>
    <xf numFmtId="44" fontId="11" fillId="0" borderId="12" xfId="0" applyNumberFormat="1" applyFont="1" applyBorder="1" applyAlignment="1">
      <alignment horizontal="center" vertical="center" wrapText="1"/>
    </xf>
    <xf numFmtId="0" fontId="12" fillId="0" borderId="8" xfId="0" applyFont="1" applyBorder="1" applyAlignment="1">
      <alignment horizontal="left" vertical="center" wrapText="1"/>
    </xf>
    <xf numFmtId="0" fontId="4" fillId="2" borderId="0" xfId="0" applyFont="1" applyFill="1"/>
    <xf numFmtId="0" fontId="11" fillId="0" borderId="14" xfId="0" applyFont="1" applyBorder="1" applyAlignment="1">
      <alignment vertical="center" wrapText="1"/>
    </xf>
    <xf numFmtId="0" fontId="11" fillId="0" borderId="1" xfId="0" applyFont="1" applyBorder="1" applyAlignment="1">
      <alignment horizontal="center" vertical="center" wrapText="1"/>
    </xf>
    <xf numFmtId="44" fontId="11" fillId="0" borderId="15" xfId="0" applyNumberFormat="1" applyFont="1" applyBorder="1" applyAlignment="1">
      <alignment horizontal="center" vertical="center" wrapText="1"/>
    </xf>
    <xf numFmtId="0" fontId="11" fillId="0" borderId="17" xfId="0" applyFont="1" applyBorder="1" applyAlignment="1">
      <alignment vertical="center" wrapText="1"/>
    </xf>
    <xf numFmtId="0" fontId="11" fillId="0" borderId="18" xfId="0" applyFont="1" applyBorder="1" applyAlignment="1">
      <alignment horizontal="center" vertical="center" wrapText="1"/>
    </xf>
    <xf numFmtId="44" fontId="11" fillId="0" borderId="19" xfId="0" applyNumberFormat="1" applyFont="1" applyBorder="1" applyAlignment="1">
      <alignment horizontal="center" vertical="center" wrapText="1"/>
    </xf>
    <xf numFmtId="0" fontId="11" fillId="0" borderId="10" xfId="0" applyFont="1" applyBorder="1" applyAlignment="1">
      <alignment vertical="center" wrapText="1"/>
    </xf>
    <xf numFmtId="0" fontId="12" fillId="0" borderId="22" xfId="0" applyFont="1" applyBorder="1" applyAlignment="1">
      <alignment horizontal="left" vertical="center" wrapText="1"/>
    </xf>
    <xf numFmtId="0" fontId="4" fillId="6" borderId="3" xfId="0" applyFont="1" applyFill="1" applyBorder="1" applyAlignment="1">
      <alignment vertical="center" wrapText="1"/>
    </xf>
    <xf numFmtId="0" fontId="11" fillId="6" borderId="4" xfId="0" applyFont="1" applyFill="1" applyBorder="1" applyAlignment="1">
      <alignment vertical="center" wrapText="1"/>
    </xf>
    <xf numFmtId="44" fontId="11" fillId="6" borderId="25" xfId="0" applyNumberFormat="1" applyFont="1" applyFill="1" applyBorder="1" applyAlignment="1">
      <alignment vertical="center" wrapText="1"/>
    </xf>
    <xf numFmtId="0" fontId="11" fillId="6" borderId="25" xfId="0" applyFont="1" applyFill="1" applyBorder="1" applyAlignment="1">
      <alignment horizontal="center" vertical="center" wrapText="1"/>
    </xf>
    <xf numFmtId="44" fontId="11" fillId="6" borderId="25" xfId="0" applyNumberFormat="1" applyFont="1" applyFill="1" applyBorder="1" applyAlignment="1">
      <alignment horizontal="center" vertical="center" wrapText="1"/>
    </xf>
    <xf numFmtId="0" fontId="12" fillId="6" borderId="8" xfId="0" applyFont="1" applyFill="1" applyBorder="1" applyAlignment="1">
      <alignment horizontal="left" vertical="center" wrapText="1"/>
    </xf>
    <xf numFmtId="0" fontId="18" fillId="0" borderId="21" xfId="0" applyFont="1" applyBorder="1" applyAlignment="1">
      <alignment vertical="center"/>
    </xf>
    <xf numFmtId="0" fontId="11" fillId="0" borderId="6" xfId="0" applyFont="1" applyBorder="1" applyAlignment="1">
      <alignment vertical="center" wrapText="1"/>
    </xf>
    <xf numFmtId="44" fontId="11" fillId="6" borderId="20" xfId="0" applyNumberFormat="1" applyFont="1" applyFill="1" applyBorder="1" applyAlignment="1">
      <alignment vertical="center" wrapText="1"/>
    </xf>
    <xf numFmtId="0" fontId="11" fillId="6" borderId="20" xfId="0" applyFont="1" applyFill="1" applyBorder="1" applyAlignment="1">
      <alignment horizontal="center" vertical="center" wrapText="1"/>
    </xf>
    <xf numFmtId="44" fontId="11" fillId="6" borderId="20" xfId="0" applyNumberFormat="1" applyFont="1" applyFill="1" applyBorder="1" applyAlignment="1">
      <alignment horizontal="center" vertical="center" wrapText="1"/>
    </xf>
    <xf numFmtId="0" fontId="12" fillId="6" borderId="22" xfId="0" applyFont="1" applyFill="1" applyBorder="1" applyAlignment="1">
      <alignment horizontal="left" vertical="center" wrapText="1"/>
    </xf>
    <xf numFmtId="0" fontId="4" fillId="2" borderId="0" xfId="0" applyFont="1" applyFill="1" applyAlignment="1">
      <alignment vertical="center"/>
    </xf>
    <xf numFmtId="0" fontId="11" fillId="6" borderId="9" xfId="0" applyFont="1" applyFill="1" applyBorder="1" applyAlignment="1">
      <alignment horizontal="center" vertical="center" wrapText="1"/>
    </xf>
    <xf numFmtId="0" fontId="11" fillId="6" borderId="25" xfId="0" applyFont="1" applyFill="1" applyBorder="1" applyAlignment="1">
      <alignment vertical="center" wrapText="1"/>
    </xf>
    <xf numFmtId="0" fontId="18" fillId="0" borderId="6" xfId="0" applyFont="1" applyBorder="1" applyAlignment="1">
      <alignment horizontal="left" vertical="center"/>
    </xf>
    <xf numFmtId="0" fontId="11" fillId="6" borderId="20" xfId="0" applyFont="1" applyFill="1" applyBorder="1" applyAlignment="1">
      <alignment vertical="center" wrapText="1"/>
    </xf>
    <xf numFmtId="0" fontId="12" fillId="0" borderId="5" xfId="0" applyFont="1" applyBorder="1" applyAlignment="1">
      <alignment horizontal="left" vertical="center" wrapText="1"/>
    </xf>
    <xf numFmtId="0" fontId="11" fillId="0" borderId="23" xfId="0" applyFont="1" applyBorder="1" applyAlignment="1">
      <alignment vertical="center" wrapText="1"/>
    </xf>
    <xf numFmtId="0" fontId="11" fillId="0" borderId="2" xfId="0" applyFont="1" applyBorder="1" applyAlignment="1">
      <alignment horizontal="center" vertical="center" wrapText="1"/>
    </xf>
    <xf numFmtId="44" fontId="11" fillId="0" borderId="24" xfId="0" applyNumberFormat="1" applyFont="1" applyBorder="1" applyAlignment="1">
      <alignment horizontal="center" vertical="center" wrapText="1"/>
    </xf>
    <xf numFmtId="0" fontId="11" fillId="0" borderId="10" xfId="0" applyFont="1" applyBorder="1" applyAlignment="1">
      <alignment horizontal="left" vertical="center" wrapText="1"/>
    </xf>
    <xf numFmtId="0" fontId="11" fillId="0" borderId="14" xfId="0" applyFont="1" applyBorder="1" applyAlignment="1">
      <alignment horizontal="left" vertical="center" wrapText="1"/>
    </xf>
    <xf numFmtId="0" fontId="11" fillId="6" borderId="3" xfId="0" applyFont="1" applyFill="1" applyBorder="1" applyAlignment="1">
      <alignment vertical="center" wrapText="1"/>
    </xf>
    <xf numFmtId="0" fontId="12" fillId="6" borderId="5" xfId="0" applyFont="1" applyFill="1" applyBorder="1" applyAlignment="1">
      <alignment horizontal="left" vertical="center" wrapText="1"/>
    </xf>
    <xf numFmtId="0" fontId="11" fillId="0" borderId="22" xfId="0" applyFont="1" applyBorder="1" applyAlignment="1">
      <alignment horizontal="center" vertical="center" wrapText="1"/>
    </xf>
    <xf numFmtId="44" fontId="11" fillId="0" borderId="22" xfId="0" applyNumberFormat="1" applyFont="1" applyBorder="1" applyAlignment="1">
      <alignment horizontal="center" vertical="center" wrapText="1"/>
    </xf>
    <xf numFmtId="0" fontId="12" fillId="0" borderId="6" xfId="0" applyFont="1" applyBorder="1" applyAlignment="1">
      <alignment horizontal="left" vertical="center" wrapText="1"/>
    </xf>
    <xf numFmtId="0" fontId="4" fillId="6" borderId="9" xfId="0" applyFont="1" applyFill="1" applyBorder="1" applyAlignment="1">
      <alignment vertical="center"/>
    </xf>
    <xf numFmtId="0" fontId="11" fillId="6" borderId="25" xfId="0" applyFont="1" applyFill="1" applyBorder="1" applyAlignment="1">
      <alignment vertical="center"/>
    </xf>
    <xf numFmtId="0" fontId="16" fillId="6" borderId="21" xfId="0" applyFont="1" applyFill="1" applyBorder="1" applyAlignment="1">
      <alignment vertical="center" wrapText="1"/>
    </xf>
    <xf numFmtId="0" fontId="13" fillId="6" borderId="20" xfId="0" applyFont="1" applyFill="1" applyBorder="1" applyAlignment="1">
      <alignment vertical="center" wrapText="1"/>
    </xf>
    <xf numFmtId="42" fontId="11" fillId="0" borderId="6" xfId="0" applyNumberFormat="1" applyFont="1" applyBorder="1" applyAlignment="1">
      <alignment horizontal="center" vertical="center" wrapText="1"/>
    </xf>
    <xf numFmtId="0" fontId="11" fillId="0" borderId="6" xfId="0" applyFont="1" applyBorder="1" applyAlignment="1">
      <alignment horizontal="center" vertical="center" wrapText="1"/>
    </xf>
    <xf numFmtId="42" fontId="13" fillId="6" borderId="20" xfId="0" applyNumberFormat="1" applyFont="1" applyFill="1" applyBorder="1" applyAlignment="1">
      <alignment horizontal="center" vertical="center" wrapText="1"/>
    </xf>
    <xf numFmtId="0" fontId="11" fillId="0" borderId="17" xfId="0" applyFont="1" applyBorder="1" applyAlignment="1">
      <alignment horizontal="left" vertical="center" wrapText="1"/>
    </xf>
    <xf numFmtId="0" fontId="4" fillId="6" borderId="9" xfId="0" applyFont="1" applyFill="1" applyBorder="1" applyAlignment="1">
      <alignment horizontal="center" vertical="center" wrapText="1"/>
    </xf>
    <xf numFmtId="0" fontId="11" fillId="6" borderId="25" xfId="0" applyFont="1" applyFill="1" applyBorder="1" applyAlignment="1">
      <alignment horizontal="left" vertical="center" wrapText="1"/>
    </xf>
    <xf numFmtId="42" fontId="11" fillId="6" borderId="25" xfId="0" applyNumberFormat="1" applyFont="1" applyFill="1" applyBorder="1" applyAlignment="1">
      <alignment horizontal="center" vertical="center" wrapText="1"/>
    </xf>
    <xf numFmtId="0" fontId="4" fillId="6" borderId="13" xfId="0" applyFont="1" applyFill="1" applyBorder="1" applyAlignment="1">
      <alignment horizontal="left" vertical="center" wrapText="1"/>
    </xf>
    <xf numFmtId="0" fontId="11" fillId="6" borderId="0" xfId="0" applyFont="1" applyFill="1" applyAlignment="1">
      <alignment horizontal="left" vertical="center" wrapText="1"/>
    </xf>
    <xf numFmtId="0" fontId="11" fillId="6" borderId="0" xfId="0" applyFont="1" applyFill="1" applyAlignment="1">
      <alignment vertical="center" wrapText="1"/>
    </xf>
    <xf numFmtId="0" fontId="12" fillId="6" borderId="16" xfId="0" applyFont="1" applyFill="1" applyBorder="1" applyAlignment="1">
      <alignment horizontal="left" vertical="center" wrapText="1"/>
    </xf>
    <xf numFmtId="0" fontId="18" fillId="0" borderId="6" xfId="0" applyFont="1" applyBorder="1" applyAlignment="1">
      <alignment horizontal="left" vertical="center" wrapText="1"/>
    </xf>
    <xf numFmtId="0" fontId="11" fillId="0" borderId="6" xfId="0" applyFont="1" applyBorder="1" applyAlignment="1">
      <alignment horizontal="right" vertical="center" wrapText="1"/>
    </xf>
    <xf numFmtId="42" fontId="11" fillId="0" borderId="11" xfId="0" applyNumberFormat="1" applyFont="1" applyBorder="1" applyAlignment="1">
      <alignment horizontal="left" vertical="center" wrapText="1"/>
    </xf>
    <xf numFmtId="42" fontId="11" fillId="0" borderId="12" xfId="0" applyNumberFormat="1" applyFont="1" applyBorder="1" applyAlignment="1">
      <alignment horizontal="center" vertical="center" wrapText="1"/>
    </xf>
    <xf numFmtId="42" fontId="11" fillId="0" borderId="18" xfId="0" applyNumberFormat="1" applyFont="1" applyBorder="1" applyAlignment="1">
      <alignment horizontal="left" vertical="center" wrapText="1"/>
    </xf>
    <xf numFmtId="42" fontId="11" fillId="0" borderId="19" xfId="0" applyNumberFormat="1" applyFont="1" applyBorder="1" applyAlignment="1">
      <alignment horizontal="center" vertical="center" wrapText="1"/>
    </xf>
    <xf numFmtId="0" fontId="0" fillId="6" borderId="13" xfId="0" applyFill="1" applyBorder="1"/>
    <xf numFmtId="0" fontId="0" fillId="6" borderId="0" xfId="0" applyFill="1"/>
    <xf numFmtId="0" fontId="11" fillId="6" borderId="16" xfId="0" applyFont="1" applyFill="1" applyBorder="1" applyAlignment="1">
      <alignment horizontal="left" vertical="center"/>
    </xf>
    <xf numFmtId="0" fontId="0" fillId="6" borderId="21" xfId="0" applyFill="1" applyBorder="1" applyAlignment="1">
      <alignment vertical="center" wrapText="1"/>
    </xf>
    <xf numFmtId="0" fontId="0" fillId="6" borderId="20" xfId="0" applyFill="1" applyBorder="1" applyAlignment="1">
      <alignment vertical="center" wrapText="1"/>
    </xf>
    <xf numFmtId="0" fontId="4" fillId="0" borderId="0" xfId="0" applyFont="1"/>
    <xf numFmtId="0" fontId="4" fillId="6" borderId="9" xfId="0" applyFont="1" applyFill="1" applyBorder="1"/>
    <xf numFmtId="0" fontId="4" fillId="6" borderId="25" xfId="0" applyFont="1" applyFill="1" applyBorder="1"/>
    <xf numFmtId="44" fontId="4" fillId="6" borderId="25" xfId="0" applyNumberFormat="1" applyFont="1" applyFill="1" applyBorder="1"/>
    <xf numFmtId="0" fontId="11" fillId="6" borderId="8" xfId="0" applyFont="1" applyFill="1" applyBorder="1" applyAlignment="1">
      <alignment horizontal="left"/>
    </xf>
    <xf numFmtId="0" fontId="4" fillId="6" borderId="13" xfId="0" applyFont="1" applyFill="1" applyBorder="1"/>
    <xf numFmtId="0" fontId="4" fillId="6" borderId="0" xfId="0" applyFont="1" applyFill="1"/>
    <xf numFmtId="0" fontId="10" fillId="0" borderId="6" xfId="0" applyFont="1" applyBorder="1" applyAlignment="1">
      <alignment horizontal="left" vertical="center" wrapText="1"/>
    </xf>
    <xf numFmtId="0" fontId="4" fillId="6" borderId="3" xfId="0" applyFont="1" applyFill="1" applyBorder="1"/>
    <xf numFmtId="0" fontId="4" fillId="6" borderId="5" xfId="0" applyFont="1" applyFill="1" applyBorder="1"/>
    <xf numFmtId="44" fontId="4" fillId="6" borderId="0" xfId="0" applyNumberFormat="1" applyFont="1" applyFill="1"/>
    <xf numFmtId="0" fontId="12" fillId="6" borderId="16" xfId="0" applyFont="1" applyFill="1" applyBorder="1" applyAlignment="1">
      <alignment horizontal="left" wrapText="1"/>
    </xf>
    <xf numFmtId="0" fontId="4" fillId="6" borderId="16" xfId="0" applyFont="1" applyFill="1" applyBorder="1" applyAlignment="1">
      <alignment horizontal="left"/>
    </xf>
    <xf numFmtId="0" fontId="4" fillId="6" borderId="21" xfId="0" applyFont="1" applyFill="1" applyBorder="1"/>
    <xf numFmtId="0" fontId="4" fillId="6" borderId="20" xfId="0" applyFont="1" applyFill="1" applyBorder="1"/>
    <xf numFmtId="0" fontId="4" fillId="6" borderId="22" xfId="0" applyFont="1" applyFill="1" applyBorder="1" applyAlignment="1">
      <alignment horizontal="left"/>
    </xf>
    <xf numFmtId="0" fontId="4" fillId="2" borderId="0" xfId="0" applyFont="1" applyFill="1" applyAlignment="1">
      <alignment horizontal="left"/>
    </xf>
    <xf numFmtId="0" fontId="4" fillId="0" borderId="0" xfId="0" applyFont="1" applyAlignment="1">
      <alignment horizontal="left"/>
    </xf>
    <xf numFmtId="0" fontId="2" fillId="2" borderId="0" xfId="0" applyFont="1" applyFill="1" applyAlignment="1">
      <alignment horizontal="left" vertical="center" wrapText="1"/>
    </xf>
    <xf numFmtId="0" fontId="0" fillId="4" borderId="1" xfId="0" applyFill="1" applyBorder="1" applyAlignment="1" applyProtection="1">
      <alignment horizontal="center"/>
      <protection locked="0"/>
    </xf>
    <xf numFmtId="0" fontId="4" fillId="2" borderId="1" xfId="0" applyFont="1" applyFill="1" applyBorder="1" applyAlignment="1" applyProtection="1">
      <alignment horizontal="center"/>
      <protection locked="0"/>
    </xf>
    <xf numFmtId="0" fontId="4" fillId="0" borderId="1" xfId="0" applyFont="1" applyBorder="1" applyAlignment="1" applyProtection="1">
      <alignment horizontal="center" vertical="center" wrapText="1"/>
      <protection locked="0"/>
    </xf>
    <xf numFmtId="0" fontId="12" fillId="0" borderId="8" xfId="0" applyFont="1" applyBorder="1" applyAlignment="1">
      <alignment horizontal="left" vertical="center" wrapText="1"/>
    </xf>
    <xf numFmtId="0" fontId="12" fillId="0" borderId="16" xfId="0" applyFont="1" applyBorder="1" applyAlignment="1">
      <alignment horizontal="left" vertical="center" wrapText="1"/>
    </xf>
    <xf numFmtId="0" fontId="12" fillId="0" borderId="22" xfId="0" applyFont="1" applyBorder="1" applyAlignment="1">
      <alignment horizontal="left" vertical="center" wrapText="1"/>
    </xf>
    <xf numFmtId="0" fontId="11" fillId="0" borderId="9"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21" xfId="0" applyFont="1" applyBorder="1" applyAlignment="1">
      <alignment horizontal="center" vertical="center" wrapText="1"/>
    </xf>
    <xf numFmtId="0" fontId="18" fillId="0" borderId="9" xfId="0" applyFont="1" applyBorder="1" applyAlignment="1">
      <alignment horizontal="left" vertical="center" wrapText="1"/>
    </xf>
    <xf numFmtId="0" fontId="18" fillId="0" borderId="21" xfId="0" applyFont="1" applyBorder="1" applyAlignment="1">
      <alignment horizontal="left" vertical="center" wrapText="1"/>
    </xf>
    <xf numFmtId="0" fontId="11" fillId="0" borderId="7" xfId="0" applyFont="1" applyBorder="1" applyAlignment="1">
      <alignment horizontal="center" vertical="center" wrapText="1"/>
    </xf>
    <xf numFmtId="0" fontId="11" fillId="0" borderId="27" xfId="0" applyFont="1" applyBorder="1" applyAlignment="1">
      <alignment horizontal="center" vertical="center" wrapText="1"/>
    </xf>
    <xf numFmtId="0" fontId="18" fillId="0" borderId="13" xfId="0" applyFont="1" applyBorder="1" applyAlignment="1">
      <alignment horizontal="left" vertical="center" wrapText="1"/>
    </xf>
    <xf numFmtId="0" fontId="7" fillId="5" borderId="9" xfId="0" applyFont="1" applyFill="1" applyBorder="1" applyAlignment="1">
      <alignment horizontal="center" vertical="center" wrapText="1"/>
    </xf>
    <xf numFmtId="0" fontId="7" fillId="5" borderId="25"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11" fillId="0" borderId="13" xfId="0" applyFont="1" applyBorder="1" applyAlignment="1">
      <alignment horizontal="left" vertical="center" wrapText="1"/>
    </xf>
    <xf numFmtId="0" fontId="11" fillId="0" borderId="7" xfId="0" applyFont="1" applyBorder="1" applyAlignment="1">
      <alignment horizontal="left" vertical="center" wrapText="1"/>
    </xf>
    <xf numFmtId="0" fontId="11" fillId="0" borderId="27" xfId="0" applyFont="1" applyBorder="1" applyAlignment="1">
      <alignment horizontal="left" vertical="center" wrapText="1"/>
    </xf>
    <xf numFmtId="0" fontId="11" fillId="0" borderId="26" xfId="0" applyFont="1" applyBorder="1" applyAlignment="1">
      <alignment horizontal="left" vertical="center" wrapText="1"/>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1" fillId="6" borderId="0" xfId="0" applyFont="1" applyFill="1" applyAlignment="1">
      <alignment horizontal="left" vertical="center"/>
    </xf>
    <xf numFmtId="0" fontId="1" fillId="6" borderId="20" xfId="0" applyFont="1" applyFill="1" applyBorder="1" applyAlignment="1">
      <alignment horizontal="left" vertical="center"/>
    </xf>
    <xf numFmtId="0" fontId="9" fillId="0" borderId="3" xfId="0" applyFont="1" applyBorder="1" applyAlignment="1">
      <alignment vertical="center" wrapText="1"/>
    </xf>
    <xf numFmtId="0" fontId="9" fillId="0" borderId="4" xfId="0" applyFont="1" applyBorder="1" applyAlignment="1">
      <alignment vertical="center"/>
    </xf>
    <xf numFmtId="0" fontId="9" fillId="0" borderId="5" xfId="0" applyFont="1" applyBorder="1" applyAlignment="1">
      <alignment vertical="center"/>
    </xf>
    <xf numFmtId="0" fontId="8" fillId="0" borderId="9" xfId="0" applyFont="1" applyBorder="1" applyAlignment="1">
      <alignment vertical="center" wrapText="1"/>
    </xf>
    <xf numFmtId="0" fontId="8" fillId="0" borderId="25" xfId="0" applyFont="1" applyBorder="1" applyAlignment="1">
      <alignment vertical="center" wrapText="1"/>
    </xf>
    <xf numFmtId="0" fontId="8" fillId="0" borderId="8" xfId="0" applyFont="1" applyBorder="1" applyAlignment="1">
      <alignment vertical="center" wrapText="1"/>
    </xf>
    <xf numFmtId="0" fontId="8" fillId="0" borderId="13" xfId="0" applyFont="1" applyBorder="1" applyAlignment="1">
      <alignment vertical="center" wrapText="1"/>
    </xf>
    <xf numFmtId="0" fontId="8" fillId="0" borderId="0" xfId="0" applyFont="1" applyAlignment="1">
      <alignment vertical="center" wrapText="1"/>
    </xf>
    <xf numFmtId="0" fontId="8" fillId="0" borderId="16" xfId="0" applyFont="1" applyBorder="1" applyAlignment="1">
      <alignment vertical="center" wrapText="1"/>
    </xf>
    <xf numFmtId="0" fontId="8" fillId="0" borderId="21" xfId="0" applyFont="1" applyBorder="1" applyAlignment="1">
      <alignment vertical="center" wrapText="1"/>
    </xf>
    <xf numFmtId="0" fontId="8" fillId="0" borderId="20" xfId="0" applyFont="1" applyBorder="1" applyAlignment="1">
      <alignment vertical="center" wrapText="1"/>
    </xf>
    <xf numFmtId="0" fontId="8" fillId="0" borderId="22" xfId="0" applyFont="1" applyBorder="1" applyAlignment="1">
      <alignment vertical="center" wrapText="1"/>
    </xf>
    <xf numFmtId="0" fontId="11" fillId="6" borderId="3" xfId="0" applyFont="1" applyFill="1" applyBorder="1" applyAlignment="1">
      <alignment horizontal="center" vertical="center" wrapText="1"/>
    </xf>
    <xf numFmtId="0" fontId="11" fillId="6" borderId="4" xfId="0" applyFont="1" applyFill="1" applyBorder="1" applyAlignment="1">
      <alignment horizontal="center" vertical="center" wrapText="1"/>
    </xf>
  </cellXfs>
  <cellStyles count="1">
    <cellStyle name="Standaard" xfId="0" builtinId="0"/>
  </cellStyles>
  <dxfs count="0"/>
  <tableStyles count="0" defaultTableStyle="TableStyleMedium2" defaultPivotStyle="PivotStyleLight16"/>
  <colors>
    <mruColors>
      <color rgb="FFF7FB57"/>
      <color rgb="FFE8EB6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9A39C-A3C2-414C-AD80-DFA00141E335}">
  <dimension ref="A1:H100"/>
  <sheetViews>
    <sheetView tabSelected="1" workbookViewId="0">
      <selection activeCell="E3" sqref="E3:E6"/>
    </sheetView>
  </sheetViews>
  <sheetFormatPr defaultRowHeight="11.25" x14ac:dyDescent="0.15"/>
  <cols>
    <col min="1" max="1" width="21" customWidth="1"/>
    <col min="2" max="2" width="18.875" customWidth="1"/>
    <col min="3" max="3" width="13.375" customWidth="1"/>
    <col min="4" max="4" width="9.875" customWidth="1"/>
    <col min="5" max="5" width="18.75" customWidth="1"/>
    <col min="6" max="6" width="14.25" customWidth="1"/>
    <col min="7" max="7" width="64.125" style="17" customWidth="1"/>
  </cols>
  <sheetData>
    <row r="1" spans="1:8" ht="18" x14ac:dyDescent="0.25">
      <c r="A1" s="9" t="s">
        <v>45</v>
      </c>
      <c r="B1" s="10"/>
      <c r="C1" s="11"/>
      <c r="D1" s="11"/>
      <c r="E1" s="11"/>
      <c r="F1" s="11"/>
      <c r="G1" s="12"/>
      <c r="H1" s="10"/>
    </row>
    <row r="2" spans="1:8" ht="18" x14ac:dyDescent="0.25">
      <c r="A2" s="9"/>
      <c r="B2" s="10"/>
      <c r="C2" s="11"/>
      <c r="D2" s="11"/>
      <c r="E2" s="11"/>
      <c r="F2" s="11"/>
      <c r="G2" s="12"/>
      <c r="H2" s="10"/>
    </row>
    <row r="3" spans="1:8" ht="18" customHeight="1" x14ac:dyDescent="0.15">
      <c r="A3" s="13" t="s">
        <v>0</v>
      </c>
      <c r="B3" s="111"/>
      <c r="C3" s="111"/>
      <c r="D3" s="11"/>
      <c r="E3" s="113" t="s">
        <v>1</v>
      </c>
      <c r="F3" s="112"/>
      <c r="G3" s="112"/>
      <c r="H3" s="10"/>
    </row>
    <row r="4" spans="1:8" ht="18" customHeight="1" x14ac:dyDescent="0.15">
      <c r="A4" s="13" t="s">
        <v>2</v>
      </c>
      <c r="B4" s="111"/>
      <c r="C4" s="111"/>
      <c r="D4" s="11"/>
      <c r="E4" s="113"/>
      <c r="F4" s="112"/>
      <c r="G4" s="112"/>
      <c r="H4" s="10"/>
    </row>
    <row r="5" spans="1:8" ht="18" customHeight="1" x14ac:dyDescent="0.15">
      <c r="A5" s="13" t="s">
        <v>3</v>
      </c>
      <c r="B5" s="111"/>
      <c r="C5" s="111"/>
      <c r="D5" s="11"/>
      <c r="E5" s="113"/>
      <c r="F5" s="112"/>
      <c r="G5" s="112"/>
      <c r="H5" s="10"/>
    </row>
    <row r="6" spans="1:8" ht="18" customHeight="1" x14ac:dyDescent="0.15">
      <c r="A6" s="13" t="s">
        <v>4</v>
      </c>
      <c r="B6" s="111"/>
      <c r="C6" s="111"/>
      <c r="D6" s="11"/>
      <c r="E6" s="113"/>
      <c r="F6" s="112"/>
      <c r="G6" s="112"/>
      <c r="H6" s="10"/>
    </row>
    <row r="7" spans="1:8" ht="18" x14ac:dyDescent="0.25">
      <c r="A7" s="9"/>
      <c r="B7" s="10"/>
      <c r="C7" s="11"/>
      <c r="D7" s="11"/>
      <c r="E7" s="11"/>
      <c r="F7" s="11"/>
      <c r="G7" s="12"/>
      <c r="H7" s="10"/>
    </row>
    <row r="8" spans="1:8" ht="174" customHeight="1" x14ac:dyDescent="0.15">
      <c r="A8" s="110" t="s">
        <v>57</v>
      </c>
      <c r="B8" s="110"/>
      <c r="C8" s="110"/>
      <c r="D8" s="110"/>
      <c r="E8" s="110"/>
      <c r="F8" s="110"/>
      <c r="G8" s="12"/>
      <c r="H8" s="10"/>
    </row>
    <row r="9" spans="1:8" x14ac:dyDescent="0.15">
      <c r="A9" s="14"/>
      <c r="B9" s="10"/>
      <c r="C9" s="11"/>
      <c r="D9" s="11"/>
      <c r="E9" s="11"/>
      <c r="F9" s="11"/>
      <c r="G9" s="12"/>
      <c r="H9" s="10"/>
    </row>
    <row r="10" spans="1:8" ht="15" x14ac:dyDescent="0.2">
      <c r="A10" s="15" t="s">
        <v>5</v>
      </c>
      <c r="B10" s="16"/>
      <c r="C10" s="16"/>
      <c r="D10" s="16"/>
      <c r="E10" s="16"/>
      <c r="F10" s="16"/>
      <c r="H10" s="10"/>
    </row>
    <row r="11" spans="1:8" ht="12" thickBot="1" x14ac:dyDescent="0.2">
      <c r="A11" s="10"/>
      <c r="B11" s="10"/>
      <c r="C11" s="11"/>
      <c r="D11" s="11"/>
      <c r="E11" s="11"/>
      <c r="F11" s="11"/>
      <c r="G11" s="12"/>
      <c r="H11" s="10"/>
    </row>
    <row r="12" spans="1:8" ht="15.75" thickBot="1" x14ac:dyDescent="0.2">
      <c r="A12" s="125" t="s">
        <v>6</v>
      </c>
      <c r="B12" s="126"/>
      <c r="C12" s="127"/>
      <c r="D12" s="127"/>
      <c r="E12" s="127"/>
      <c r="F12" s="128"/>
      <c r="G12" s="18"/>
      <c r="H12" s="10"/>
    </row>
    <row r="13" spans="1:8" ht="34.5" thickBot="1" x14ac:dyDescent="0.25">
      <c r="A13" s="19" t="s">
        <v>59</v>
      </c>
      <c r="B13" s="20"/>
      <c r="C13" s="21" t="s">
        <v>7</v>
      </c>
      <c r="D13" s="22" t="s">
        <v>8</v>
      </c>
      <c r="E13" s="22" t="s">
        <v>9</v>
      </c>
      <c r="F13" s="22" t="s">
        <v>10</v>
      </c>
      <c r="G13" s="23" t="s">
        <v>11</v>
      </c>
      <c r="H13" s="24"/>
    </row>
    <row r="14" spans="1:8" ht="18" customHeight="1" x14ac:dyDescent="0.15">
      <c r="A14" s="129" t="s">
        <v>61</v>
      </c>
      <c r="B14" s="25" t="s">
        <v>12</v>
      </c>
      <c r="C14" s="2">
        <v>0</v>
      </c>
      <c r="D14" s="26">
        <v>2</v>
      </c>
      <c r="E14" s="26">
        <v>80</v>
      </c>
      <c r="F14" s="27">
        <f t="shared" ref="F14:F21" si="0">SUM(C14*D14*E14)</f>
        <v>0</v>
      </c>
      <c r="G14" s="114" t="s">
        <v>13</v>
      </c>
      <c r="H14" s="29"/>
    </row>
    <row r="15" spans="1:8" ht="18" customHeight="1" x14ac:dyDescent="0.15">
      <c r="A15" s="129"/>
      <c r="B15" s="30" t="s">
        <v>14</v>
      </c>
      <c r="C15" s="3">
        <v>0</v>
      </c>
      <c r="D15" s="31">
        <v>2</v>
      </c>
      <c r="E15" s="31">
        <v>12</v>
      </c>
      <c r="F15" s="32">
        <f t="shared" si="0"/>
        <v>0</v>
      </c>
      <c r="G15" s="115"/>
      <c r="H15" s="29"/>
    </row>
    <row r="16" spans="1:8" ht="18" customHeight="1" x14ac:dyDescent="0.15">
      <c r="A16" s="129"/>
      <c r="B16" s="30" t="s">
        <v>15</v>
      </c>
      <c r="C16" s="3">
        <v>0</v>
      </c>
      <c r="D16" s="31">
        <v>1</v>
      </c>
      <c r="E16" s="31">
        <v>14</v>
      </c>
      <c r="F16" s="32">
        <f t="shared" si="0"/>
        <v>0</v>
      </c>
      <c r="G16" s="115"/>
      <c r="H16" s="29"/>
    </row>
    <row r="17" spans="1:8" ht="18" customHeight="1" thickBot="1" x14ac:dyDescent="0.2">
      <c r="A17" s="129"/>
      <c r="B17" s="33" t="s">
        <v>16</v>
      </c>
      <c r="C17" s="4">
        <v>0</v>
      </c>
      <c r="D17" s="34">
        <v>1</v>
      </c>
      <c r="E17" s="34">
        <v>14</v>
      </c>
      <c r="F17" s="35">
        <f t="shared" si="0"/>
        <v>0</v>
      </c>
      <c r="G17" s="115"/>
      <c r="H17" s="29"/>
    </row>
    <row r="18" spans="1:8" ht="18" customHeight="1" x14ac:dyDescent="0.15">
      <c r="A18" s="130" t="s">
        <v>60</v>
      </c>
      <c r="B18" s="36" t="s">
        <v>12</v>
      </c>
      <c r="C18" s="2">
        <v>0</v>
      </c>
      <c r="D18" s="26">
        <v>20</v>
      </c>
      <c r="E18" s="26">
        <v>80</v>
      </c>
      <c r="F18" s="27">
        <f t="shared" si="0"/>
        <v>0</v>
      </c>
      <c r="G18" s="114" t="s">
        <v>17</v>
      </c>
      <c r="H18" s="29"/>
    </row>
    <row r="19" spans="1:8" ht="18" customHeight="1" x14ac:dyDescent="0.15">
      <c r="A19" s="131"/>
      <c r="B19" s="30" t="s">
        <v>14</v>
      </c>
      <c r="C19" s="3">
        <v>0</v>
      </c>
      <c r="D19" s="31">
        <v>20</v>
      </c>
      <c r="E19" s="31">
        <v>12</v>
      </c>
      <c r="F19" s="32">
        <f t="shared" si="0"/>
        <v>0</v>
      </c>
      <c r="G19" s="115"/>
      <c r="H19" s="29"/>
    </row>
    <row r="20" spans="1:8" ht="18" customHeight="1" x14ac:dyDescent="0.15">
      <c r="A20" s="131"/>
      <c r="B20" s="30" t="s">
        <v>15</v>
      </c>
      <c r="C20" s="3">
        <v>0</v>
      </c>
      <c r="D20" s="31">
        <v>20</v>
      </c>
      <c r="E20" s="31">
        <v>14</v>
      </c>
      <c r="F20" s="32">
        <f t="shared" si="0"/>
        <v>0</v>
      </c>
      <c r="G20" s="115"/>
      <c r="H20" s="29"/>
    </row>
    <row r="21" spans="1:8" ht="18" customHeight="1" thickBot="1" x14ac:dyDescent="0.2">
      <c r="A21" s="132"/>
      <c r="B21" s="33" t="s">
        <v>16</v>
      </c>
      <c r="C21" s="4">
        <v>0</v>
      </c>
      <c r="D21" s="34">
        <v>20</v>
      </c>
      <c r="E21" s="34">
        <v>14</v>
      </c>
      <c r="F21" s="35">
        <f t="shared" si="0"/>
        <v>0</v>
      </c>
      <c r="G21" s="116"/>
      <c r="H21" s="29"/>
    </row>
    <row r="22" spans="1:8" ht="12" thickBot="1" x14ac:dyDescent="0.2">
      <c r="A22" s="38"/>
      <c r="B22" s="39"/>
      <c r="C22" s="40"/>
      <c r="D22" s="41"/>
      <c r="E22" s="41"/>
      <c r="F22" s="42"/>
      <c r="G22" s="43"/>
      <c r="H22" s="10"/>
    </row>
    <row r="23" spans="1:8" ht="13.5" thickBot="1" x14ac:dyDescent="0.2">
      <c r="A23" s="44" t="s">
        <v>67</v>
      </c>
      <c r="B23" s="45"/>
      <c r="C23" s="46"/>
      <c r="D23" s="47"/>
      <c r="E23" s="47"/>
      <c r="F23" s="48"/>
      <c r="G23" s="49"/>
      <c r="H23" s="10"/>
    </row>
    <row r="24" spans="1:8" ht="18" customHeight="1" x14ac:dyDescent="0.15">
      <c r="A24" s="117" t="s">
        <v>18</v>
      </c>
      <c r="B24" s="36" t="s">
        <v>12</v>
      </c>
      <c r="C24" s="2">
        <v>0</v>
      </c>
      <c r="D24" s="26">
        <v>2</v>
      </c>
      <c r="E24" s="26">
        <v>80</v>
      </c>
      <c r="F24" s="27">
        <f>SUM(C24*D24*E24)</f>
        <v>0</v>
      </c>
      <c r="G24" s="114" t="s">
        <v>47</v>
      </c>
      <c r="H24" s="50"/>
    </row>
    <row r="25" spans="1:8" ht="18" customHeight="1" x14ac:dyDescent="0.15">
      <c r="A25" s="118"/>
      <c r="B25" s="30" t="s">
        <v>14</v>
      </c>
      <c r="C25" s="3">
        <v>0</v>
      </c>
      <c r="D25" s="31">
        <v>2</v>
      </c>
      <c r="E25" s="31">
        <v>10</v>
      </c>
      <c r="F25" s="32">
        <f t="shared" ref="F25:F51" si="1">SUM(C25*D25*E25)</f>
        <v>0</v>
      </c>
      <c r="G25" s="115"/>
      <c r="H25" s="50"/>
    </row>
    <row r="26" spans="1:8" ht="18" customHeight="1" x14ac:dyDescent="0.15">
      <c r="A26" s="118"/>
      <c r="B26" s="30" t="s">
        <v>15</v>
      </c>
      <c r="C26" s="3">
        <v>0</v>
      </c>
      <c r="D26" s="31">
        <v>2</v>
      </c>
      <c r="E26" s="31">
        <v>12</v>
      </c>
      <c r="F26" s="32">
        <f t="shared" si="1"/>
        <v>0</v>
      </c>
      <c r="G26" s="115"/>
      <c r="H26" s="50"/>
    </row>
    <row r="27" spans="1:8" ht="18" customHeight="1" thickBot="1" x14ac:dyDescent="0.2">
      <c r="A27" s="119"/>
      <c r="B27" s="33" t="s">
        <v>16</v>
      </c>
      <c r="C27" s="4">
        <v>0</v>
      </c>
      <c r="D27" s="34">
        <v>2</v>
      </c>
      <c r="E27" s="34">
        <v>12</v>
      </c>
      <c r="F27" s="35">
        <f t="shared" si="1"/>
        <v>0</v>
      </c>
      <c r="G27" s="116"/>
      <c r="H27" s="50"/>
    </row>
    <row r="28" spans="1:8" ht="18" customHeight="1" x14ac:dyDescent="0.15">
      <c r="A28" s="117" t="s">
        <v>48</v>
      </c>
      <c r="B28" s="36" t="s">
        <v>12</v>
      </c>
      <c r="C28" s="2">
        <v>0</v>
      </c>
      <c r="D28" s="26">
        <v>2</v>
      </c>
      <c r="E28" s="26">
        <v>40</v>
      </c>
      <c r="F28" s="27">
        <f t="shared" si="1"/>
        <v>0</v>
      </c>
      <c r="G28" s="114" t="s">
        <v>47</v>
      </c>
      <c r="H28" s="50"/>
    </row>
    <row r="29" spans="1:8" ht="18" customHeight="1" x14ac:dyDescent="0.15">
      <c r="A29" s="118"/>
      <c r="B29" s="30" t="s">
        <v>14</v>
      </c>
      <c r="C29" s="3">
        <v>0</v>
      </c>
      <c r="D29" s="31">
        <v>2</v>
      </c>
      <c r="E29" s="31">
        <v>8</v>
      </c>
      <c r="F29" s="32">
        <f t="shared" si="1"/>
        <v>0</v>
      </c>
      <c r="G29" s="115"/>
      <c r="H29" s="50"/>
    </row>
    <row r="30" spans="1:8" ht="18" customHeight="1" x14ac:dyDescent="0.15">
      <c r="A30" s="118"/>
      <c r="B30" s="30" t="s">
        <v>15</v>
      </c>
      <c r="C30" s="3">
        <v>0</v>
      </c>
      <c r="D30" s="31">
        <v>2</v>
      </c>
      <c r="E30" s="31">
        <v>10</v>
      </c>
      <c r="F30" s="32">
        <f t="shared" si="1"/>
        <v>0</v>
      </c>
      <c r="G30" s="115"/>
      <c r="H30" s="50"/>
    </row>
    <row r="31" spans="1:8" ht="18" customHeight="1" thickBot="1" x14ac:dyDescent="0.2">
      <c r="A31" s="119"/>
      <c r="B31" s="33" t="s">
        <v>16</v>
      </c>
      <c r="C31" s="4">
        <v>0</v>
      </c>
      <c r="D31" s="34">
        <v>2</v>
      </c>
      <c r="E31" s="34">
        <v>10</v>
      </c>
      <c r="F31" s="35">
        <f t="shared" si="1"/>
        <v>0</v>
      </c>
      <c r="G31" s="116"/>
      <c r="H31" s="50"/>
    </row>
    <row r="32" spans="1:8" ht="18" customHeight="1" x14ac:dyDescent="0.15">
      <c r="A32" s="117" t="s">
        <v>19</v>
      </c>
      <c r="B32" s="36" t="s">
        <v>12</v>
      </c>
      <c r="C32" s="2">
        <v>0</v>
      </c>
      <c r="D32" s="26">
        <v>1</v>
      </c>
      <c r="E32" s="26">
        <v>40</v>
      </c>
      <c r="F32" s="27">
        <f t="shared" si="1"/>
        <v>0</v>
      </c>
      <c r="G32" s="114" t="s">
        <v>47</v>
      </c>
      <c r="H32" s="50"/>
    </row>
    <row r="33" spans="1:8" ht="18" customHeight="1" x14ac:dyDescent="0.15">
      <c r="A33" s="118"/>
      <c r="B33" s="30" t="s">
        <v>14</v>
      </c>
      <c r="C33" s="3">
        <v>0</v>
      </c>
      <c r="D33" s="31">
        <v>1</v>
      </c>
      <c r="E33" s="31">
        <v>8</v>
      </c>
      <c r="F33" s="32">
        <f t="shared" si="1"/>
        <v>0</v>
      </c>
      <c r="G33" s="115"/>
      <c r="H33" s="50"/>
    </row>
    <row r="34" spans="1:8" ht="18" customHeight="1" x14ac:dyDescent="0.15">
      <c r="A34" s="118"/>
      <c r="B34" s="30" t="s">
        <v>15</v>
      </c>
      <c r="C34" s="3">
        <v>0</v>
      </c>
      <c r="D34" s="31">
        <v>1</v>
      </c>
      <c r="E34" s="31">
        <v>10</v>
      </c>
      <c r="F34" s="32">
        <f t="shared" si="1"/>
        <v>0</v>
      </c>
      <c r="G34" s="115"/>
      <c r="H34" s="50"/>
    </row>
    <row r="35" spans="1:8" ht="18" customHeight="1" thickBot="1" x14ac:dyDescent="0.2">
      <c r="A35" s="119"/>
      <c r="B35" s="33" t="s">
        <v>16</v>
      </c>
      <c r="C35" s="4">
        <v>0</v>
      </c>
      <c r="D35" s="34">
        <v>1</v>
      </c>
      <c r="E35" s="34">
        <v>10</v>
      </c>
      <c r="F35" s="35">
        <f t="shared" si="1"/>
        <v>0</v>
      </c>
      <c r="G35" s="116"/>
      <c r="H35" s="50"/>
    </row>
    <row r="36" spans="1:8" ht="18" customHeight="1" x14ac:dyDescent="0.15">
      <c r="A36" s="117" t="s">
        <v>20</v>
      </c>
      <c r="B36" s="36" t="s">
        <v>12</v>
      </c>
      <c r="C36" s="2">
        <v>0</v>
      </c>
      <c r="D36" s="26">
        <v>1</v>
      </c>
      <c r="E36" s="26">
        <v>40</v>
      </c>
      <c r="F36" s="27">
        <f t="shared" si="1"/>
        <v>0</v>
      </c>
      <c r="G36" s="114" t="s">
        <v>47</v>
      </c>
      <c r="H36" s="50"/>
    </row>
    <row r="37" spans="1:8" ht="18" customHeight="1" x14ac:dyDescent="0.15">
      <c r="A37" s="118"/>
      <c r="B37" s="30" t="s">
        <v>14</v>
      </c>
      <c r="C37" s="3">
        <v>0</v>
      </c>
      <c r="D37" s="31">
        <v>1</v>
      </c>
      <c r="E37" s="31">
        <v>8</v>
      </c>
      <c r="F37" s="32">
        <f t="shared" si="1"/>
        <v>0</v>
      </c>
      <c r="G37" s="115"/>
      <c r="H37" s="50"/>
    </row>
    <row r="38" spans="1:8" ht="18" customHeight="1" x14ac:dyDescent="0.15">
      <c r="A38" s="118"/>
      <c r="B38" s="30" t="s">
        <v>15</v>
      </c>
      <c r="C38" s="3">
        <v>0</v>
      </c>
      <c r="D38" s="31">
        <v>1</v>
      </c>
      <c r="E38" s="31">
        <v>10</v>
      </c>
      <c r="F38" s="32">
        <f t="shared" si="1"/>
        <v>0</v>
      </c>
      <c r="G38" s="115"/>
      <c r="H38" s="50"/>
    </row>
    <row r="39" spans="1:8" ht="18" customHeight="1" thickBot="1" x14ac:dyDescent="0.2">
      <c r="A39" s="119"/>
      <c r="B39" s="33" t="s">
        <v>16</v>
      </c>
      <c r="C39" s="4">
        <v>0</v>
      </c>
      <c r="D39" s="34">
        <v>1</v>
      </c>
      <c r="E39" s="34">
        <v>10</v>
      </c>
      <c r="F39" s="35">
        <f t="shared" si="1"/>
        <v>0</v>
      </c>
      <c r="G39" s="116"/>
      <c r="H39" s="50"/>
    </row>
    <row r="40" spans="1:8" ht="18" customHeight="1" x14ac:dyDescent="0.15">
      <c r="A40" s="117" t="s">
        <v>21</v>
      </c>
      <c r="B40" s="36" t="s">
        <v>12</v>
      </c>
      <c r="C40" s="2">
        <v>0</v>
      </c>
      <c r="D40" s="26">
        <v>2</v>
      </c>
      <c r="E40" s="26">
        <v>40</v>
      </c>
      <c r="F40" s="27">
        <f t="shared" si="1"/>
        <v>0</v>
      </c>
      <c r="G40" s="114" t="s">
        <v>47</v>
      </c>
      <c r="H40" s="50"/>
    </row>
    <row r="41" spans="1:8" ht="18" customHeight="1" x14ac:dyDescent="0.15">
      <c r="A41" s="118"/>
      <c r="B41" s="30" t="s">
        <v>14</v>
      </c>
      <c r="C41" s="3">
        <v>0</v>
      </c>
      <c r="D41" s="31">
        <v>2</v>
      </c>
      <c r="E41" s="31">
        <v>8</v>
      </c>
      <c r="F41" s="32">
        <f t="shared" si="1"/>
        <v>0</v>
      </c>
      <c r="G41" s="115"/>
      <c r="H41" s="50"/>
    </row>
    <row r="42" spans="1:8" ht="18" customHeight="1" x14ac:dyDescent="0.15">
      <c r="A42" s="118"/>
      <c r="B42" s="30" t="s">
        <v>15</v>
      </c>
      <c r="C42" s="3">
        <v>0</v>
      </c>
      <c r="D42" s="31">
        <v>2</v>
      </c>
      <c r="E42" s="31">
        <v>10</v>
      </c>
      <c r="F42" s="32">
        <f t="shared" si="1"/>
        <v>0</v>
      </c>
      <c r="G42" s="115"/>
      <c r="H42" s="50"/>
    </row>
    <row r="43" spans="1:8" ht="18" customHeight="1" thickBot="1" x14ac:dyDescent="0.2">
      <c r="A43" s="119"/>
      <c r="B43" s="33" t="s">
        <v>16</v>
      </c>
      <c r="C43" s="4">
        <v>0</v>
      </c>
      <c r="D43" s="34">
        <v>2</v>
      </c>
      <c r="E43" s="34">
        <v>10</v>
      </c>
      <c r="F43" s="35">
        <f t="shared" si="1"/>
        <v>0</v>
      </c>
      <c r="G43" s="116"/>
      <c r="H43" s="50"/>
    </row>
    <row r="44" spans="1:8" ht="18" customHeight="1" x14ac:dyDescent="0.15">
      <c r="A44" s="117" t="s">
        <v>22</v>
      </c>
      <c r="B44" s="36" t="s">
        <v>12</v>
      </c>
      <c r="C44" s="2">
        <v>0</v>
      </c>
      <c r="D44" s="26">
        <v>1</v>
      </c>
      <c r="E44" s="26">
        <v>40</v>
      </c>
      <c r="F44" s="27">
        <f t="shared" si="1"/>
        <v>0</v>
      </c>
      <c r="G44" s="114" t="s">
        <v>47</v>
      </c>
      <c r="H44" s="50"/>
    </row>
    <row r="45" spans="1:8" ht="18" customHeight="1" x14ac:dyDescent="0.15">
      <c r="A45" s="118"/>
      <c r="B45" s="30" t="s">
        <v>14</v>
      </c>
      <c r="C45" s="3">
        <v>0</v>
      </c>
      <c r="D45" s="31">
        <v>1</v>
      </c>
      <c r="E45" s="31">
        <v>8</v>
      </c>
      <c r="F45" s="32">
        <f t="shared" si="1"/>
        <v>0</v>
      </c>
      <c r="G45" s="115"/>
      <c r="H45" s="50"/>
    </row>
    <row r="46" spans="1:8" ht="18" customHeight="1" x14ac:dyDescent="0.15">
      <c r="A46" s="118"/>
      <c r="B46" s="30" t="s">
        <v>15</v>
      </c>
      <c r="C46" s="3">
        <v>0</v>
      </c>
      <c r="D46" s="31">
        <v>1</v>
      </c>
      <c r="E46" s="31">
        <v>10</v>
      </c>
      <c r="F46" s="32">
        <f t="shared" si="1"/>
        <v>0</v>
      </c>
      <c r="G46" s="115"/>
      <c r="H46" s="50"/>
    </row>
    <row r="47" spans="1:8" ht="18" customHeight="1" thickBot="1" x14ac:dyDescent="0.2">
      <c r="A47" s="119"/>
      <c r="B47" s="33" t="s">
        <v>16</v>
      </c>
      <c r="C47" s="4">
        <v>0</v>
      </c>
      <c r="D47" s="34">
        <v>1</v>
      </c>
      <c r="E47" s="34">
        <v>10</v>
      </c>
      <c r="F47" s="35">
        <f t="shared" si="1"/>
        <v>0</v>
      </c>
      <c r="G47" s="116"/>
      <c r="H47" s="50"/>
    </row>
    <row r="48" spans="1:8" ht="18" customHeight="1" x14ac:dyDescent="0.15">
      <c r="A48" s="117" t="s">
        <v>23</v>
      </c>
      <c r="B48" s="36" t="s">
        <v>12</v>
      </c>
      <c r="C48" s="2">
        <v>0</v>
      </c>
      <c r="D48" s="26">
        <v>1</v>
      </c>
      <c r="E48" s="26">
        <v>8</v>
      </c>
      <c r="F48" s="27">
        <f t="shared" si="1"/>
        <v>0</v>
      </c>
      <c r="G48" s="114" t="s">
        <v>47</v>
      </c>
      <c r="H48" s="50"/>
    </row>
    <row r="49" spans="1:8" ht="18" customHeight="1" x14ac:dyDescent="0.15">
      <c r="A49" s="118"/>
      <c r="B49" s="30" t="s">
        <v>14</v>
      </c>
      <c r="C49" s="3">
        <v>0</v>
      </c>
      <c r="D49" s="31">
        <v>1</v>
      </c>
      <c r="E49" s="31">
        <v>2</v>
      </c>
      <c r="F49" s="32">
        <f t="shared" si="1"/>
        <v>0</v>
      </c>
      <c r="G49" s="115"/>
      <c r="H49" s="50"/>
    </row>
    <row r="50" spans="1:8" ht="18" customHeight="1" x14ac:dyDescent="0.15">
      <c r="A50" s="118"/>
      <c r="B50" s="30" t="s">
        <v>15</v>
      </c>
      <c r="C50" s="3">
        <v>0</v>
      </c>
      <c r="D50" s="31">
        <v>1</v>
      </c>
      <c r="E50" s="31">
        <v>2</v>
      </c>
      <c r="F50" s="32">
        <f t="shared" si="1"/>
        <v>0</v>
      </c>
      <c r="G50" s="115"/>
      <c r="H50" s="50"/>
    </row>
    <row r="51" spans="1:8" ht="18" customHeight="1" thickBot="1" x14ac:dyDescent="0.2">
      <c r="A51" s="119"/>
      <c r="B51" s="33" t="s">
        <v>16</v>
      </c>
      <c r="C51" s="4">
        <v>0</v>
      </c>
      <c r="D51" s="34">
        <v>1</v>
      </c>
      <c r="E51" s="34">
        <v>2</v>
      </c>
      <c r="F51" s="35">
        <f t="shared" si="1"/>
        <v>0</v>
      </c>
      <c r="G51" s="116"/>
      <c r="H51" s="10"/>
    </row>
    <row r="52" spans="1:8" ht="12" thickBot="1" x14ac:dyDescent="0.2">
      <c r="A52" s="51"/>
      <c r="B52" s="52"/>
      <c r="C52" s="40"/>
      <c r="D52" s="52"/>
      <c r="E52" s="52"/>
      <c r="F52" s="52"/>
      <c r="G52" s="43"/>
      <c r="H52" s="10"/>
    </row>
    <row r="53" spans="1:8" ht="13.5" thickBot="1" x14ac:dyDescent="0.2">
      <c r="A53" s="53" t="s">
        <v>62</v>
      </c>
      <c r="B53" s="54"/>
      <c r="C53" s="46"/>
      <c r="D53" s="54"/>
      <c r="E53" s="54"/>
      <c r="F53" s="54"/>
      <c r="G53" s="49"/>
      <c r="H53" s="10"/>
    </row>
    <row r="54" spans="1:8" ht="18" customHeight="1" x14ac:dyDescent="0.15">
      <c r="A54" s="118" t="s">
        <v>46</v>
      </c>
      <c r="B54" s="36" t="s">
        <v>12</v>
      </c>
      <c r="C54" s="2">
        <v>0</v>
      </c>
      <c r="D54" s="26">
        <v>2</v>
      </c>
      <c r="E54" s="26">
        <v>50</v>
      </c>
      <c r="F54" s="27">
        <f>SUM(C54*D54*E54)</f>
        <v>0</v>
      </c>
      <c r="G54" s="114" t="s">
        <v>49</v>
      </c>
      <c r="H54" s="50"/>
    </row>
    <row r="55" spans="1:8" ht="18" customHeight="1" x14ac:dyDescent="0.15">
      <c r="A55" s="118"/>
      <c r="B55" s="30" t="s">
        <v>14</v>
      </c>
      <c r="C55" s="3">
        <v>0</v>
      </c>
      <c r="D55" s="31">
        <v>2</v>
      </c>
      <c r="E55" s="31">
        <v>10</v>
      </c>
      <c r="F55" s="32">
        <f t="shared" ref="F55:F57" si="2">SUM(C55*D55*E55)</f>
        <v>0</v>
      </c>
      <c r="G55" s="115"/>
      <c r="H55" s="50"/>
    </row>
    <row r="56" spans="1:8" ht="18" customHeight="1" x14ac:dyDescent="0.15">
      <c r="A56" s="118"/>
      <c r="B56" s="30" t="s">
        <v>15</v>
      </c>
      <c r="C56" s="3">
        <v>0</v>
      </c>
      <c r="D56" s="31">
        <v>2</v>
      </c>
      <c r="E56" s="31">
        <v>10</v>
      </c>
      <c r="F56" s="32">
        <f t="shared" si="2"/>
        <v>0</v>
      </c>
      <c r="G56" s="115"/>
      <c r="H56" s="50"/>
    </row>
    <row r="57" spans="1:8" ht="18" customHeight="1" thickBot="1" x14ac:dyDescent="0.2">
      <c r="A57" s="118"/>
      <c r="B57" s="30" t="s">
        <v>16</v>
      </c>
      <c r="C57" s="3">
        <v>0</v>
      </c>
      <c r="D57" s="31">
        <v>2</v>
      </c>
      <c r="E57" s="31">
        <v>10</v>
      </c>
      <c r="F57" s="32">
        <f t="shared" si="2"/>
        <v>0</v>
      </c>
      <c r="G57" s="116"/>
      <c r="H57" s="50"/>
    </row>
    <row r="58" spans="1:8" ht="18" customHeight="1" thickBot="1" x14ac:dyDescent="0.2">
      <c r="A58" s="119"/>
      <c r="B58" s="33" t="s">
        <v>24</v>
      </c>
      <c r="C58" s="4">
        <v>0</v>
      </c>
      <c r="D58" s="34"/>
      <c r="E58" s="34">
        <v>750</v>
      </c>
      <c r="F58" s="35">
        <f>SUM(E58*C58)</f>
        <v>0</v>
      </c>
      <c r="G58" s="55" t="s">
        <v>25</v>
      </c>
      <c r="H58" s="29"/>
    </row>
    <row r="59" spans="1:8" ht="18" customHeight="1" x14ac:dyDescent="0.15">
      <c r="A59" s="122" t="s">
        <v>43</v>
      </c>
      <c r="B59" s="36" t="s">
        <v>12</v>
      </c>
      <c r="C59" s="2">
        <v>0</v>
      </c>
      <c r="D59" s="26">
        <v>2</v>
      </c>
      <c r="E59" s="26">
        <v>12</v>
      </c>
      <c r="F59" s="27">
        <f>SUM(C59*D59*E59)</f>
        <v>0</v>
      </c>
      <c r="G59" s="114" t="s">
        <v>50</v>
      </c>
      <c r="H59" s="50"/>
    </row>
    <row r="60" spans="1:8" ht="18" customHeight="1" x14ac:dyDescent="0.15">
      <c r="A60" s="123"/>
      <c r="B60" s="30" t="s">
        <v>14</v>
      </c>
      <c r="C60" s="3">
        <v>0</v>
      </c>
      <c r="D60" s="31">
        <v>1</v>
      </c>
      <c r="E60" s="31">
        <v>4</v>
      </c>
      <c r="F60" s="32">
        <f t="shared" ref="F60:F62" si="3">SUM(C60*D60*E60)</f>
        <v>0</v>
      </c>
      <c r="G60" s="115"/>
      <c r="H60" s="50"/>
    </row>
    <row r="61" spans="1:8" ht="18" customHeight="1" x14ac:dyDescent="0.15">
      <c r="A61" s="123"/>
      <c r="B61" s="30" t="s">
        <v>15</v>
      </c>
      <c r="C61" s="3">
        <v>0</v>
      </c>
      <c r="D61" s="31">
        <v>1</v>
      </c>
      <c r="E61" s="31">
        <v>4</v>
      </c>
      <c r="F61" s="32">
        <f t="shared" si="3"/>
        <v>0</v>
      </c>
      <c r="G61" s="115"/>
      <c r="H61" s="50"/>
    </row>
    <row r="62" spans="1:8" ht="18" customHeight="1" thickBot="1" x14ac:dyDescent="0.2">
      <c r="A62" s="123"/>
      <c r="B62" s="30" t="s">
        <v>16</v>
      </c>
      <c r="C62" s="3">
        <v>0</v>
      </c>
      <c r="D62" s="31">
        <v>1</v>
      </c>
      <c r="E62" s="31">
        <v>4</v>
      </c>
      <c r="F62" s="32">
        <f t="shared" si="3"/>
        <v>0</v>
      </c>
      <c r="G62" s="116"/>
      <c r="H62" s="50"/>
    </row>
    <row r="63" spans="1:8" ht="18" customHeight="1" thickBot="1" x14ac:dyDescent="0.2">
      <c r="A63" s="123"/>
      <c r="B63" s="56" t="s">
        <v>24</v>
      </c>
      <c r="C63" s="5">
        <v>0</v>
      </c>
      <c r="D63" s="57"/>
      <c r="E63" s="57">
        <v>750</v>
      </c>
      <c r="F63" s="58">
        <f>SUM(E63*C63)</f>
        <v>0</v>
      </c>
      <c r="G63" s="28" t="s">
        <v>25</v>
      </c>
      <c r="H63" s="29"/>
    </row>
    <row r="64" spans="1:8" ht="18" customHeight="1" x14ac:dyDescent="0.15">
      <c r="A64" s="117" t="s">
        <v>44</v>
      </c>
      <c r="B64" s="59" t="s">
        <v>12</v>
      </c>
      <c r="C64" s="2">
        <v>0</v>
      </c>
      <c r="D64" s="26">
        <v>3</v>
      </c>
      <c r="E64" s="26">
        <v>76</v>
      </c>
      <c r="F64" s="27">
        <f t="shared" ref="F64:F67" si="4">SUM(C64*D64*E64)</f>
        <v>0</v>
      </c>
      <c r="G64" s="114" t="s">
        <v>50</v>
      </c>
      <c r="H64" s="10"/>
    </row>
    <row r="65" spans="1:8" ht="18" customHeight="1" x14ac:dyDescent="0.15">
      <c r="A65" s="118"/>
      <c r="B65" s="60" t="s">
        <v>14</v>
      </c>
      <c r="C65" s="3">
        <v>0</v>
      </c>
      <c r="D65" s="31">
        <v>3</v>
      </c>
      <c r="E65" s="31">
        <v>20</v>
      </c>
      <c r="F65" s="32">
        <f t="shared" si="4"/>
        <v>0</v>
      </c>
      <c r="G65" s="115"/>
      <c r="H65" s="10"/>
    </row>
    <row r="66" spans="1:8" ht="18" customHeight="1" x14ac:dyDescent="0.15">
      <c r="A66" s="118"/>
      <c r="B66" s="60" t="s">
        <v>15</v>
      </c>
      <c r="C66" s="3">
        <v>0</v>
      </c>
      <c r="D66" s="31">
        <v>2</v>
      </c>
      <c r="E66" s="31">
        <v>12</v>
      </c>
      <c r="F66" s="32">
        <f t="shared" si="4"/>
        <v>0</v>
      </c>
      <c r="G66" s="115"/>
      <c r="H66" s="10"/>
    </row>
    <row r="67" spans="1:8" ht="18" customHeight="1" thickBot="1" x14ac:dyDescent="0.2">
      <c r="A67" s="118"/>
      <c r="B67" s="60" t="s">
        <v>16</v>
      </c>
      <c r="C67" s="3">
        <v>0</v>
      </c>
      <c r="D67" s="31">
        <v>2</v>
      </c>
      <c r="E67" s="31">
        <v>12</v>
      </c>
      <c r="F67" s="32">
        <f t="shared" si="4"/>
        <v>0</v>
      </c>
      <c r="G67" s="116"/>
      <c r="H67" s="10"/>
    </row>
    <row r="68" spans="1:8" ht="18" customHeight="1" thickBot="1" x14ac:dyDescent="0.2">
      <c r="A68" s="119"/>
      <c r="B68" s="33" t="s">
        <v>24</v>
      </c>
      <c r="C68" s="4">
        <v>0</v>
      </c>
      <c r="D68" s="34"/>
      <c r="E68" s="34">
        <v>750</v>
      </c>
      <c r="F68" s="35">
        <f>SUM(E68*C68)</f>
        <v>0</v>
      </c>
      <c r="G68" s="28" t="s">
        <v>25</v>
      </c>
      <c r="H68" s="10"/>
    </row>
    <row r="69" spans="1:8" ht="18" customHeight="1" thickBot="1" x14ac:dyDescent="0.2">
      <c r="A69" s="61"/>
      <c r="B69" s="54"/>
      <c r="C69" s="48"/>
      <c r="D69" s="47"/>
      <c r="E69" s="47"/>
      <c r="F69" s="48"/>
      <c r="G69" s="62"/>
      <c r="H69" s="10"/>
    </row>
    <row r="70" spans="1:8" ht="23.25" thickBot="1" x14ac:dyDescent="0.2">
      <c r="A70" s="44" t="s">
        <v>63</v>
      </c>
      <c r="B70" s="45" t="s">
        <v>58</v>
      </c>
      <c r="C70" s="6">
        <v>0</v>
      </c>
      <c r="D70" s="63">
        <v>1</v>
      </c>
      <c r="E70" s="63">
        <v>100</v>
      </c>
      <c r="F70" s="64">
        <f>SUM(C70*E70)</f>
        <v>0</v>
      </c>
      <c r="G70" s="65" t="s">
        <v>72</v>
      </c>
      <c r="H70" s="50"/>
    </row>
    <row r="71" spans="1:8" ht="12" thickBot="1" x14ac:dyDescent="0.2">
      <c r="A71" s="66"/>
      <c r="B71" s="67"/>
      <c r="C71" s="42"/>
      <c r="D71" s="41"/>
      <c r="E71" s="41"/>
      <c r="F71" s="42"/>
      <c r="G71" s="43"/>
      <c r="H71" s="50"/>
    </row>
    <row r="72" spans="1:8" ht="12" thickBot="1" x14ac:dyDescent="0.2">
      <c r="A72" s="68"/>
      <c r="B72" s="69"/>
      <c r="C72" s="70" t="s">
        <v>26</v>
      </c>
      <c r="D72" s="71" t="s">
        <v>27</v>
      </c>
      <c r="E72" s="71" t="s">
        <v>28</v>
      </c>
      <c r="F72" s="72"/>
      <c r="G72" s="49"/>
      <c r="H72" s="50"/>
    </row>
    <row r="73" spans="1:8" ht="18" customHeight="1" thickBot="1" x14ac:dyDescent="0.2">
      <c r="A73" s="124" t="s">
        <v>64</v>
      </c>
      <c r="B73" s="59" t="s">
        <v>51</v>
      </c>
      <c r="C73" s="2">
        <v>0</v>
      </c>
      <c r="D73" s="26">
        <v>3</v>
      </c>
      <c r="E73" s="26">
        <v>8</v>
      </c>
      <c r="F73" s="27">
        <f>SUM(C73*D73*E73)</f>
        <v>0</v>
      </c>
      <c r="G73" s="65" t="s">
        <v>29</v>
      </c>
      <c r="H73" s="50"/>
    </row>
    <row r="74" spans="1:8" ht="18" customHeight="1" thickBot="1" x14ac:dyDescent="0.2">
      <c r="A74" s="124"/>
      <c r="B74" s="60" t="s">
        <v>52</v>
      </c>
      <c r="C74" s="3">
        <v>0</v>
      </c>
      <c r="D74" s="31">
        <v>6</v>
      </c>
      <c r="E74" s="31">
        <v>8</v>
      </c>
      <c r="F74" s="32">
        <f t="shared" ref="F74:F75" si="5">SUM(C74*D74*E74)</f>
        <v>0</v>
      </c>
      <c r="G74" s="28" t="s">
        <v>30</v>
      </c>
      <c r="H74" s="10"/>
    </row>
    <row r="75" spans="1:8" ht="18" customHeight="1" thickBot="1" x14ac:dyDescent="0.2">
      <c r="A75" s="121"/>
      <c r="B75" s="73" t="s">
        <v>31</v>
      </c>
      <c r="C75" s="4">
        <v>0</v>
      </c>
      <c r="D75" s="34">
        <v>2</v>
      </c>
      <c r="E75" s="34">
        <v>8</v>
      </c>
      <c r="F75" s="35">
        <f t="shared" si="5"/>
        <v>0</v>
      </c>
      <c r="G75" s="65" t="s">
        <v>32</v>
      </c>
      <c r="H75" s="29"/>
    </row>
    <row r="76" spans="1:8" ht="12" thickBot="1" x14ac:dyDescent="0.2">
      <c r="A76" s="74"/>
      <c r="B76" s="75"/>
      <c r="C76" s="76"/>
      <c r="D76" s="41"/>
      <c r="E76" s="41"/>
      <c r="F76" s="42"/>
      <c r="G76" s="43"/>
      <c r="H76" s="29"/>
    </row>
    <row r="77" spans="1:8" ht="12" thickBot="1" x14ac:dyDescent="0.2">
      <c r="A77" s="77"/>
      <c r="B77" s="78"/>
      <c r="C77" s="71" t="s">
        <v>33</v>
      </c>
      <c r="D77" s="79"/>
      <c r="E77" s="71" t="s">
        <v>34</v>
      </c>
      <c r="F77" s="78"/>
      <c r="G77" s="80"/>
      <c r="H77" s="29"/>
    </row>
    <row r="78" spans="1:8" ht="18" customHeight="1" thickBot="1" x14ac:dyDescent="0.2">
      <c r="A78" s="81" t="s">
        <v>35</v>
      </c>
      <c r="B78" s="82"/>
      <c r="C78" s="7">
        <v>0</v>
      </c>
      <c r="D78" s="71"/>
      <c r="E78" s="71">
        <v>4</v>
      </c>
      <c r="F78" s="70">
        <f>SUM(C78*E78)</f>
        <v>0</v>
      </c>
      <c r="G78" s="65" t="s">
        <v>36</v>
      </c>
      <c r="H78" s="29"/>
    </row>
    <row r="79" spans="1:8" ht="12" thickBot="1" x14ac:dyDescent="0.2">
      <c r="A79" s="150"/>
      <c r="B79" s="151"/>
      <c r="C79" s="151"/>
      <c r="D79" s="151"/>
      <c r="E79" s="151"/>
      <c r="F79" s="151"/>
      <c r="G79" s="62"/>
      <c r="H79" s="29"/>
    </row>
    <row r="80" spans="1:8" ht="18" customHeight="1" thickBot="1" x14ac:dyDescent="0.2">
      <c r="A80" s="120" t="s">
        <v>37</v>
      </c>
      <c r="B80" s="59" t="s">
        <v>54</v>
      </c>
      <c r="C80" s="83" t="s">
        <v>38</v>
      </c>
      <c r="D80" s="26" t="s">
        <v>39</v>
      </c>
      <c r="E80" s="26"/>
      <c r="F80" s="84" t="s">
        <v>40</v>
      </c>
      <c r="G80" s="65" t="s">
        <v>41</v>
      </c>
      <c r="H80" s="29"/>
    </row>
    <row r="81" spans="1:8" ht="18" customHeight="1" thickBot="1" x14ac:dyDescent="0.2">
      <c r="A81" s="121"/>
      <c r="B81" s="73" t="s">
        <v>42</v>
      </c>
      <c r="C81" s="85" t="s">
        <v>38</v>
      </c>
      <c r="D81" s="34">
        <v>2</v>
      </c>
      <c r="E81" s="34"/>
      <c r="F81" s="86" t="s">
        <v>40</v>
      </c>
      <c r="G81" s="37" t="s">
        <v>53</v>
      </c>
      <c r="H81" s="29"/>
    </row>
    <row r="82" spans="1:8" ht="12" thickBot="1" x14ac:dyDescent="0.2">
      <c r="A82" s="87"/>
      <c r="B82" s="88"/>
      <c r="C82" s="88"/>
      <c r="D82" s="88"/>
      <c r="E82" s="88"/>
      <c r="F82" s="88"/>
      <c r="G82" s="89"/>
      <c r="H82" s="10"/>
    </row>
    <row r="83" spans="1:8" s="92" customFormat="1" ht="37.5" customHeight="1" thickBot="1" x14ac:dyDescent="0.2">
      <c r="A83" s="90"/>
      <c r="B83" s="91"/>
      <c r="C83" s="133" t="s">
        <v>65</v>
      </c>
      <c r="D83" s="134"/>
      <c r="E83" s="135"/>
      <c r="F83" s="8">
        <f>SUM(F14:F78)</f>
        <v>0</v>
      </c>
      <c r="G83" s="65" t="s">
        <v>73</v>
      </c>
      <c r="H83" s="29"/>
    </row>
    <row r="84" spans="1:8" s="92" customFormat="1" ht="23.25" customHeight="1" thickBot="1" x14ac:dyDescent="0.2">
      <c r="A84" s="93"/>
      <c r="B84" s="94"/>
      <c r="C84" s="94"/>
      <c r="D84" s="94"/>
      <c r="E84" s="94"/>
      <c r="F84" s="95"/>
      <c r="G84" s="96"/>
      <c r="H84" s="29"/>
    </row>
    <row r="85" spans="1:8" s="92" customFormat="1" ht="25.5" customHeight="1" thickBot="1" x14ac:dyDescent="0.2">
      <c r="A85" s="97"/>
      <c r="B85" s="98"/>
      <c r="C85" s="141" t="s">
        <v>68</v>
      </c>
      <c r="D85" s="142"/>
      <c r="E85" s="143"/>
      <c r="F85" s="1">
        <v>0</v>
      </c>
      <c r="G85" s="99" t="s">
        <v>71</v>
      </c>
      <c r="H85" s="29"/>
    </row>
    <row r="86" spans="1:8" s="92" customFormat="1" ht="7.5" customHeight="1" thickBot="1" x14ac:dyDescent="0.2">
      <c r="A86" s="97"/>
      <c r="B86" s="98"/>
      <c r="C86" s="144"/>
      <c r="D86" s="145"/>
      <c r="E86" s="146"/>
      <c r="F86" s="100"/>
      <c r="G86" s="101"/>
      <c r="H86" s="29"/>
    </row>
    <row r="87" spans="1:8" s="92" customFormat="1" ht="25.5" customHeight="1" thickBot="1" x14ac:dyDescent="0.2">
      <c r="A87" s="97"/>
      <c r="B87" s="98"/>
      <c r="C87" s="147"/>
      <c r="D87" s="148"/>
      <c r="E87" s="149"/>
      <c r="F87" s="8">
        <f>SUM(F85*5)</f>
        <v>0</v>
      </c>
      <c r="G87" s="65" t="s">
        <v>70</v>
      </c>
      <c r="H87" s="29"/>
    </row>
    <row r="88" spans="1:8" s="92" customFormat="1" ht="24.75" customHeight="1" thickBot="1" x14ac:dyDescent="0.2">
      <c r="A88" s="97"/>
      <c r="B88" s="98"/>
      <c r="C88" s="98"/>
      <c r="D88" s="98"/>
      <c r="E88" s="98"/>
      <c r="F88" s="102"/>
      <c r="G88" s="103"/>
      <c r="H88" s="29"/>
    </row>
    <row r="89" spans="1:8" s="92" customFormat="1" ht="53.25" customHeight="1" thickBot="1" x14ac:dyDescent="0.2">
      <c r="A89" s="97"/>
      <c r="B89" s="98"/>
      <c r="C89" s="138" t="s">
        <v>66</v>
      </c>
      <c r="D89" s="139"/>
      <c r="E89" s="140"/>
      <c r="F89" s="8">
        <f>SUM(F83+F87)</f>
        <v>0</v>
      </c>
      <c r="G89" s="65" t="s">
        <v>69</v>
      </c>
      <c r="H89" s="29"/>
    </row>
    <row r="90" spans="1:8" s="92" customFormat="1" ht="11.25" customHeight="1" x14ac:dyDescent="0.15">
      <c r="A90" s="97"/>
      <c r="B90" s="98"/>
      <c r="C90" s="136"/>
      <c r="D90" s="136"/>
      <c r="E90" s="136"/>
      <c r="F90" s="102"/>
      <c r="G90" s="104"/>
      <c r="H90" s="29"/>
    </row>
    <row r="91" spans="1:8" s="92" customFormat="1" ht="12" customHeight="1" thickBot="1" x14ac:dyDescent="0.2">
      <c r="A91" s="105"/>
      <c r="B91" s="106"/>
      <c r="C91" s="137"/>
      <c r="D91" s="137"/>
      <c r="E91" s="137"/>
      <c r="F91" s="106"/>
      <c r="G91" s="107"/>
      <c r="H91" s="29"/>
    </row>
    <row r="92" spans="1:8" s="92" customFormat="1" x14ac:dyDescent="0.15">
      <c r="A92" s="29"/>
      <c r="B92" s="29"/>
      <c r="C92" s="29"/>
      <c r="D92" s="29"/>
      <c r="E92" s="29"/>
      <c r="F92" s="29"/>
      <c r="G92" s="108"/>
      <c r="H92" s="29"/>
    </row>
    <row r="93" spans="1:8" s="92" customFormat="1" x14ac:dyDescent="0.15">
      <c r="A93" s="29" t="s">
        <v>55</v>
      </c>
      <c r="B93" s="29"/>
      <c r="C93" s="29"/>
      <c r="D93" s="29"/>
      <c r="E93" s="29"/>
      <c r="F93" s="29"/>
      <c r="G93" s="108"/>
      <c r="H93" s="29"/>
    </row>
    <row r="94" spans="1:8" s="92" customFormat="1" x14ac:dyDescent="0.15">
      <c r="A94" s="29" t="s">
        <v>56</v>
      </c>
      <c r="B94" s="29"/>
      <c r="C94" s="29"/>
      <c r="D94" s="29"/>
      <c r="E94" s="29"/>
      <c r="F94" s="29"/>
      <c r="G94" s="108"/>
    </row>
    <row r="95" spans="1:8" s="92" customFormat="1" x14ac:dyDescent="0.15">
      <c r="A95" s="29"/>
      <c r="B95" s="29"/>
      <c r="C95" s="29"/>
      <c r="D95" s="29"/>
      <c r="E95" s="29"/>
      <c r="F95" s="29"/>
      <c r="G95" s="108"/>
      <c r="H95" s="29"/>
    </row>
    <row r="96" spans="1:8" s="92" customFormat="1" x14ac:dyDescent="0.15">
      <c r="G96" s="109"/>
    </row>
    <row r="97" spans="7:7" s="92" customFormat="1" x14ac:dyDescent="0.15">
      <c r="G97" s="109"/>
    </row>
    <row r="98" spans="7:7" s="92" customFormat="1" x14ac:dyDescent="0.15">
      <c r="G98" s="109"/>
    </row>
    <row r="99" spans="7:7" s="92" customFormat="1" x14ac:dyDescent="0.15">
      <c r="G99" s="109"/>
    </row>
    <row r="100" spans="7:7" s="92" customFormat="1" x14ac:dyDescent="0.15">
      <c r="G100" s="109"/>
    </row>
  </sheetData>
  <sheetProtection algorithmName="SHA-512" hashValue="g1Vp1WV6meyLl6K8jPxxp32YQPNyCaXYEtvmO9+VocYB5tEH4vpTFCTL88zchZo+dIorcQqdWPsyVX7c1lNZDA==" saltValue="cdf0WujTHiOXwE76aF2tyg==" spinCount="100000" sheet="1" formatCells="0" formatColumns="0" formatRows="0" insertColumns="0" insertRows="0" insertHyperlinks="0" deleteColumns="0" deleteRows="0" sort="0" autoFilter="0" pivotTables="0"/>
  <protectedRanges>
    <protectedRange algorithmName="SHA-512" hashValue="gWsYegMn7En9BQ+S2ZXmOgP+eA6a6j230OkL3nCpAhHc76KZ3fZPnA0gSFBAI55s2KA75S2R1+kMUnA7TM3rxw==" saltValue="EcT66ZlXfmtW1mFva8Em6A==" spinCount="100000" sqref="C73:C75 C64:C67 C78" name="Invulvelden_2"/>
    <protectedRange algorithmName="SHA-512" hashValue="vxm7W7JrcW+mkFHGdoB5UdhJS5S25PpbjVc3SdSR0VsPWrKGINEa5zbYGPP4RAizodjZ0PnHcVNrKrFK9VCk9A==" saltValue="4ywMvK82jfUak9IXNJKX3Q==" spinCount="100000" sqref="F87 F85" name="Invulvelden_4"/>
  </protectedRanges>
  <mergeCells count="39">
    <mergeCell ref="C85:E87"/>
    <mergeCell ref="C89:E89"/>
    <mergeCell ref="C90:E91"/>
    <mergeCell ref="A64:A68"/>
    <mergeCell ref="G64:G67"/>
    <mergeCell ref="A73:A75"/>
    <mergeCell ref="A79:F79"/>
    <mergeCell ref="A80:A81"/>
    <mergeCell ref="C83:E83"/>
    <mergeCell ref="A48:A51"/>
    <mergeCell ref="G48:G51"/>
    <mergeCell ref="A54:A58"/>
    <mergeCell ref="G54:G57"/>
    <mergeCell ref="A59:A63"/>
    <mergeCell ref="G59:G62"/>
    <mergeCell ref="A36:A39"/>
    <mergeCell ref="G36:G39"/>
    <mergeCell ref="A40:A43"/>
    <mergeCell ref="G40:G43"/>
    <mergeCell ref="A44:A47"/>
    <mergeCell ref="G44:G47"/>
    <mergeCell ref="A24:A27"/>
    <mergeCell ref="G24:G27"/>
    <mergeCell ref="A28:A31"/>
    <mergeCell ref="G28:G31"/>
    <mergeCell ref="A32:A35"/>
    <mergeCell ref="G32:G35"/>
    <mergeCell ref="A8:F8"/>
    <mergeCell ref="A12:F12"/>
    <mergeCell ref="A14:A17"/>
    <mergeCell ref="G14:G17"/>
    <mergeCell ref="A18:A21"/>
    <mergeCell ref="G18:G21"/>
    <mergeCell ref="B3:C3"/>
    <mergeCell ref="E3:E6"/>
    <mergeCell ref="F3:G6"/>
    <mergeCell ref="B4:C4"/>
    <mergeCell ref="B5:C5"/>
    <mergeCell ref="B6:C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Bijlage 1 Inschrijfstaat.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Bruijn, Marco de (RWS ZD)</dc:creator>
  <cp:lastModifiedBy>Bruijn, Marco de (RWS ZD)</cp:lastModifiedBy>
  <dcterms:created xsi:type="dcterms:W3CDTF">2025-03-26T10:31:40Z</dcterms:created>
  <dcterms:modified xsi:type="dcterms:W3CDTF">2025-05-07T09:28:40Z</dcterms:modified>
</cp:coreProperties>
</file>