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VeF-AanbestedingAV/Shared Documents/General/04 Inschrijffase/"/>
    </mc:Choice>
  </mc:AlternateContent>
  <xr:revisionPtr revIDLastSave="866" documentId="8_{D082F2D3-37E9-495D-94A8-4961569DBB40}" xr6:coauthVersionLast="47" xr6:coauthVersionMax="47" xr10:uidLastSave="{7041CBD7-3EE1-4C97-B088-F93846D29674}"/>
  <bookViews>
    <workbookView xWindow="-105" yWindow="0" windowWidth="26010" windowHeight="20985" xr2:uid="{B4BE04A8-A7B1-4D52-A4C9-A95F3BF64D66}"/>
  </bookViews>
  <sheets>
    <sheet name="Inkooptarief installed ba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H12" i="1" s="1"/>
  <c r="D94" i="1"/>
  <c r="D95" i="1"/>
  <c r="D96" i="1"/>
  <c r="D93" i="1"/>
  <c r="G41" i="1"/>
  <c r="G42" i="1"/>
  <c r="G43" i="1"/>
  <c r="G40" i="1"/>
  <c r="I40" i="1" s="1"/>
  <c r="G71" i="1"/>
  <c r="D97" i="1" l="1"/>
  <c r="G24" i="1"/>
  <c r="I24" i="1" s="1"/>
  <c r="G17" i="1"/>
  <c r="I17" i="1" s="1"/>
  <c r="G18" i="1"/>
  <c r="G19" i="1"/>
  <c r="G16" i="1"/>
  <c r="I16" i="1" s="1"/>
  <c r="G89" i="1" l="1"/>
  <c r="G72" i="1" l="1"/>
  <c r="G67" i="1"/>
  <c r="I67" i="1" s="1"/>
  <c r="G66" i="1"/>
  <c r="I66" i="1" s="1"/>
  <c r="G65" i="1"/>
  <c r="I65" i="1" s="1"/>
  <c r="G64" i="1"/>
  <c r="I64" i="1" s="1"/>
  <c r="G59" i="1"/>
  <c r="I59" i="1" s="1"/>
  <c r="G58" i="1"/>
  <c r="I58" i="1" s="1"/>
  <c r="G57" i="1"/>
  <c r="I57" i="1" s="1"/>
  <c r="G56" i="1"/>
  <c r="I56" i="1" s="1"/>
  <c r="G51" i="1"/>
  <c r="I51" i="1" s="1"/>
  <c r="G50" i="1"/>
  <c r="I50" i="1" s="1"/>
  <c r="G49" i="1"/>
  <c r="I49" i="1" s="1"/>
  <c r="G48" i="1"/>
  <c r="I48" i="1" s="1"/>
  <c r="I43" i="1"/>
  <c r="I42" i="1"/>
  <c r="I41" i="1"/>
  <c r="G75" i="1"/>
  <c r="G76" i="1"/>
  <c r="G73" i="1"/>
  <c r="G74" i="1"/>
  <c r="G77" i="1"/>
  <c r="G78" i="1" l="1"/>
  <c r="I52" i="1"/>
  <c r="I68" i="1"/>
  <c r="I44" i="1"/>
  <c r="I60" i="1"/>
  <c r="G35" i="1"/>
  <c r="I35" i="1" s="1"/>
  <c r="G34" i="1"/>
  <c r="I34" i="1" s="1"/>
  <c r="G33" i="1"/>
  <c r="I33" i="1" s="1"/>
  <c r="G32" i="1"/>
  <c r="G27" i="1"/>
  <c r="I27" i="1" s="1"/>
  <c r="G26" i="1"/>
  <c r="I26" i="1" s="1"/>
  <c r="G25" i="1"/>
  <c r="I25" i="1" s="1"/>
  <c r="I19" i="1"/>
  <c r="I18" i="1"/>
  <c r="I28" i="1" l="1"/>
  <c r="I20" i="1"/>
  <c r="I32" i="1"/>
  <c r="I36" i="1" s="1"/>
  <c r="G100" i="1" l="1"/>
</calcChain>
</file>

<file path=xl/sharedStrings.xml><?xml version="1.0" encoding="utf-8"?>
<sst xmlns="http://schemas.openxmlformats.org/spreadsheetml/2006/main" count="184" uniqueCount="89">
  <si>
    <t>Bijlage 3 A Prijzenblad Installed base</t>
  </si>
  <si>
    <t xml:space="preserve">Gebaseerd op huidige Installed base </t>
  </si>
  <si>
    <r>
      <t>Invulinstructie</t>
    </r>
    <r>
      <rPr>
        <sz val="11"/>
        <color rgb="FF000000"/>
        <rFont val="Aptos Narrow"/>
        <family val="2"/>
        <scheme val="minor"/>
      </rPr>
      <t xml:space="preserve"> </t>
    </r>
  </si>
  <si>
    <t xml:space="preserve">Hieronder dient u de prijselementen op te geven conform de voorschriften uit het Aanbestedingsdocument met Bijlagen. U dient de gele cellen in te vullen. De gewogen totaalprijs wordt automatisch berekend. </t>
  </si>
  <si>
    <t>A</t>
  </si>
  <si>
    <t>A.0</t>
  </si>
  <si>
    <t xml:space="preserve">TOTAAL </t>
  </si>
  <si>
    <t xml:space="preserve">OPSTELLING  "A" Project/ Vergader ruimtes 10-20m2 (4-8 P) kijkafstand 3-5m </t>
  </si>
  <si>
    <t>Merk</t>
  </si>
  <si>
    <t>Type</t>
  </si>
  <si>
    <t xml:space="preserve">Staffel Inkooptarief  </t>
  </si>
  <si>
    <t xml:space="preserve">Opslag percentage </t>
  </si>
  <si>
    <t>55” Philips</t>
  </si>
  <si>
    <t xml:space="preserve">OPSTELLING  "B" Project/ Vergader ruimtes 20- 30 m2 (8-12 P) kijkafstand 5-7m </t>
  </si>
  <si>
    <t>B</t>
  </si>
  <si>
    <t>65” Philips</t>
  </si>
  <si>
    <t xml:space="preserve">OPSTELLING  "C1 en C2" Project/ Vergader ruimtes 30- 40 m2 (12-20 P) kijkafstand 6-8m </t>
  </si>
  <si>
    <t>C</t>
  </si>
  <si>
    <t>75” Philips</t>
  </si>
  <si>
    <t xml:space="preserve">4K monitor, input HDMI en USB-C, beheren dmv netverbinding RJ45, Philips 75BDL3650Q </t>
  </si>
  <si>
    <t>TOTAAL</t>
  </si>
  <si>
    <t>OPSTELLING  "D"  Klaslokaal 40-65m2 (25-35 P) kijkafstand &gt; 8m</t>
  </si>
  <si>
    <t>D</t>
  </si>
  <si>
    <t xml:space="preserve">Newline digibord 86” </t>
  </si>
  <si>
    <t xml:space="preserve">4K monitor touchscreen, input HDMI en USB-C , 86” Elara Pro </t>
  </si>
  <si>
    <t xml:space="preserve">OPTIES "E" zgn Streaminglokaal </t>
  </si>
  <si>
    <t>E</t>
  </si>
  <si>
    <t xml:space="preserve">Logitech Rally met mounting kit en Logitech Switch ACT USB met power adapter </t>
  </si>
  <si>
    <t>In een bestaand lokaal, opstelling is dus zonder een monitor</t>
  </si>
  <si>
    <t xml:space="preserve">OPTIES "F" Uitbreiding Vergaderruimte met TAP en Rally BAR  </t>
  </si>
  <si>
    <t>F</t>
  </si>
  <si>
    <t xml:space="preserve">Logitech Rally BAR met TAP en mounting kit </t>
  </si>
  <si>
    <t xml:space="preserve">OPTIES "G" Vergaderruimte met TAP en Rally BAR mini </t>
  </si>
  <si>
    <t>G</t>
  </si>
  <si>
    <t xml:space="preserve">Logitech Rally BAR MINI met TAP en mounting kit </t>
  </si>
  <si>
    <t xml:space="preserve">Bevestiging </t>
  </si>
  <si>
    <t xml:space="preserve">Vogel’s bevestigingsbeugel </t>
  </si>
  <si>
    <t xml:space="preserve">Wandbeugel max. 75kg, anti diefstal, vast, full lock, max. VESA 600x400 mm, PFW 4700 </t>
  </si>
  <si>
    <t xml:space="preserve">Wandbeugel max.160 kg, anti diefstal, vast, full lock, max. VESA 950x550 mm </t>
  </si>
  <si>
    <t xml:space="preserve">Extron bedienpaneel </t>
  </si>
  <si>
    <t xml:space="preserve">MLC-62RS-EU </t>
  </si>
  <si>
    <t>ErgoXS Trolley met elektrisch bediende hoogteverstelling</t>
  </si>
  <si>
    <t xml:space="preserve">EFF5251, Dubbelzuils mobiele lift max. 100 kg safety stop </t>
  </si>
  <si>
    <t xml:space="preserve">ErgoXS vloerstatief, type EBT4100XL </t>
  </si>
  <si>
    <t xml:space="preserve">Vloerstatief enkelzuils wand/vloerlift max. 120 kg  </t>
  </si>
  <si>
    <t>Screen sharing dmv Airtame</t>
  </si>
  <si>
    <t>Airtame 2</t>
  </si>
  <si>
    <t>TE BEOORDELEN GEWOGEN TOTAALPRIJS CONFIGURATIES</t>
  </si>
  <si>
    <t>Inschrijvende organisatie:</t>
  </si>
  <si>
    <t>Naam:</t>
  </si>
  <si>
    <t>Functie:</t>
  </si>
  <si>
    <t>Datum:</t>
  </si>
  <si>
    <t>Handtekening:</t>
  </si>
  <si>
    <t>0-10</t>
  </si>
  <si>
    <t>21-50</t>
  </si>
  <si>
    <t>&gt; 50</t>
  </si>
  <si>
    <t xml:space="preserve">11-20  </t>
  </si>
  <si>
    <t>Stukprijs</t>
  </si>
  <si>
    <t>per stuk</t>
  </si>
  <si>
    <t xml:space="preserve">Tarief </t>
  </si>
  <si>
    <t>Tarief</t>
  </si>
  <si>
    <t>4K monitor, input HDMI en USB-C, beheren dmv netverbinding RJ45, Philips 55BDL3650QE</t>
  </si>
  <si>
    <t xml:space="preserve">4K monitor, input HDMI en USB-C, beheren dmv netverbinding RJ45, Philips 65BDL3650QE 4K </t>
  </si>
  <si>
    <t>Wegings-factor</t>
  </si>
  <si>
    <t xml:space="preserve">Tarief Beoordeling </t>
  </si>
  <si>
    <t>Monitoren</t>
  </si>
  <si>
    <t>Bevestigingsmaterialen</t>
  </si>
  <si>
    <t xml:space="preserve">Overig materiaal </t>
  </si>
  <si>
    <t>Categorie</t>
  </si>
  <si>
    <t>Staffel per bestelling</t>
  </si>
  <si>
    <t>Sturingsapparatuur</t>
  </si>
  <si>
    <t>*Indien een product niet in het prijzenblad is opgenomen zijn deze opslagpercentages van toepassing.</t>
  </si>
  <si>
    <t>Optie*</t>
  </si>
  <si>
    <t>De opslagpercentages dienen met hele procenten aangeboden te worden.</t>
  </si>
  <si>
    <t xml:space="preserve">Algemeen opslagpercentage per categorie </t>
  </si>
  <si>
    <t>Totaal</t>
  </si>
  <si>
    <t xml:space="preserve">Prijs preventief onderhoud huidige installed base </t>
  </si>
  <si>
    <t xml:space="preserve">Prijs correctief onderhoud huidige installed base </t>
  </si>
  <si>
    <t>ONDERHOUD BESTAANDE INVENTARIS PER JAAR</t>
  </si>
  <si>
    <t>Aansluitmaterialen en overige kosten (Alle overige kosten (zoals voorrijkosten, arbeidsuren per opstelling menukaart excl. BTW)</t>
  </si>
  <si>
    <t xml:space="preserve">Aansluitmaterialen en overige kosten opstelling A, B en C1 </t>
  </si>
  <si>
    <t>Aansluitmaterialen en overige kosten opstelling C2</t>
  </si>
  <si>
    <t>Aansluitmaterialen en overige kosten opstelling D1</t>
  </si>
  <si>
    <t>Aansluitmaterialen en overige kosten opstelling D2</t>
  </si>
  <si>
    <t>Aansluitmaterialen en overige kosten opstelling D3</t>
  </si>
  <si>
    <t>Aansluitmaterialen en overige kosten opstelling E</t>
  </si>
  <si>
    <t>Aansluitmaterialen en overige kosten opstelling F</t>
  </si>
  <si>
    <t>Aansluitmaterialen en overige kosten opstelling G</t>
  </si>
  <si>
    <t>Score opslagpercentage (opslagpercentage *€ 100) ter berekening van het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</si>
</sst>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_-"/>
    <numFmt numFmtId="165" formatCode="&quot;€&quot;\ 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4" borderId="1" xfId="0" applyFill="1" applyBorder="1"/>
    <xf numFmtId="0" fontId="2" fillId="4" borderId="1" xfId="0" applyFont="1" applyFill="1" applyBorder="1"/>
    <xf numFmtId="0" fontId="0" fillId="4" borderId="3" xfId="0" applyFill="1" applyBorder="1" applyAlignment="1">
      <alignment wrapText="1"/>
    </xf>
    <xf numFmtId="0" fontId="0" fillId="4" borderId="3" xfId="0" applyFill="1" applyBorder="1"/>
    <xf numFmtId="164" fontId="10" fillId="4" borderId="6" xfId="0" applyNumberFormat="1" applyFont="1" applyFill="1" applyBorder="1" applyAlignment="1">
      <alignment horizontal="right" wrapText="1"/>
    </xf>
    <xf numFmtId="164" fontId="2" fillId="4" borderId="4" xfId="0" applyNumberFormat="1" applyFont="1" applyFill="1" applyBorder="1"/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12" fillId="0" borderId="5" xfId="0" applyFont="1" applyBorder="1" applyAlignment="1">
      <alignment vertical="center"/>
    </xf>
    <xf numFmtId="164" fontId="9" fillId="3" borderId="5" xfId="0" applyNumberFormat="1" applyFont="1" applyFill="1" applyBorder="1" applyAlignment="1" applyProtection="1">
      <alignment horizontal="right" wrapText="1"/>
      <protection locked="0"/>
    </xf>
    <xf numFmtId="164" fontId="9" fillId="0" borderId="5" xfId="0" applyNumberFormat="1" applyFont="1" applyBorder="1" applyAlignment="1">
      <alignment horizontal="right" wrapText="1"/>
    </xf>
    <xf numFmtId="0" fontId="0" fillId="0" borderId="1" xfId="0" applyBorder="1"/>
    <xf numFmtId="0" fontId="2" fillId="0" borderId="2" xfId="0" applyFont="1" applyBorder="1"/>
    <xf numFmtId="164" fontId="10" fillId="0" borderId="3" xfId="0" applyNumberFormat="1" applyFont="1" applyBorder="1" applyAlignment="1">
      <alignment horizontal="right" wrapText="1"/>
    </xf>
    <xf numFmtId="9" fontId="2" fillId="0" borderId="3" xfId="0" applyNumberFormat="1" applyFont="1" applyBorder="1"/>
    <xf numFmtId="0" fontId="2" fillId="0" borderId="7" xfId="0" applyFont="1" applyBorder="1"/>
    <xf numFmtId="0" fontId="7" fillId="2" borderId="7" xfId="0" applyFont="1" applyFill="1" applyBorder="1" applyAlignment="1">
      <alignment vertical="top" wrapText="1"/>
    </xf>
    <xf numFmtId="0" fontId="11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6" fillId="5" borderId="8" xfId="0" applyFont="1" applyFill="1" applyBorder="1"/>
    <xf numFmtId="0" fontId="6" fillId="5" borderId="9" xfId="0" applyFont="1" applyFill="1" applyBorder="1" applyAlignment="1">
      <alignment wrapText="1"/>
    </xf>
    <xf numFmtId="0" fontId="6" fillId="5" borderId="9" xfId="0" applyFont="1" applyFill="1" applyBorder="1"/>
    <xf numFmtId="0" fontId="0" fillId="0" borderId="10" xfId="0" applyBorder="1"/>
    <xf numFmtId="0" fontId="0" fillId="0" borderId="14" xfId="0" applyBorder="1"/>
    <xf numFmtId="0" fontId="15" fillId="0" borderId="5" xfId="0" applyFont="1" applyBorder="1" applyAlignment="1">
      <alignment vertical="center"/>
    </xf>
    <xf numFmtId="0" fontId="15" fillId="0" borderId="5" xfId="0" applyFont="1" applyBorder="1"/>
    <xf numFmtId="0" fontId="12" fillId="0" borderId="5" xfId="0" applyFont="1" applyBorder="1"/>
    <xf numFmtId="0" fontId="13" fillId="0" borderId="5" xfId="0" applyFont="1" applyBorder="1" applyAlignment="1">
      <alignment wrapText="1"/>
    </xf>
    <xf numFmtId="0" fontId="13" fillId="0" borderId="3" xfId="0" applyFont="1" applyBorder="1" applyAlignment="1">
      <alignment vertical="center" wrapText="1"/>
    </xf>
    <xf numFmtId="9" fontId="9" fillId="3" borderId="5" xfId="1" applyFont="1" applyFill="1" applyBorder="1" applyAlignment="1" applyProtection="1">
      <alignment horizontal="right" wrapText="1"/>
      <protection locked="0"/>
    </xf>
    <xf numFmtId="9" fontId="9" fillId="0" borderId="3" xfId="1" applyFont="1" applyFill="1" applyBorder="1" applyAlignment="1" applyProtection="1">
      <alignment horizontal="right" wrapText="1"/>
      <protection locked="0"/>
    </xf>
    <xf numFmtId="0" fontId="11" fillId="0" borderId="1" xfId="0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right" wrapText="1"/>
    </xf>
    <xf numFmtId="0" fontId="9" fillId="0" borderId="5" xfId="0" applyFont="1" applyFill="1" applyBorder="1" applyAlignment="1">
      <alignment wrapText="1"/>
    </xf>
    <xf numFmtId="49" fontId="9" fillId="0" borderId="5" xfId="0" applyNumberFormat="1" applyFont="1" applyFill="1" applyBorder="1" applyAlignment="1">
      <alignment wrapText="1"/>
    </xf>
    <xf numFmtId="0" fontId="8" fillId="0" borderId="3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center" vertical="top" wrapText="1"/>
    </xf>
    <xf numFmtId="0" fontId="0" fillId="0" borderId="1" xfId="0" applyFill="1" applyBorder="1"/>
    <xf numFmtId="0" fontId="2" fillId="0" borderId="1" xfId="0" applyFont="1" applyFill="1" applyBorder="1"/>
    <xf numFmtId="0" fontId="0" fillId="0" borderId="3" xfId="0" applyFill="1" applyBorder="1" applyAlignment="1">
      <alignment wrapText="1"/>
    </xf>
    <xf numFmtId="0" fontId="0" fillId="0" borderId="3" xfId="0" applyFill="1" applyBorder="1"/>
    <xf numFmtId="164" fontId="10" fillId="0" borderId="6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/>
    <xf numFmtId="0" fontId="0" fillId="0" borderId="0" xfId="0" applyFill="1"/>
    <xf numFmtId="164" fontId="6" fillId="5" borderId="26" xfId="0" applyNumberFormat="1" applyFont="1" applyFill="1" applyBorder="1"/>
    <xf numFmtId="164" fontId="2" fillId="4" borderId="5" xfId="0" applyNumberFormat="1" applyFont="1" applyFill="1" applyBorder="1"/>
    <xf numFmtId="0" fontId="7" fillId="2" borderId="5" xfId="0" applyFont="1" applyFill="1" applyBorder="1" applyAlignment="1">
      <alignment vertical="top" wrapText="1"/>
    </xf>
    <xf numFmtId="164" fontId="9" fillId="0" borderId="3" xfId="0" applyNumberFormat="1" applyFont="1" applyFill="1" applyBorder="1" applyAlignment="1" applyProtection="1">
      <alignment horizontal="right" wrapText="1"/>
      <protection locked="0"/>
    </xf>
    <xf numFmtId="9" fontId="2" fillId="4" borderId="4" xfId="0" applyNumberFormat="1" applyFont="1" applyFill="1" applyBorder="1"/>
    <xf numFmtId="164" fontId="2" fillId="0" borderId="4" xfId="0" applyNumberFormat="1" applyFont="1" applyBorder="1"/>
    <xf numFmtId="0" fontId="6" fillId="0" borderId="4" xfId="0" applyFont="1" applyBorder="1" applyAlignment="1">
      <alignment horizontal="center" vertical="top" wrapText="1"/>
    </xf>
    <xf numFmtId="164" fontId="2" fillId="0" borderId="5" xfId="0" applyNumberFormat="1" applyFont="1" applyBorder="1"/>
    <xf numFmtId="0" fontId="2" fillId="0" borderId="0" xfId="0" applyFont="1"/>
    <xf numFmtId="165" fontId="2" fillId="4" borderId="4" xfId="0" applyNumberFormat="1" applyFont="1" applyFill="1" applyBorder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0" fillId="4" borderId="5" xfId="0" applyFill="1" applyBorder="1"/>
    <xf numFmtId="0" fontId="2" fillId="4" borderId="5" xfId="0" applyFont="1" applyFill="1" applyBorder="1"/>
    <xf numFmtId="0" fontId="0" fillId="4" borderId="5" xfId="0" applyFill="1" applyBorder="1" applyAlignment="1">
      <alignment wrapText="1"/>
    </xf>
    <xf numFmtId="164" fontId="10" fillId="4" borderId="5" xfId="0" applyNumberFormat="1" applyFont="1" applyFill="1" applyBorder="1" applyAlignment="1">
      <alignment horizontal="right" wrapText="1"/>
    </xf>
    <xf numFmtId="0" fontId="16" fillId="0" borderId="0" xfId="0" applyFont="1"/>
    <xf numFmtId="0" fontId="6" fillId="2" borderId="5" xfId="0" applyFont="1" applyFill="1" applyBorder="1" applyAlignment="1">
      <alignment vertical="top" wrapText="1"/>
    </xf>
    <xf numFmtId="0" fontId="0" fillId="0" borderId="5" xfId="0" applyBorder="1"/>
    <xf numFmtId="0" fontId="8" fillId="0" borderId="0" xfId="0" applyFont="1" applyFill="1" applyBorder="1" applyAlignment="1">
      <alignment horizontal="center" vertical="top" wrapText="1"/>
    </xf>
    <xf numFmtId="9" fontId="9" fillId="0" borderId="5" xfId="1" applyFont="1" applyFill="1" applyBorder="1" applyAlignment="1" applyProtection="1">
      <alignment horizontal="right" wrapText="1"/>
      <protection locked="0"/>
    </xf>
    <xf numFmtId="0" fontId="17" fillId="0" borderId="0" xfId="0" applyFont="1"/>
    <xf numFmtId="0" fontId="0" fillId="0" borderId="0" xfId="0" applyAlignment="1"/>
    <xf numFmtId="0" fontId="0" fillId="0" borderId="0" xfId="0" applyAlignment="1">
      <alignment horizontal="left"/>
    </xf>
    <xf numFmtId="0" fontId="5" fillId="0" borderId="0" xfId="0" applyFont="1" applyAlignment="1">
      <alignment vertical="top"/>
    </xf>
    <xf numFmtId="9" fontId="9" fillId="3" borderId="1" xfId="1" applyFont="1" applyFill="1" applyBorder="1" applyAlignment="1" applyProtection="1">
      <alignment horizontal="right" wrapText="1"/>
      <protection locked="0"/>
    </xf>
    <xf numFmtId="164" fontId="2" fillId="0" borderId="0" xfId="0" applyNumberFormat="1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 applyBorder="1" applyAlignment="1">
      <alignment wrapText="1"/>
    </xf>
    <xf numFmtId="164" fontId="10" fillId="0" borderId="0" xfId="0" applyNumberFormat="1" applyFont="1" applyFill="1" applyBorder="1" applyAlignment="1">
      <alignment horizontal="right" wrapText="1"/>
    </xf>
    <xf numFmtId="0" fontId="0" fillId="0" borderId="2" xfId="0" applyBorder="1" applyAlignment="1">
      <alignment wrapText="1"/>
    </xf>
    <xf numFmtId="164" fontId="9" fillId="3" borderId="23" xfId="0" applyNumberFormat="1" applyFont="1" applyFill="1" applyBorder="1" applyAlignment="1" applyProtection="1">
      <alignment horizontal="right" wrapText="1"/>
      <protection locked="0"/>
    </xf>
    <xf numFmtId="9" fontId="9" fillId="0" borderId="5" xfId="1" applyFont="1" applyBorder="1" applyAlignment="1" applyProtection="1">
      <alignment horizontal="right" wrapText="1"/>
      <protection locked="0"/>
    </xf>
    <xf numFmtId="0" fontId="6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/>
    </xf>
    <xf numFmtId="0" fontId="9" fillId="0" borderId="5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2" fillId="0" borderId="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44" fontId="0" fillId="0" borderId="5" xfId="2" applyFont="1" applyBorder="1" applyAlignment="1">
      <alignment horizontal="center" wrapText="1"/>
    </xf>
    <xf numFmtId="44" fontId="2" fillId="4" borderId="5" xfId="2" applyFont="1" applyFill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164" fontId="9" fillId="3" borderId="1" xfId="0" applyNumberFormat="1" applyFont="1" applyFill="1" applyBorder="1" applyAlignment="1" applyProtection="1">
      <alignment horizontal="right" wrapText="1"/>
      <protection locked="0"/>
    </xf>
    <xf numFmtId="0" fontId="7" fillId="2" borderId="20" xfId="0" applyFont="1" applyFill="1" applyBorder="1" applyAlignment="1">
      <alignment horizontal="center" vertical="top" wrapText="1"/>
    </xf>
    <xf numFmtId="164" fontId="10" fillId="4" borderId="25" xfId="0" applyNumberFormat="1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/>
    <xf numFmtId="0" fontId="0" fillId="0" borderId="4" xfId="0" applyBorder="1" applyAlignment="1"/>
    <xf numFmtId="0" fontId="6" fillId="2" borderId="1" xfId="0" applyFont="1" applyFill="1" applyBorder="1" applyAlignment="1">
      <alignment vertical="top" wrapText="1"/>
    </xf>
    <xf numFmtId="0" fontId="0" fillId="0" borderId="3" xfId="0" applyBorder="1" applyAlignment="1">
      <alignment vertical="top"/>
    </xf>
    <xf numFmtId="9" fontId="9" fillId="3" borderId="27" xfId="1" applyFont="1" applyFill="1" applyBorder="1" applyAlignment="1" applyProtection="1">
      <alignment horizontal="right" wrapText="1"/>
      <protection locked="0"/>
    </xf>
    <xf numFmtId="9" fontId="9" fillId="3" borderId="11" xfId="1" applyFont="1" applyFill="1" applyBorder="1" applyAlignment="1" applyProtection="1">
      <alignment horizontal="right" wrapText="1"/>
      <protection locked="0"/>
    </xf>
    <xf numFmtId="0" fontId="0" fillId="0" borderId="12" xfId="0" applyBorder="1" applyAlignment="1" applyProtection="1">
      <alignment horizontal="right" wrapText="1"/>
      <protection locked="0"/>
    </xf>
    <xf numFmtId="0" fontId="0" fillId="0" borderId="13" xfId="0" applyBorder="1" applyAlignment="1" applyProtection="1">
      <alignment horizontal="right" wrapText="1"/>
      <protection locked="0"/>
    </xf>
    <xf numFmtId="0" fontId="0" fillId="0" borderId="15" xfId="0" applyBorder="1" applyAlignment="1" applyProtection="1">
      <alignment horizontal="right" wrapText="1"/>
      <protection locked="0"/>
    </xf>
    <xf numFmtId="0" fontId="0" fillId="0" borderId="16" xfId="0" applyBorder="1" applyAlignment="1" applyProtection="1">
      <alignment horizontal="right" wrapText="1"/>
      <protection locked="0"/>
    </xf>
    <xf numFmtId="0" fontId="0" fillId="0" borderId="17" xfId="0" applyBorder="1" applyAlignment="1" applyProtection="1">
      <alignment horizontal="right" wrapText="1"/>
      <protection locked="0"/>
    </xf>
    <xf numFmtId="0" fontId="0" fillId="0" borderId="7" xfId="0" applyBorder="1" applyAlignment="1" applyProtection="1">
      <alignment horizontal="right" wrapText="1"/>
      <protection locked="0"/>
    </xf>
    <xf numFmtId="0" fontId="0" fillId="0" borderId="28" xfId="0" applyBorder="1" applyAlignment="1" applyProtection="1">
      <alignment horizontal="right" wrapText="1"/>
      <protection locked="0"/>
    </xf>
    <xf numFmtId="0" fontId="6" fillId="2" borderId="1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5477E-C9DE-4015-9763-FC783573F57A}">
  <dimension ref="A1:K111"/>
  <sheetViews>
    <sheetView tabSelected="1" topLeftCell="A11" zoomScaleNormal="100" workbookViewId="0">
      <selection activeCell="G85" sqref="G85"/>
    </sheetView>
  </sheetViews>
  <sheetFormatPr defaultRowHeight="15" x14ac:dyDescent="0.25"/>
  <cols>
    <col min="2" max="2" width="32.7109375" customWidth="1"/>
    <col min="3" max="3" width="42.28515625" style="2" customWidth="1"/>
    <col min="4" max="4" width="17.42578125" style="2" customWidth="1"/>
    <col min="5" max="5" width="18.140625" customWidth="1"/>
    <col min="6" max="6" width="16.140625" customWidth="1"/>
    <col min="7" max="7" width="28.28515625" customWidth="1"/>
    <col min="8" max="8" width="18.5703125" customWidth="1"/>
    <col min="9" max="9" width="29.85546875" customWidth="1"/>
  </cols>
  <sheetData>
    <row r="1" spans="1:11" ht="21" x14ac:dyDescent="0.35">
      <c r="B1" s="1" t="s">
        <v>0</v>
      </c>
    </row>
    <row r="2" spans="1:11" x14ac:dyDescent="0.25">
      <c r="B2" t="s">
        <v>1</v>
      </c>
    </row>
    <row r="4" spans="1:11" x14ac:dyDescent="0.25">
      <c r="B4" s="3" t="s">
        <v>2</v>
      </c>
    </row>
    <row r="5" spans="1:11" ht="30.95" customHeight="1" x14ac:dyDescent="0.25">
      <c r="B5" s="108" t="s">
        <v>3</v>
      </c>
      <c r="C5" s="109"/>
      <c r="D5" s="109"/>
      <c r="E5" s="109"/>
      <c r="F5" s="109"/>
      <c r="G5" s="109"/>
    </row>
    <row r="6" spans="1:11" x14ac:dyDescent="0.25">
      <c r="B6" s="87" t="s">
        <v>73</v>
      </c>
      <c r="C6" s="85"/>
      <c r="D6" s="86"/>
      <c r="E6" s="86"/>
      <c r="F6" s="86"/>
      <c r="G6" s="86"/>
    </row>
    <row r="8" spans="1:11" ht="17.25" customHeight="1" x14ac:dyDescent="0.25">
      <c r="A8" s="140" t="s">
        <v>78</v>
      </c>
      <c r="B8" s="141"/>
      <c r="C8" s="141"/>
      <c r="D8" s="141"/>
      <c r="E8" s="141"/>
      <c r="F8" s="141"/>
      <c r="G8" s="141"/>
      <c r="H8" s="142"/>
    </row>
    <row r="9" spans="1:11" ht="15.75" x14ac:dyDescent="0.25">
      <c r="A9" s="9"/>
      <c r="B9" s="9"/>
      <c r="C9" s="10"/>
      <c r="D9" s="10"/>
      <c r="E9" s="10"/>
      <c r="F9" s="11"/>
      <c r="G9" s="55" t="s">
        <v>60</v>
      </c>
      <c r="H9" s="121" t="s">
        <v>64</v>
      </c>
    </row>
    <row r="10" spans="1:11" x14ac:dyDescent="0.25">
      <c r="A10" s="13" t="s">
        <v>4</v>
      </c>
      <c r="B10" s="124" t="s">
        <v>76</v>
      </c>
      <c r="C10" s="125"/>
      <c r="D10" s="125"/>
      <c r="E10" s="125"/>
      <c r="F10" s="126"/>
      <c r="G10" s="120">
        <v>0</v>
      </c>
      <c r="H10" s="78"/>
    </row>
    <row r="11" spans="1:11" x14ac:dyDescent="0.25">
      <c r="A11" s="13" t="s">
        <v>5</v>
      </c>
      <c r="B11" s="124" t="s">
        <v>77</v>
      </c>
      <c r="C11" s="127"/>
      <c r="D11" s="127"/>
      <c r="E11" s="127"/>
      <c r="F11" s="128"/>
      <c r="G11" s="120">
        <v>0</v>
      </c>
      <c r="H11" s="78"/>
    </row>
    <row r="12" spans="1:11" x14ac:dyDescent="0.25">
      <c r="A12" s="75"/>
      <c r="B12" s="76" t="s">
        <v>6</v>
      </c>
      <c r="C12" s="77"/>
      <c r="D12" s="77"/>
      <c r="E12" s="75"/>
      <c r="F12" s="78"/>
      <c r="G12" s="64">
        <f>SUM(G10:G11)</f>
        <v>0</v>
      </c>
      <c r="H12" s="122">
        <f>G12/12</f>
        <v>0</v>
      </c>
    </row>
    <row r="13" spans="1:11" ht="18.75" x14ac:dyDescent="0.25">
      <c r="A13" s="73"/>
      <c r="B13" s="73"/>
      <c r="C13" s="73"/>
      <c r="D13" s="73"/>
      <c r="E13" s="73"/>
      <c r="F13" s="74"/>
      <c r="G13" s="74"/>
    </row>
    <row r="14" spans="1:11" ht="18.75" x14ac:dyDescent="0.25">
      <c r="A14" s="123" t="s">
        <v>7</v>
      </c>
      <c r="B14" s="123"/>
      <c r="C14" s="123"/>
      <c r="D14" s="123"/>
      <c r="E14" s="123"/>
      <c r="F14" s="123"/>
      <c r="G14" s="123"/>
      <c r="H14" s="123"/>
      <c r="I14" s="123"/>
    </row>
    <row r="15" spans="1:11" ht="31.5" x14ac:dyDescent="0.25">
      <c r="A15" s="9"/>
      <c r="B15" s="10" t="s">
        <v>8</v>
      </c>
      <c r="C15" s="10" t="s">
        <v>9</v>
      </c>
      <c r="D15" s="10" t="s">
        <v>69</v>
      </c>
      <c r="E15" s="10" t="s">
        <v>10</v>
      </c>
      <c r="F15" s="11" t="s">
        <v>11</v>
      </c>
      <c r="G15" s="12" t="s">
        <v>59</v>
      </c>
      <c r="H15" s="11" t="s">
        <v>63</v>
      </c>
      <c r="I15" s="12" t="s">
        <v>64</v>
      </c>
      <c r="J15" s="119"/>
      <c r="K15" s="82"/>
    </row>
    <row r="16" spans="1:11" ht="29.1" customHeight="1" x14ac:dyDescent="0.25">
      <c r="A16" s="102" t="s">
        <v>4</v>
      </c>
      <c r="B16" s="110" t="s">
        <v>12</v>
      </c>
      <c r="C16" s="113" t="s">
        <v>61</v>
      </c>
      <c r="D16" s="52" t="s">
        <v>53</v>
      </c>
      <c r="E16" s="28">
        <v>0</v>
      </c>
      <c r="F16" s="48">
        <v>0</v>
      </c>
      <c r="G16" s="29">
        <f>E16+(E16*F16)</f>
        <v>0</v>
      </c>
      <c r="H16" s="83">
        <v>0.25</v>
      </c>
      <c r="I16" s="70">
        <f>G16+(G16*H16)</f>
        <v>0</v>
      </c>
    </row>
    <row r="17" spans="1:11" x14ac:dyDescent="0.25">
      <c r="A17" s="103"/>
      <c r="B17" s="111"/>
      <c r="C17" s="114"/>
      <c r="D17" s="53" t="s">
        <v>56</v>
      </c>
      <c r="E17" s="28">
        <v>0</v>
      </c>
      <c r="F17" s="48">
        <v>0</v>
      </c>
      <c r="G17" s="29">
        <f t="shared" ref="G17:G19" si="0">E17+(E17*F17)</f>
        <v>0</v>
      </c>
      <c r="H17" s="83">
        <v>0.05</v>
      </c>
      <c r="I17" s="70">
        <f>G17+(G17*H17)</f>
        <v>0</v>
      </c>
    </row>
    <row r="18" spans="1:11" x14ac:dyDescent="0.25">
      <c r="A18" s="103"/>
      <c r="B18" s="111"/>
      <c r="C18" s="114"/>
      <c r="D18" s="52" t="s">
        <v>54</v>
      </c>
      <c r="E18" s="28">
        <v>0</v>
      </c>
      <c r="F18" s="48">
        <v>0</v>
      </c>
      <c r="G18" s="29">
        <f t="shared" si="0"/>
        <v>0</v>
      </c>
      <c r="H18" s="83">
        <v>0.05</v>
      </c>
      <c r="I18" s="70">
        <f t="shared" ref="I18:I19" si="1">G18+(G18*H18)</f>
        <v>0</v>
      </c>
    </row>
    <row r="19" spans="1:11" x14ac:dyDescent="0.25">
      <c r="A19" s="107"/>
      <c r="B19" s="112"/>
      <c r="C19" s="115"/>
      <c r="D19" s="52" t="s">
        <v>55</v>
      </c>
      <c r="E19" s="28">
        <v>0</v>
      </c>
      <c r="F19" s="48">
        <v>0</v>
      </c>
      <c r="G19" s="29">
        <f t="shared" si="0"/>
        <v>0</v>
      </c>
      <c r="H19" s="83">
        <v>0.05</v>
      </c>
      <c r="I19" s="70">
        <f t="shared" si="1"/>
        <v>0</v>
      </c>
    </row>
    <row r="20" spans="1:11" x14ac:dyDescent="0.25">
      <c r="A20" s="16"/>
      <c r="B20" s="17" t="s">
        <v>6</v>
      </c>
      <c r="C20" s="18"/>
      <c r="D20" s="18"/>
      <c r="E20" s="19"/>
      <c r="F20" s="20"/>
      <c r="G20" s="21"/>
      <c r="H20" s="67"/>
      <c r="I20" s="72">
        <f>(I16+I17+I18+I19)/4</f>
        <v>0</v>
      </c>
    </row>
    <row r="21" spans="1:11" ht="18.75" x14ac:dyDescent="0.25">
      <c r="A21" s="22"/>
      <c r="B21" s="23"/>
      <c r="C21" s="23"/>
      <c r="D21" s="23"/>
      <c r="E21" s="23"/>
      <c r="F21" s="24"/>
      <c r="G21" s="24"/>
      <c r="H21" s="24"/>
      <c r="I21" s="69"/>
    </row>
    <row r="22" spans="1:11" ht="18.75" x14ac:dyDescent="0.25">
      <c r="A22" s="97" t="s">
        <v>13</v>
      </c>
      <c r="B22" s="98"/>
      <c r="C22" s="98"/>
      <c r="D22" s="98"/>
      <c r="E22" s="98"/>
      <c r="F22" s="98"/>
      <c r="G22" s="98"/>
      <c r="H22" s="98"/>
      <c r="I22" s="98"/>
    </row>
    <row r="23" spans="1:11" ht="31.5" x14ac:dyDescent="0.25">
      <c r="A23" s="9"/>
      <c r="B23" s="10" t="s">
        <v>8</v>
      </c>
      <c r="C23" s="10" t="s">
        <v>9</v>
      </c>
      <c r="D23" s="10" t="s">
        <v>69</v>
      </c>
      <c r="E23" s="10" t="s">
        <v>10</v>
      </c>
      <c r="F23" s="11" t="s">
        <v>11</v>
      </c>
      <c r="G23" s="12" t="s">
        <v>59</v>
      </c>
      <c r="H23" s="11" t="s">
        <v>63</v>
      </c>
      <c r="I23" s="12" t="s">
        <v>64</v>
      </c>
      <c r="K23" s="82"/>
    </row>
    <row r="24" spans="1:11" ht="29.1" customHeight="1" x14ac:dyDescent="0.25">
      <c r="A24" s="102" t="s">
        <v>14</v>
      </c>
      <c r="B24" s="110" t="s">
        <v>15</v>
      </c>
      <c r="C24" s="113" t="s">
        <v>62</v>
      </c>
      <c r="D24" s="52" t="s">
        <v>53</v>
      </c>
      <c r="E24" s="28">
        <v>0</v>
      </c>
      <c r="F24" s="48">
        <v>0</v>
      </c>
      <c r="G24" s="29">
        <f>E24+(E24*F24)</f>
        <v>0</v>
      </c>
      <c r="H24" s="83">
        <v>0.25</v>
      </c>
      <c r="I24" s="70">
        <f>G24+(G24*H24)</f>
        <v>0</v>
      </c>
    </row>
    <row r="25" spans="1:11" x14ac:dyDescent="0.25">
      <c r="A25" s="103"/>
      <c r="B25" s="111"/>
      <c r="C25" s="114"/>
      <c r="D25" s="53" t="s">
        <v>56</v>
      </c>
      <c r="E25" s="28">
        <v>0</v>
      </c>
      <c r="F25" s="48">
        <v>0</v>
      </c>
      <c r="G25" s="29">
        <f>E25+(E25*F25)</f>
        <v>0</v>
      </c>
      <c r="H25" s="83">
        <v>0.05</v>
      </c>
      <c r="I25" s="70">
        <f t="shared" ref="I25:I27" si="2">G25+(G25*H25)</f>
        <v>0</v>
      </c>
    </row>
    <row r="26" spans="1:11" x14ac:dyDescent="0.25">
      <c r="A26" s="103"/>
      <c r="B26" s="111"/>
      <c r="C26" s="114"/>
      <c r="D26" s="52" t="s">
        <v>54</v>
      </c>
      <c r="E26" s="28">
        <v>0</v>
      </c>
      <c r="F26" s="48">
        <v>0</v>
      </c>
      <c r="G26" s="29">
        <f>E26+(E26*F26)</f>
        <v>0</v>
      </c>
      <c r="H26" s="83">
        <v>0.05</v>
      </c>
      <c r="I26" s="70">
        <f t="shared" si="2"/>
        <v>0</v>
      </c>
    </row>
    <row r="27" spans="1:11" x14ac:dyDescent="0.25">
      <c r="A27" s="107"/>
      <c r="B27" s="112"/>
      <c r="C27" s="115"/>
      <c r="D27" s="52" t="s">
        <v>55</v>
      </c>
      <c r="E27" s="28">
        <v>0</v>
      </c>
      <c r="F27" s="48">
        <v>0</v>
      </c>
      <c r="G27" s="29">
        <f>E27+(E27*F27)</f>
        <v>0</v>
      </c>
      <c r="H27" s="83">
        <v>0.05</v>
      </c>
      <c r="I27" s="70">
        <f t="shared" si="2"/>
        <v>0</v>
      </c>
    </row>
    <row r="28" spans="1:11" x14ac:dyDescent="0.25">
      <c r="A28" s="16"/>
      <c r="B28" s="17" t="s">
        <v>6</v>
      </c>
      <c r="C28" s="18"/>
      <c r="D28" s="18"/>
      <c r="E28" s="19"/>
      <c r="F28" s="20"/>
      <c r="G28" s="21"/>
      <c r="H28" s="67"/>
      <c r="I28" s="21">
        <f>(I24+I25+I26+I27)/4</f>
        <v>0</v>
      </c>
    </row>
    <row r="29" spans="1:11" ht="18.75" x14ac:dyDescent="0.25">
      <c r="A29" s="22"/>
      <c r="B29" s="23"/>
      <c r="C29" s="23"/>
      <c r="D29" s="23"/>
      <c r="E29" s="23"/>
      <c r="F29" s="24"/>
      <c r="G29" s="24"/>
      <c r="H29" s="24"/>
      <c r="I29" s="69"/>
    </row>
    <row r="30" spans="1:11" ht="18.75" x14ac:dyDescent="0.25">
      <c r="A30" s="97" t="s">
        <v>16</v>
      </c>
      <c r="B30" s="98"/>
      <c r="C30" s="98"/>
      <c r="D30" s="98"/>
      <c r="E30" s="98"/>
      <c r="F30" s="98"/>
      <c r="G30" s="98"/>
      <c r="H30" s="98"/>
      <c r="I30" s="98"/>
    </row>
    <row r="31" spans="1:11" ht="35.1" customHeight="1" x14ac:dyDescent="0.25">
      <c r="A31" s="65"/>
      <c r="B31" s="65" t="s">
        <v>8</v>
      </c>
      <c r="C31" s="65" t="s">
        <v>9</v>
      </c>
      <c r="D31" s="10" t="s">
        <v>69</v>
      </c>
      <c r="E31" s="65" t="s">
        <v>10</v>
      </c>
      <c r="F31" s="55" t="s">
        <v>11</v>
      </c>
      <c r="G31" s="55" t="s">
        <v>59</v>
      </c>
      <c r="H31" s="11" t="s">
        <v>63</v>
      </c>
      <c r="I31" s="12" t="s">
        <v>64</v>
      </c>
    </row>
    <row r="32" spans="1:11" ht="18" customHeight="1" x14ac:dyDescent="0.25">
      <c r="A32" s="99" t="s">
        <v>17</v>
      </c>
      <c r="B32" s="104" t="s">
        <v>18</v>
      </c>
      <c r="C32" s="101" t="s">
        <v>19</v>
      </c>
      <c r="D32" s="52" t="s">
        <v>53</v>
      </c>
      <c r="E32" s="28">
        <v>0</v>
      </c>
      <c r="F32" s="48">
        <v>0</v>
      </c>
      <c r="G32" s="29">
        <f>E32+(E32*F32)</f>
        <v>0</v>
      </c>
      <c r="H32" s="83">
        <v>0.25</v>
      </c>
      <c r="I32" s="70">
        <f>G32+(G32*H32)</f>
        <v>0</v>
      </c>
    </row>
    <row r="33" spans="1:11" ht="18" customHeight="1" x14ac:dyDescent="0.25">
      <c r="A33" s="99"/>
      <c r="B33" s="104"/>
      <c r="C33" s="101"/>
      <c r="D33" s="53" t="s">
        <v>56</v>
      </c>
      <c r="E33" s="28">
        <v>0</v>
      </c>
      <c r="F33" s="48">
        <v>0</v>
      </c>
      <c r="G33" s="29">
        <f>E33+(E33*F33)</f>
        <v>0</v>
      </c>
      <c r="H33" s="83">
        <v>0.05</v>
      </c>
      <c r="I33" s="70">
        <f t="shared" ref="I33:I35" si="3">G33+(G33*H33)</f>
        <v>0</v>
      </c>
    </row>
    <row r="34" spans="1:11" ht="17.25" customHeight="1" x14ac:dyDescent="0.25">
      <c r="A34" s="99"/>
      <c r="B34" s="104"/>
      <c r="C34" s="101"/>
      <c r="D34" s="52" t="s">
        <v>54</v>
      </c>
      <c r="E34" s="28">
        <v>0</v>
      </c>
      <c r="F34" s="48">
        <v>0</v>
      </c>
      <c r="G34" s="29">
        <f>E34+(E34*F34)</f>
        <v>0</v>
      </c>
      <c r="H34" s="83">
        <v>0.05</v>
      </c>
      <c r="I34" s="70">
        <f t="shared" si="3"/>
        <v>0</v>
      </c>
    </row>
    <row r="35" spans="1:11" ht="16.5" customHeight="1" x14ac:dyDescent="0.25">
      <c r="A35" s="99"/>
      <c r="B35" s="104"/>
      <c r="C35" s="101"/>
      <c r="D35" s="52" t="s">
        <v>55</v>
      </c>
      <c r="E35" s="28">
        <v>0</v>
      </c>
      <c r="F35" s="48">
        <v>0</v>
      </c>
      <c r="G35" s="29">
        <f>E35+(E35*F35)</f>
        <v>0</v>
      </c>
      <c r="H35" s="83">
        <v>0.05</v>
      </c>
      <c r="I35" s="70">
        <f t="shared" si="3"/>
        <v>0</v>
      </c>
    </row>
    <row r="36" spans="1:11" ht="15" customHeight="1" x14ac:dyDescent="0.25">
      <c r="A36" s="16"/>
      <c r="B36" s="17" t="s">
        <v>20</v>
      </c>
      <c r="C36" s="18"/>
      <c r="D36" s="18"/>
      <c r="E36" s="19"/>
      <c r="F36" s="20"/>
      <c r="G36" s="21"/>
      <c r="H36" s="67"/>
      <c r="I36" s="21">
        <f>(I32+I33+I34+I35)/4</f>
        <v>0</v>
      </c>
    </row>
    <row r="37" spans="1:11" x14ac:dyDescent="0.25">
      <c r="A37" s="30"/>
      <c r="B37" s="34"/>
      <c r="C37" s="14"/>
      <c r="D37" s="14"/>
      <c r="E37" s="15"/>
      <c r="F37" s="32"/>
      <c r="G37" s="33"/>
      <c r="H37" s="33"/>
      <c r="I37" s="68"/>
    </row>
    <row r="38" spans="1:11" ht="18.75" x14ac:dyDescent="0.25">
      <c r="A38" s="97" t="s">
        <v>21</v>
      </c>
      <c r="B38" s="98"/>
      <c r="C38" s="98"/>
      <c r="D38" s="98"/>
      <c r="E38" s="98"/>
      <c r="F38" s="98"/>
      <c r="G38" s="98"/>
      <c r="H38" s="98"/>
      <c r="I38" s="98"/>
    </row>
    <row r="39" spans="1:11" ht="31.5" x14ac:dyDescent="0.25">
      <c r="A39" s="9"/>
      <c r="B39" s="10" t="s">
        <v>8</v>
      </c>
      <c r="C39" s="10" t="s">
        <v>9</v>
      </c>
      <c r="D39" s="10" t="s">
        <v>69</v>
      </c>
      <c r="E39" s="10" t="s">
        <v>10</v>
      </c>
      <c r="F39" s="11" t="s">
        <v>11</v>
      </c>
      <c r="G39" s="12" t="s">
        <v>59</v>
      </c>
      <c r="H39" s="11" t="s">
        <v>63</v>
      </c>
      <c r="I39" s="12" t="s">
        <v>64</v>
      </c>
      <c r="J39" s="82"/>
    </row>
    <row r="40" spans="1:11" ht="15.75" customHeight="1" x14ac:dyDescent="0.25">
      <c r="A40" s="102" t="s">
        <v>22</v>
      </c>
      <c r="B40" s="104" t="s">
        <v>23</v>
      </c>
      <c r="C40" s="99" t="s">
        <v>24</v>
      </c>
      <c r="D40" s="52" t="s">
        <v>53</v>
      </c>
      <c r="E40" s="28">
        <v>0</v>
      </c>
      <c r="F40" s="48">
        <v>0</v>
      </c>
      <c r="G40" s="29">
        <f>E40+(E40*F40)</f>
        <v>0</v>
      </c>
      <c r="H40" s="83">
        <v>0.05</v>
      </c>
      <c r="I40" s="70">
        <f>G40+(G40*H40)</f>
        <v>0</v>
      </c>
      <c r="K40" s="82"/>
    </row>
    <row r="41" spans="1:11" x14ac:dyDescent="0.25">
      <c r="A41" s="103"/>
      <c r="B41" s="104"/>
      <c r="C41" s="99"/>
      <c r="D41" s="53" t="s">
        <v>56</v>
      </c>
      <c r="E41" s="28">
        <v>0</v>
      </c>
      <c r="F41" s="48">
        <v>0</v>
      </c>
      <c r="G41" s="29">
        <f>E41+(E41*F41)</f>
        <v>0</v>
      </c>
      <c r="H41" s="83">
        <v>0.05</v>
      </c>
      <c r="I41" s="70">
        <f>G41+(G41*H41)</f>
        <v>0</v>
      </c>
    </row>
    <row r="42" spans="1:11" x14ac:dyDescent="0.25">
      <c r="A42" s="103"/>
      <c r="B42" s="104"/>
      <c r="C42" s="99"/>
      <c r="D42" s="52" t="s">
        <v>54</v>
      </c>
      <c r="E42" s="28">
        <v>0</v>
      </c>
      <c r="F42" s="48">
        <v>0</v>
      </c>
      <c r="G42" s="29">
        <f>E42+(E42*F42)</f>
        <v>0</v>
      </c>
      <c r="H42" s="83">
        <v>0.05</v>
      </c>
      <c r="I42" s="70">
        <f t="shared" ref="I42:I43" si="4">G42+(G42*H42)</f>
        <v>0</v>
      </c>
    </row>
    <row r="43" spans="1:11" x14ac:dyDescent="0.25">
      <c r="A43" s="103"/>
      <c r="B43" s="104"/>
      <c r="C43" s="99"/>
      <c r="D43" s="52" t="s">
        <v>55</v>
      </c>
      <c r="E43" s="28">
        <v>0</v>
      </c>
      <c r="F43" s="48">
        <v>0</v>
      </c>
      <c r="G43" s="29">
        <f>E43+(E43*F43)</f>
        <v>0</v>
      </c>
      <c r="H43" s="83">
        <v>0.25</v>
      </c>
      <c r="I43" s="70">
        <f t="shared" si="4"/>
        <v>0</v>
      </c>
    </row>
    <row r="44" spans="1:11" x14ac:dyDescent="0.25">
      <c r="A44" s="16"/>
      <c r="B44" s="17" t="s">
        <v>6</v>
      </c>
      <c r="C44" s="18"/>
      <c r="D44" s="18"/>
      <c r="E44" s="19"/>
      <c r="F44" s="20"/>
      <c r="G44" s="21"/>
      <c r="H44" s="67"/>
      <c r="I44" s="21">
        <f>(I40+I41+I42+I43)/4</f>
        <v>0</v>
      </c>
    </row>
    <row r="45" spans="1:11" ht="18.75" x14ac:dyDescent="0.25">
      <c r="A45" s="22"/>
      <c r="B45" s="23"/>
      <c r="C45" s="23"/>
      <c r="D45" s="23"/>
      <c r="E45" s="23"/>
      <c r="F45" s="24"/>
      <c r="G45" s="24"/>
    </row>
    <row r="46" spans="1:11" ht="18.75" x14ac:dyDescent="0.25">
      <c r="A46" s="97" t="s">
        <v>25</v>
      </c>
      <c r="B46" s="98"/>
      <c r="C46" s="98"/>
      <c r="D46" s="98"/>
      <c r="E46" s="98"/>
      <c r="F46" s="98"/>
      <c r="G46" s="98"/>
      <c r="H46" s="98"/>
      <c r="I46" s="100"/>
    </row>
    <row r="47" spans="1:11" ht="31.5" x14ac:dyDescent="0.25">
      <c r="A47" s="9"/>
      <c r="B47" s="35" t="s">
        <v>8</v>
      </c>
      <c r="C47" s="35" t="s">
        <v>9</v>
      </c>
      <c r="D47" s="10" t="s">
        <v>69</v>
      </c>
      <c r="E47" s="10" t="s">
        <v>10</v>
      </c>
      <c r="F47" s="11" t="s">
        <v>11</v>
      </c>
      <c r="G47" s="12" t="s">
        <v>59</v>
      </c>
      <c r="H47" s="11" t="s">
        <v>63</v>
      </c>
      <c r="I47" s="12" t="s">
        <v>64</v>
      </c>
      <c r="J47" s="84"/>
    </row>
    <row r="48" spans="1:11" ht="17.25" customHeight="1" x14ac:dyDescent="0.25">
      <c r="A48" s="102" t="s">
        <v>26</v>
      </c>
      <c r="B48" s="105" t="s">
        <v>27</v>
      </c>
      <c r="C48" s="106" t="s">
        <v>28</v>
      </c>
      <c r="D48" s="52" t="s">
        <v>53</v>
      </c>
      <c r="E48" s="28">
        <v>0</v>
      </c>
      <c r="F48" s="48">
        <v>0</v>
      </c>
      <c r="G48" s="29">
        <f>E48+(E48*F48)</f>
        <v>0</v>
      </c>
      <c r="H48" s="96">
        <v>0.25</v>
      </c>
      <c r="I48" s="70">
        <f>G48+(G48*H48)</f>
        <v>0</v>
      </c>
    </row>
    <row r="49" spans="1:9" x14ac:dyDescent="0.25">
      <c r="A49" s="103"/>
      <c r="B49" s="105"/>
      <c r="C49" s="106"/>
      <c r="D49" s="53" t="s">
        <v>56</v>
      </c>
      <c r="E49" s="28">
        <v>0</v>
      </c>
      <c r="F49" s="48">
        <v>0</v>
      </c>
      <c r="G49" s="29">
        <f>E49+(E49*F49)</f>
        <v>0</v>
      </c>
      <c r="H49" s="96">
        <v>0.05</v>
      </c>
      <c r="I49" s="70">
        <f t="shared" ref="I49:I51" si="5">G49+(G49*H49)</f>
        <v>0</v>
      </c>
    </row>
    <row r="50" spans="1:9" x14ac:dyDescent="0.25">
      <c r="A50" s="103"/>
      <c r="B50" s="105"/>
      <c r="C50" s="106"/>
      <c r="D50" s="52" t="s">
        <v>54</v>
      </c>
      <c r="E50" s="28">
        <v>0</v>
      </c>
      <c r="F50" s="48">
        <v>0</v>
      </c>
      <c r="G50" s="29">
        <f>E50+(E50*F50)</f>
        <v>0</v>
      </c>
      <c r="H50" s="96">
        <v>0.05</v>
      </c>
      <c r="I50" s="70">
        <f t="shared" si="5"/>
        <v>0</v>
      </c>
    </row>
    <row r="51" spans="1:9" x14ac:dyDescent="0.25">
      <c r="A51" s="107"/>
      <c r="B51" s="105"/>
      <c r="C51" s="106"/>
      <c r="D51" s="52" t="s">
        <v>55</v>
      </c>
      <c r="E51" s="28">
        <v>0</v>
      </c>
      <c r="F51" s="48">
        <v>0</v>
      </c>
      <c r="G51" s="29">
        <f>E51+(E51*F51)</f>
        <v>0</v>
      </c>
      <c r="H51" s="96">
        <v>0.05</v>
      </c>
      <c r="I51" s="70">
        <f t="shared" si="5"/>
        <v>0</v>
      </c>
    </row>
    <row r="52" spans="1:9" x14ac:dyDescent="0.25">
      <c r="A52" s="16"/>
      <c r="B52" s="17" t="s">
        <v>6</v>
      </c>
      <c r="C52" s="18"/>
      <c r="D52" s="18"/>
      <c r="E52" s="19"/>
      <c r="F52" s="20"/>
      <c r="G52" s="21"/>
      <c r="H52" s="67"/>
      <c r="I52" s="21">
        <f>(I48+I49+I50+I51)/4</f>
        <v>0</v>
      </c>
    </row>
    <row r="53" spans="1:9" x14ac:dyDescent="0.25">
      <c r="A53" s="30"/>
      <c r="B53" s="31"/>
      <c r="C53" s="14"/>
      <c r="D53" s="14"/>
      <c r="E53" s="15"/>
      <c r="F53" s="32"/>
      <c r="G53" s="33"/>
    </row>
    <row r="54" spans="1:9" ht="18.75" x14ac:dyDescent="0.25">
      <c r="A54" s="97" t="s">
        <v>29</v>
      </c>
      <c r="B54" s="98"/>
      <c r="C54" s="98"/>
      <c r="D54" s="98"/>
      <c r="E54" s="98"/>
      <c r="F54" s="98"/>
      <c r="G54" s="98"/>
      <c r="H54" s="98"/>
      <c r="I54" s="100"/>
    </row>
    <row r="55" spans="1:9" ht="31.5" x14ac:dyDescent="0.25">
      <c r="A55" s="65"/>
      <c r="B55" s="65" t="s">
        <v>8</v>
      </c>
      <c r="C55" s="65" t="s">
        <v>9</v>
      </c>
      <c r="D55" s="10" t="s">
        <v>69</v>
      </c>
      <c r="E55" s="65" t="s">
        <v>10</v>
      </c>
      <c r="F55" s="55" t="s">
        <v>11</v>
      </c>
      <c r="G55" s="55" t="s">
        <v>59</v>
      </c>
      <c r="H55" s="11" t="s">
        <v>63</v>
      </c>
      <c r="I55" s="12" t="s">
        <v>64</v>
      </c>
    </row>
    <row r="56" spans="1:9" ht="17.25" customHeight="1" x14ac:dyDescent="0.25">
      <c r="A56" s="102" t="s">
        <v>30</v>
      </c>
      <c r="B56" s="105" t="s">
        <v>31</v>
      </c>
      <c r="C56" s="106" t="s">
        <v>28</v>
      </c>
      <c r="D56" s="52" t="s">
        <v>53</v>
      </c>
      <c r="E56" s="28">
        <v>0</v>
      </c>
      <c r="F56" s="48">
        <v>0</v>
      </c>
      <c r="G56" s="29">
        <f>E56+(E56*F56)</f>
        <v>0</v>
      </c>
      <c r="H56" s="83">
        <v>0.25</v>
      </c>
      <c r="I56" s="70">
        <f>G56+(G56*H56)</f>
        <v>0</v>
      </c>
    </row>
    <row r="57" spans="1:9" x14ac:dyDescent="0.25">
      <c r="A57" s="103"/>
      <c r="B57" s="105"/>
      <c r="C57" s="106"/>
      <c r="D57" s="53" t="s">
        <v>56</v>
      </c>
      <c r="E57" s="28">
        <v>0</v>
      </c>
      <c r="F57" s="48">
        <v>0</v>
      </c>
      <c r="G57" s="29">
        <f>E57+(E57*F57)</f>
        <v>0</v>
      </c>
      <c r="H57" s="83">
        <v>0.05</v>
      </c>
      <c r="I57" s="70">
        <f>G57+(G57*H57)</f>
        <v>0</v>
      </c>
    </row>
    <row r="58" spans="1:9" x14ac:dyDescent="0.25">
      <c r="A58" s="103"/>
      <c r="B58" s="105"/>
      <c r="C58" s="106"/>
      <c r="D58" s="52" t="s">
        <v>54</v>
      </c>
      <c r="E58" s="28">
        <v>0</v>
      </c>
      <c r="F58" s="48">
        <v>0</v>
      </c>
      <c r="G58" s="29">
        <f>E58+(E58*F58)</f>
        <v>0</v>
      </c>
      <c r="H58" s="83">
        <v>0.05</v>
      </c>
      <c r="I58" s="70">
        <f t="shared" ref="I58:I59" si="6">G58+(G58*H58)</f>
        <v>0</v>
      </c>
    </row>
    <row r="59" spans="1:9" x14ac:dyDescent="0.25">
      <c r="A59" s="107"/>
      <c r="B59" s="105"/>
      <c r="C59" s="106"/>
      <c r="D59" s="52" t="s">
        <v>55</v>
      </c>
      <c r="E59" s="28">
        <v>0</v>
      </c>
      <c r="F59" s="48">
        <v>0</v>
      </c>
      <c r="G59" s="29">
        <f>E59+(E59*F59)</f>
        <v>0</v>
      </c>
      <c r="H59" s="83">
        <v>0.05</v>
      </c>
      <c r="I59" s="70">
        <f t="shared" si="6"/>
        <v>0</v>
      </c>
    </row>
    <row r="60" spans="1:9" x14ac:dyDescent="0.25">
      <c r="A60" s="16"/>
      <c r="B60" s="17" t="s">
        <v>6</v>
      </c>
      <c r="C60" s="18"/>
      <c r="D60" s="18"/>
      <c r="E60" s="19"/>
      <c r="F60" s="20"/>
      <c r="G60" s="21"/>
      <c r="H60" s="67"/>
      <c r="I60" s="21">
        <f>(I56+I57+I58+I59)/4</f>
        <v>0</v>
      </c>
    </row>
    <row r="61" spans="1:9" x14ac:dyDescent="0.25">
      <c r="A61" s="30"/>
      <c r="B61" s="31"/>
      <c r="C61" s="14"/>
      <c r="D61" s="14"/>
      <c r="E61" s="15"/>
      <c r="F61" s="32"/>
      <c r="G61" s="33"/>
    </row>
    <row r="62" spans="1:9" ht="18.75" x14ac:dyDescent="0.25">
      <c r="A62" s="97" t="s">
        <v>32</v>
      </c>
      <c r="B62" s="98"/>
      <c r="C62" s="98"/>
      <c r="D62" s="98"/>
      <c r="E62" s="98"/>
      <c r="F62" s="98"/>
      <c r="G62" s="98"/>
      <c r="H62" s="98"/>
      <c r="I62" s="100"/>
    </row>
    <row r="63" spans="1:9" ht="31.5" x14ac:dyDescent="0.25">
      <c r="A63" s="9"/>
      <c r="B63" s="35" t="s">
        <v>8</v>
      </c>
      <c r="C63" s="35" t="s">
        <v>9</v>
      </c>
      <c r="D63" s="10" t="s">
        <v>69</v>
      </c>
      <c r="E63" s="10" t="s">
        <v>10</v>
      </c>
      <c r="F63" s="11" t="s">
        <v>11</v>
      </c>
      <c r="G63" s="12" t="s">
        <v>59</v>
      </c>
      <c r="H63" s="11" t="s">
        <v>63</v>
      </c>
      <c r="I63" s="12" t="s">
        <v>64</v>
      </c>
    </row>
    <row r="64" spans="1:9" ht="15.75" customHeight="1" x14ac:dyDescent="0.25">
      <c r="A64" s="102" t="s">
        <v>33</v>
      </c>
      <c r="B64" s="105" t="s">
        <v>34</v>
      </c>
      <c r="C64" s="106" t="s">
        <v>28</v>
      </c>
      <c r="D64" s="52" t="s">
        <v>53</v>
      </c>
      <c r="E64" s="28">
        <v>0</v>
      </c>
      <c r="F64" s="48">
        <v>0</v>
      </c>
      <c r="G64" s="29">
        <f>E64+(E64*F64)</f>
        <v>0</v>
      </c>
      <c r="H64" s="83">
        <v>0.25</v>
      </c>
      <c r="I64" s="70">
        <f>G64+(G64*H64)</f>
        <v>0</v>
      </c>
    </row>
    <row r="65" spans="1:9" x14ac:dyDescent="0.25">
      <c r="A65" s="103"/>
      <c r="B65" s="105"/>
      <c r="C65" s="106"/>
      <c r="D65" s="53" t="s">
        <v>56</v>
      </c>
      <c r="E65" s="28">
        <v>0</v>
      </c>
      <c r="F65" s="48">
        <v>0</v>
      </c>
      <c r="G65" s="29">
        <f>E65+(E65*F65)</f>
        <v>0</v>
      </c>
      <c r="H65" s="83">
        <v>0.05</v>
      </c>
      <c r="I65" s="70">
        <f t="shared" ref="I65:I67" si="7">G65+(G65*H65)</f>
        <v>0</v>
      </c>
    </row>
    <row r="66" spans="1:9" x14ac:dyDescent="0.25">
      <c r="A66" s="103"/>
      <c r="B66" s="105"/>
      <c r="C66" s="106"/>
      <c r="D66" s="52" t="s">
        <v>54</v>
      </c>
      <c r="E66" s="28">
        <v>0</v>
      </c>
      <c r="F66" s="48">
        <v>0</v>
      </c>
      <c r="G66" s="29">
        <f>E66+(E66*F66)</f>
        <v>0</v>
      </c>
      <c r="H66" s="83">
        <v>0.05</v>
      </c>
      <c r="I66" s="70">
        <f t="shared" si="7"/>
        <v>0</v>
      </c>
    </row>
    <row r="67" spans="1:9" x14ac:dyDescent="0.25">
      <c r="A67" s="107"/>
      <c r="B67" s="105"/>
      <c r="C67" s="106"/>
      <c r="D67" s="52" t="s">
        <v>55</v>
      </c>
      <c r="E67" s="28">
        <v>0</v>
      </c>
      <c r="F67" s="48">
        <v>0</v>
      </c>
      <c r="G67" s="29">
        <f>E67+(E67*F67)</f>
        <v>0</v>
      </c>
      <c r="H67" s="83">
        <v>0.05</v>
      </c>
      <c r="I67" s="70">
        <f t="shared" si="7"/>
        <v>0</v>
      </c>
    </row>
    <row r="68" spans="1:9" x14ac:dyDescent="0.25">
      <c r="A68" s="16"/>
      <c r="B68" s="17" t="s">
        <v>6</v>
      </c>
      <c r="C68" s="18"/>
      <c r="D68" s="18"/>
      <c r="E68" s="19"/>
      <c r="F68" s="20"/>
      <c r="G68" s="21"/>
      <c r="H68" s="67"/>
      <c r="I68" s="21">
        <f>(I64+I65+I66+I67)/4</f>
        <v>0</v>
      </c>
    </row>
    <row r="69" spans="1:9" x14ac:dyDescent="0.25">
      <c r="A69" s="26"/>
      <c r="B69" s="50"/>
      <c r="C69" s="47"/>
      <c r="D69" s="47"/>
      <c r="E69" s="66"/>
      <c r="F69" s="49"/>
      <c r="G69" s="51"/>
    </row>
    <row r="70" spans="1:9" ht="18.75" x14ac:dyDescent="0.25">
      <c r="A70" s="4"/>
      <c r="B70" s="5" t="s">
        <v>35</v>
      </c>
      <c r="C70" s="6"/>
      <c r="D70" s="6" t="s">
        <v>57</v>
      </c>
      <c r="E70" s="7"/>
      <c r="F70" s="8"/>
      <c r="G70" s="12" t="s">
        <v>59</v>
      </c>
    </row>
    <row r="71" spans="1:9" ht="30" customHeight="1" x14ac:dyDescent="0.25">
      <c r="A71" s="13"/>
      <c r="B71" s="25" t="s">
        <v>36</v>
      </c>
      <c r="C71" s="13" t="s">
        <v>37</v>
      </c>
      <c r="D71" s="54" t="s">
        <v>58</v>
      </c>
      <c r="E71" s="28">
        <v>0</v>
      </c>
      <c r="F71" s="48">
        <v>0</v>
      </c>
      <c r="G71" s="29">
        <f>E71+(E71*F71)</f>
        <v>0</v>
      </c>
    </row>
    <row r="72" spans="1:9" ht="26.25" x14ac:dyDescent="0.25">
      <c r="A72" s="13"/>
      <c r="B72" s="25" t="s">
        <v>36</v>
      </c>
      <c r="C72" s="46" t="s">
        <v>38</v>
      </c>
      <c r="D72" s="54" t="s">
        <v>58</v>
      </c>
      <c r="E72" s="28">
        <v>0</v>
      </c>
      <c r="F72" s="48">
        <v>0</v>
      </c>
      <c r="G72" s="29">
        <f t="shared" ref="G72" si="8">E72+(E72*F72)</f>
        <v>0</v>
      </c>
    </row>
    <row r="73" spans="1:9" ht="15.75" x14ac:dyDescent="0.25">
      <c r="A73" s="13"/>
      <c r="B73" s="27" t="s">
        <v>39</v>
      </c>
      <c r="C73" s="43" t="s">
        <v>40</v>
      </c>
      <c r="D73" s="54" t="s">
        <v>58</v>
      </c>
      <c r="E73" s="28">
        <v>0</v>
      </c>
      <c r="F73" s="48">
        <v>0</v>
      </c>
      <c r="G73" s="29">
        <f t="shared" ref="G73:G77" si="9">E73+(E73*F73)</f>
        <v>0</v>
      </c>
    </row>
    <row r="74" spans="1:9" ht="25.5" x14ac:dyDescent="0.25">
      <c r="A74" s="13"/>
      <c r="B74" s="36" t="s">
        <v>41</v>
      </c>
      <c r="C74" s="37" t="s">
        <v>42</v>
      </c>
      <c r="D74" s="54" t="s">
        <v>58</v>
      </c>
      <c r="E74" s="28">
        <v>0</v>
      </c>
      <c r="F74" s="48">
        <v>0</v>
      </c>
      <c r="G74" s="29">
        <f t="shared" si="9"/>
        <v>0</v>
      </c>
    </row>
    <row r="75" spans="1:9" ht="15.75" x14ac:dyDescent="0.25">
      <c r="A75" s="13"/>
      <c r="B75" s="25" t="s">
        <v>43</v>
      </c>
      <c r="C75" s="37" t="s">
        <v>44</v>
      </c>
      <c r="D75" s="54" t="s">
        <v>58</v>
      </c>
      <c r="E75" s="28">
        <v>0</v>
      </c>
      <c r="F75" s="48">
        <v>0</v>
      </c>
      <c r="G75" s="29">
        <f t="shared" si="9"/>
        <v>0</v>
      </c>
    </row>
    <row r="76" spans="1:9" ht="25.5" x14ac:dyDescent="0.25">
      <c r="A76" s="13"/>
      <c r="B76" s="36" t="s">
        <v>41</v>
      </c>
      <c r="C76" s="37" t="s">
        <v>42</v>
      </c>
      <c r="D76" s="54" t="s">
        <v>58</v>
      </c>
      <c r="E76" s="28">
        <v>0</v>
      </c>
      <c r="F76" s="48">
        <v>0</v>
      </c>
      <c r="G76" s="29">
        <f t="shared" si="9"/>
        <v>0</v>
      </c>
    </row>
    <row r="77" spans="1:9" ht="15.75" x14ac:dyDescent="0.25">
      <c r="A77" s="13"/>
      <c r="B77" s="45" t="s">
        <v>45</v>
      </c>
      <c r="C77" s="44" t="s">
        <v>46</v>
      </c>
      <c r="D77" s="54" t="s">
        <v>58</v>
      </c>
      <c r="E77" s="28">
        <v>0</v>
      </c>
      <c r="F77" s="48">
        <v>0</v>
      </c>
      <c r="G77" s="29">
        <f t="shared" si="9"/>
        <v>0</v>
      </c>
    </row>
    <row r="78" spans="1:9" x14ac:dyDescent="0.25">
      <c r="A78" s="16"/>
      <c r="B78" s="17" t="s">
        <v>6</v>
      </c>
      <c r="C78" s="18"/>
      <c r="D78" s="18"/>
      <c r="E78" s="19"/>
      <c r="F78" s="20"/>
      <c r="G78" s="21">
        <f>SUM(G71:G77)</f>
        <v>0</v>
      </c>
    </row>
    <row r="79" spans="1:9" s="62" customFormat="1" x14ac:dyDescent="0.25">
      <c r="A79" s="56"/>
      <c r="B79" s="57"/>
      <c r="C79" s="58"/>
      <c r="D79" s="58"/>
      <c r="E79" s="59"/>
      <c r="F79" s="60"/>
      <c r="G79" s="61"/>
      <c r="H79"/>
      <c r="I79"/>
    </row>
    <row r="80" spans="1:9" ht="18.75" x14ac:dyDescent="0.25">
      <c r="A80" s="4"/>
      <c r="B80" s="129" t="s">
        <v>79</v>
      </c>
      <c r="C80" s="130"/>
      <c r="D80" s="130"/>
      <c r="E80" s="130"/>
      <c r="F80" s="130"/>
      <c r="G80" s="12" t="s">
        <v>60</v>
      </c>
    </row>
    <row r="81" spans="1:7" x14ac:dyDescent="0.25">
      <c r="A81" s="26"/>
      <c r="B81" s="124" t="s">
        <v>80</v>
      </c>
      <c r="C81" s="127"/>
      <c r="D81" s="127"/>
      <c r="E81" s="127"/>
      <c r="F81" s="128"/>
      <c r="G81" s="28">
        <v>0</v>
      </c>
    </row>
    <row r="82" spans="1:7" x14ac:dyDescent="0.25">
      <c r="A82" s="26"/>
      <c r="B82" s="124" t="s">
        <v>81</v>
      </c>
      <c r="C82" s="127"/>
      <c r="D82" s="127"/>
      <c r="E82" s="127"/>
      <c r="F82" s="128"/>
      <c r="G82" s="28">
        <v>0</v>
      </c>
    </row>
    <row r="83" spans="1:7" x14ac:dyDescent="0.25">
      <c r="A83" s="26"/>
      <c r="B83" s="124" t="s">
        <v>82</v>
      </c>
      <c r="C83" s="127"/>
      <c r="D83" s="127"/>
      <c r="E83" s="127"/>
      <c r="F83" s="128"/>
      <c r="G83" s="28">
        <v>0</v>
      </c>
    </row>
    <row r="84" spans="1:7" x14ac:dyDescent="0.25">
      <c r="A84" s="26"/>
      <c r="B84" s="124" t="s">
        <v>83</v>
      </c>
      <c r="C84" s="127"/>
      <c r="D84" s="127"/>
      <c r="E84" s="127"/>
      <c r="F84" s="128"/>
      <c r="G84" s="28">
        <v>0</v>
      </c>
    </row>
    <row r="85" spans="1:7" x14ac:dyDescent="0.25">
      <c r="A85" s="26"/>
      <c r="B85" s="124" t="s">
        <v>84</v>
      </c>
      <c r="C85" s="127"/>
      <c r="D85" s="127"/>
      <c r="E85" s="127"/>
      <c r="F85" s="128"/>
      <c r="G85" s="28">
        <v>0</v>
      </c>
    </row>
    <row r="86" spans="1:7" x14ac:dyDescent="0.25">
      <c r="A86" s="26"/>
      <c r="B86" s="124" t="s">
        <v>85</v>
      </c>
      <c r="C86" s="127"/>
      <c r="D86" s="127"/>
      <c r="E86" s="127"/>
      <c r="F86" s="128"/>
      <c r="G86" s="28">
        <v>0</v>
      </c>
    </row>
    <row r="87" spans="1:7" x14ac:dyDescent="0.25">
      <c r="A87" s="94"/>
      <c r="B87" s="124" t="s">
        <v>86</v>
      </c>
      <c r="C87" s="127"/>
      <c r="D87" s="127"/>
      <c r="E87" s="127"/>
      <c r="F87" s="128"/>
      <c r="G87" s="95">
        <v>0</v>
      </c>
    </row>
    <row r="88" spans="1:7" x14ac:dyDescent="0.25">
      <c r="A88" s="13"/>
      <c r="B88" s="124" t="s">
        <v>87</v>
      </c>
      <c r="C88" s="127"/>
      <c r="D88" s="127"/>
      <c r="E88" s="127"/>
      <c r="F88" s="128"/>
      <c r="G88" s="28">
        <v>0</v>
      </c>
    </row>
    <row r="89" spans="1:7" x14ac:dyDescent="0.25">
      <c r="A89" s="75"/>
      <c r="B89" s="76" t="s">
        <v>6</v>
      </c>
      <c r="C89" s="77"/>
      <c r="D89" s="77"/>
      <c r="E89" s="75"/>
      <c r="F89" s="78"/>
      <c r="G89" s="64">
        <f>SUM(G81:G88)</f>
        <v>0</v>
      </c>
    </row>
    <row r="90" spans="1:7" x14ac:dyDescent="0.25">
      <c r="A90" s="90"/>
      <c r="B90" s="91"/>
      <c r="C90" s="92"/>
      <c r="D90" s="92"/>
      <c r="E90" s="90"/>
      <c r="F90" s="93"/>
      <c r="G90" s="89"/>
    </row>
    <row r="92" spans="1:7" ht="65.25" customHeight="1" x14ac:dyDescent="0.25">
      <c r="A92" s="80" t="s">
        <v>72</v>
      </c>
      <c r="B92" s="80" t="s">
        <v>68</v>
      </c>
      <c r="C92" s="4" t="s">
        <v>74</v>
      </c>
      <c r="D92" s="116" t="s">
        <v>88</v>
      </c>
      <c r="E92" s="116"/>
      <c r="F92" s="85"/>
    </row>
    <row r="93" spans="1:7" x14ac:dyDescent="0.25">
      <c r="A93" s="81"/>
      <c r="B93" s="81" t="s">
        <v>65</v>
      </c>
      <c r="C93" s="88">
        <v>0</v>
      </c>
      <c r="D93" s="117">
        <f>C93*10000</f>
        <v>0</v>
      </c>
      <c r="E93" s="117"/>
    </row>
    <row r="94" spans="1:7" x14ac:dyDescent="0.25">
      <c r="A94" s="81"/>
      <c r="B94" s="81" t="s">
        <v>66</v>
      </c>
      <c r="C94" s="88">
        <v>0</v>
      </c>
      <c r="D94" s="117">
        <f>C94*10000</f>
        <v>0</v>
      </c>
      <c r="E94" s="117"/>
    </row>
    <row r="95" spans="1:7" x14ac:dyDescent="0.25">
      <c r="A95" s="81"/>
      <c r="B95" s="81" t="s">
        <v>70</v>
      </c>
      <c r="C95" s="88">
        <v>0</v>
      </c>
      <c r="D95" s="117">
        <f>C95*10000</f>
        <v>0</v>
      </c>
      <c r="E95" s="117"/>
    </row>
    <row r="96" spans="1:7" x14ac:dyDescent="0.25">
      <c r="A96" s="81"/>
      <c r="B96" s="81" t="s">
        <v>67</v>
      </c>
      <c r="C96" s="88">
        <v>0</v>
      </c>
      <c r="D96" s="117">
        <f>C96*10000</f>
        <v>0</v>
      </c>
      <c r="E96" s="117"/>
    </row>
    <row r="97" spans="1:9" x14ac:dyDescent="0.25">
      <c r="A97" s="16"/>
      <c r="B97" s="17" t="s">
        <v>75</v>
      </c>
      <c r="C97" s="18"/>
      <c r="D97" s="118">
        <f>SUM(D93:E96)</f>
        <v>0</v>
      </c>
      <c r="E97" s="118"/>
    </row>
    <row r="98" spans="1:9" x14ac:dyDescent="0.25">
      <c r="A98" s="79" t="s">
        <v>71</v>
      </c>
    </row>
    <row r="99" spans="1:9" ht="15.75" thickBot="1" x14ac:dyDescent="0.3">
      <c r="D99"/>
    </row>
    <row r="100" spans="1:9" ht="19.5" thickBot="1" x14ac:dyDescent="0.35">
      <c r="A100" s="38"/>
      <c r="B100" s="38" t="s">
        <v>47</v>
      </c>
      <c r="C100" s="39"/>
      <c r="D100" s="39"/>
      <c r="E100" s="40"/>
      <c r="F100" s="40"/>
      <c r="G100" s="63">
        <f>H12+I20+I28+I36+I44+I52+I60+I68+G78+G89+D97</f>
        <v>0</v>
      </c>
    </row>
    <row r="101" spans="1:9" ht="15.75" thickBot="1" x14ac:dyDescent="0.3"/>
    <row r="102" spans="1:9" x14ac:dyDescent="0.25">
      <c r="B102" s="41" t="s">
        <v>48</v>
      </c>
      <c r="C102" s="132"/>
      <c r="D102" s="133"/>
      <c r="E102" s="133"/>
      <c r="F102" s="133"/>
      <c r="G102" s="134"/>
    </row>
    <row r="103" spans="1:9" ht="15.75" thickBot="1" x14ac:dyDescent="0.3">
      <c r="B103" s="42"/>
      <c r="C103" s="135"/>
      <c r="D103" s="136"/>
      <c r="E103" s="136"/>
      <c r="F103" s="136"/>
      <c r="G103" s="137"/>
    </row>
    <row r="104" spans="1:9" x14ac:dyDescent="0.25">
      <c r="B104" s="41" t="s">
        <v>49</v>
      </c>
      <c r="C104" s="131"/>
      <c r="D104" s="138"/>
      <c r="E104" s="138"/>
      <c r="F104" s="138"/>
      <c r="G104" s="139"/>
    </row>
    <row r="105" spans="1:9" ht="15.75" thickBot="1" x14ac:dyDescent="0.3">
      <c r="B105" s="42"/>
      <c r="C105" s="135"/>
      <c r="D105" s="136"/>
      <c r="E105" s="136"/>
      <c r="F105" s="136"/>
      <c r="G105" s="137"/>
    </row>
    <row r="106" spans="1:9" x14ac:dyDescent="0.25">
      <c r="B106" s="41" t="s">
        <v>50</v>
      </c>
      <c r="C106" s="131"/>
      <c r="D106" s="138"/>
      <c r="E106" s="138"/>
      <c r="F106" s="138"/>
      <c r="G106" s="139"/>
      <c r="I106" s="71"/>
    </row>
    <row r="107" spans="1:9" ht="15.75" thickBot="1" x14ac:dyDescent="0.3">
      <c r="B107" s="42"/>
      <c r="C107" s="135"/>
      <c r="D107" s="136"/>
      <c r="E107" s="136"/>
      <c r="F107" s="136"/>
      <c r="G107" s="137"/>
    </row>
    <row r="108" spans="1:9" x14ac:dyDescent="0.25">
      <c r="B108" s="41" t="s">
        <v>51</v>
      </c>
      <c r="C108" s="131"/>
      <c r="D108" s="138"/>
      <c r="E108" s="138"/>
      <c r="F108" s="138"/>
      <c r="G108" s="139"/>
    </row>
    <row r="109" spans="1:9" ht="15.75" thickBot="1" x14ac:dyDescent="0.3">
      <c r="B109" s="42"/>
      <c r="C109" s="135"/>
      <c r="D109" s="136"/>
      <c r="E109" s="136"/>
      <c r="F109" s="136"/>
      <c r="G109" s="137"/>
    </row>
    <row r="110" spans="1:9" ht="23.25" customHeight="1" x14ac:dyDescent="0.25">
      <c r="B110" s="41" t="s">
        <v>52</v>
      </c>
      <c r="C110" s="131"/>
      <c r="D110" s="138"/>
      <c r="E110" s="138"/>
      <c r="F110" s="138"/>
      <c r="G110" s="139"/>
    </row>
    <row r="111" spans="1:9" ht="27.75" customHeight="1" thickBot="1" x14ac:dyDescent="0.3">
      <c r="B111" s="42"/>
      <c r="C111" s="135"/>
      <c r="D111" s="136"/>
      <c r="E111" s="136"/>
      <c r="F111" s="136"/>
      <c r="G111" s="137"/>
    </row>
  </sheetData>
  <sheetProtection algorithmName="SHA-512" hashValue="GdpnuQJzHlWXwjqe+FG/AwiUjgJEJ3QJ7r4SNkLMEhk+ljRgQMXyz73vwiGmmxtYwQGkTZ/FE/TDzE952KYgnQ==" saltValue="Hw6S2R3GJO4wvlchyQAMAw==" spinCount="100000" sheet="1" formatCells="0" formatColumns="0" formatRows="0" insertColumns="0" insertRows="0" insertHyperlinks="0" deleteColumns="0" deleteRows="0" sort="0" autoFilter="0" pivotTables="0"/>
  <protectedRanges>
    <protectedRange password="F3E5" sqref="F16:F19 F24:F27 F32:F35 F40:F43 F48:F51 F56:F59 F64:F67 F71:F77 C93:C97" name="PA_1"/>
    <protectedRange sqref="H109:I114" name="NAW gegevens_2"/>
    <protectedRange password="F3E5" sqref="H56:H60 H64:H68 H16:H20 H24:H28 H32:H37 H40:H44 H54 H62 H48:H52" name="PA_2"/>
  </protectedRanges>
  <mergeCells count="52">
    <mergeCell ref="B87:F87"/>
    <mergeCell ref="B88:F88"/>
    <mergeCell ref="C110:G111"/>
    <mergeCell ref="A8:H8"/>
    <mergeCell ref="B82:F82"/>
    <mergeCell ref="B83:F83"/>
    <mergeCell ref="B84:F84"/>
    <mergeCell ref="B85:F85"/>
    <mergeCell ref="B86:F86"/>
    <mergeCell ref="B32:B35"/>
    <mergeCell ref="A64:A67"/>
    <mergeCell ref="C104:G105"/>
    <mergeCell ref="A38:I38"/>
    <mergeCell ref="A46:I46"/>
    <mergeCell ref="A62:I62"/>
    <mergeCell ref="A56:A59"/>
    <mergeCell ref="B64:B67"/>
    <mergeCell ref="D92:E92"/>
    <mergeCell ref="D93:E93"/>
    <mergeCell ref="D94:E94"/>
    <mergeCell ref="D95:E95"/>
    <mergeCell ref="D96:E96"/>
    <mergeCell ref="D97:E97"/>
    <mergeCell ref="B80:F80"/>
    <mergeCell ref="B81:F81"/>
    <mergeCell ref="B5:G5"/>
    <mergeCell ref="B16:B19"/>
    <mergeCell ref="C16:C19"/>
    <mergeCell ref="A16:A19"/>
    <mergeCell ref="A24:A27"/>
    <mergeCell ref="B24:B27"/>
    <mergeCell ref="C24:C27"/>
    <mergeCell ref="A14:I14"/>
    <mergeCell ref="A22:I22"/>
    <mergeCell ref="B10:F10"/>
    <mergeCell ref="B11:F11"/>
    <mergeCell ref="A30:I30"/>
    <mergeCell ref="A32:A35"/>
    <mergeCell ref="A54:I54"/>
    <mergeCell ref="C32:C35"/>
    <mergeCell ref="C108:G109"/>
    <mergeCell ref="C102:G103"/>
    <mergeCell ref="A40:A43"/>
    <mergeCell ref="B40:B43"/>
    <mergeCell ref="C40:C43"/>
    <mergeCell ref="B48:B51"/>
    <mergeCell ref="C48:C51"/>
    <mergeCell ref="C56:C59"/>
    <mergeCell ref="B56:B59"/>
    <mergeCell ref="C106:G107"/>
    <mergeCell ref="C64:C67"/>
    <mergeCell ref="A48:A51"/>
  </mergeCells>
  <phoneticPr fontId="14" type="noConversion"/>
  <dataValidations count="1">
    <dataValidation type="decimal" operator="greaterThanOrEqual" allowBlank="1" showInputMessage="1" showErrorMessage="1" error="Alleen reëele bedragen zijn toegestaan" sqref="E56:G59 E40:H43 E48:H51 F28:H28 H64:H68 H52 F20:H20 C93:C97 E16:H19 F36:H37 F60:G61 F44:H44 F68:G69 E32:H35 F52:G53 E69 E64:G67 E24:H27 H56:H60 E71:G77 F78:G79 F12 G10:G12 G81:G90 F82:F90" xr:uid="{D0EB285D-FAD5-4A36-8A25-54FAF9F3A001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CE658B4B450C4EAC8528F183511F3B" ma:contentTypeVersion="4" ma:contentTypeDescription="Create a new document." ma:contentTypeScope="" ma:versionID="30f314120c82edff5df1b0a1bba25fbf">
  <xsd:schema xmlns:xsd="http://www.w3.org/2001/XMLSchema" xmlns:xs="http://www.w3.org/2001/XMLSchema" xmlns:p="http://schemas.microsoft.com/office/2006/metadata/properties" xmlns:ns2="33caf592-0b0d-49fc-95ab-bd9d747139ab" targetNamespace="http://schemas.microsoft.com/office/2006/metadata/properties" ma:root="true" ma:fieldsID="fd67b1089e7257e611616c5d166edb8f" ns2:_="">
    <xsd:import namespace="33caf592-0b0d-49fc-95ab-bd9d747139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af592-0b0d-49fc-95ab-bd9d74713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9069BC-185D-492D-90FB-E90270B47668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33caf592-0b0d-49fc-95ab-bd9d747139ab"/>
  </ds:schemaRefs>
</ds:datastoreItem>
</file>

<file path=customXml/itemProps2.xml><?xml version="1.0" encoding="utf-8"?>
<ds:datastoreItem xmlns:ds="http://schemas.openxmlformats.org/officeDocument/2006/customXml" ds:itemID="{B0691413-6B7B-48C2-BECE-11B501760C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8CF7ED-67EC-4D85-A789-5FCCA035C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caf592-0b0d-49fc-95ab-bd9d747139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Inkooptarief installed base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Arkesteijn, W.A.F. (Winny)</cp:lastModifiedBy>
  <cp:revision/>
  <dcterms:created xsi:type="dcterms:W3CDTF">2025-03-26T07:49:59Z</dcterms:created>
  <dcterms:modified xsi:type="dcterms:W3CDTF">2025-05-08T11:33:51Z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0x010100ECCE658B4B450C4EAC8528F183511F3B</vt:lpwstr>
  </property>
</Properties>
</file>