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urbanreality.sharepoint.com/sites/UrbanReality/Gedeelde documenten/1. Urban Reality/Projecten/Drimmelen/Lageweg Terheijden/Ontwikkelaar/Bijlagen overeenkomst/"/>
    </mc:Choice>
  </mc:AlternateContent>
  <xr:revisionPtr revIDLastSave="200" documentId="8_{BAC43128-A4C4-4307-B0BE-2D0D503A018E}" xr6:coauthVersionLast="47" xr6:coauthVersionMax="47" xr10:uidLastSave="{C9654C84-3711-48B7-BB40-4E65711DB90F}"/>
  <bookViews>
    <workbookView xWindow="28680" yWindow="-120" windowWidth="38640" windowHeight="21120" xr2:uid="{B87A2E51-8C3B-49D0-B627-FA37078DDCE4}"/>
  </bookViews>
  <sheets>
    <sheet name="Blad1" sheetId="1" r:id="rId1"/>
    <sheet name="Blad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2" l="1"/>
  <c r="F7" i="2"/>
  <c r="F8" i="2"/>
  <c r="F9" i="2"/>
  <c r="F10" i="2"/>
  <c r="F11" i="2"/>
  <c r="F12" i="2"/>
  <c r="F13" i="2"/>
  <c r="F14" i="2"/>
  <c r="E7" i="1"/>
  <c r="E9" i="1"/>
  <c r="E10" i="1"/>
  <c r="E11" i="1"/>
  <c r="E12" i="1"/>
  <c r="E13" i="1"/>
  <c r="E14" i="1"/>
  <c r="E15" i="1"/>
  <c r="E6" i="1"/>
  <c r="C16" i="1"/>
  <c r="E16" i="1" l="1"/>
  <c r="E18" i="1" l="1"/>
  <c r="E19" i="1" s="1"/>
</calcChain>
</file>

<file path=xl/sharedStrings.xml><?xml version="1.0" encoding="utf-8"?>
<sst xmlns="http://schemas.openxmlformats.org/spreadsheetml/2006/main" count="47" uniqueCount="47">
  <si>
    <t>Functie</t>
  </si>
  <si>
    <t>Aantal</t>
  </si>
  <si>
    <t>Norm</t>
  </si>
  <si>
    <t>Aantal parkeerplaatsen</t>
  </si>
  <si>
    <t>Totaal aantal</t>
  </si>
  <si>
    <t>Toelichting bij de uitkomst</t>
  </si>
  <si>
    <t>Categorie vc</t>
  </si>
  <si>
    <t>huur, huis, vrije sector</t>
  </si>
  <si>
    <t>Huur, huis, sociale huur</t>
  </si>
  <si>
    <t>Huur, appartementen, vrije sector, &gt; 100m2 bvo</t>
  </si>
  <si>
    <t>Huur, appartement, vrije sector, 75-100m2 bvo</t>
  </si>
  <si>
    <t>Huur, appartement, vrije sector, &lt; 75m2 bvo</t>
  </si>
  <si>
    <t>Huur, appartement, sociale huur, &gt; 100m2 bvo</t>
  </si>
  <si>
    <t>Huur, appartement, sociale huur, 75-100m2 bvo</t>
  </si>
  <si>
    <t>Huur, appartement, sociale huur, &lt; 75m2 bvo</t>
  </si>
  <si>
    <t>Huur, appartement, sociale huur of vrije sector, &lt; 30m2 bvo</t>
  </si>
  <si>
    <t>combi cat+gebied</t>
  </si>
  <si>
    <t>huur, huis, vrije sectorWeinig stedelijk</t>
  </si>
  <si>
    <t>Huur, huis, sociale huurWeinig stedelijk</t>
  </si>
  <si>
    <t>Huur, appartementen, vrije sector, &gt; 100m2 bvoWeinig stedelijk</t>
  </si>
  <si>
    <t>Huur, appartement, vrije sector, 75-100m2 bvoWeinig stedelijk</t>
  </si>
  <si>
    <t>Huur, appartement, vrije sector, &lt; 75m2 bvoWeinig stedelijk</t>
  </si>
  <si>
    <t>Huur, appartement, sociale huur, &gt; 100m2 bvoWeinig stedelijk</t>
  </si>
  <si>
    <t>Huur, appartement, sociale huur, 75-100m2 bvoWeinig stedelijk</t>
  </si>
  <si>
    <t>Huur, appartement, sociale huur, &lt; 75m2 bvoWeinig stedelijk</t>
  </si>
  <si>
    <t>Huur, appartement, sociale huur of vrije sector, &lt; 30m2 bvoWeinig stedelijk</t>
  </si>
  <si>
    <t>Rest beb kom Max.</t>
  </si>
  <si>
    <t>Gemiddeld</t>
  </si>
  <si>
    <t>Rest beb kom Min.</t>
  </si>
  <si>
    <t>Stedelijkheidsgraad</t>
  </si>
  <si>
    <t>Gebied</t>
  </si>
  <si>
    <t>Weinig stedelijk</t>
  </si>
  <si>
    <t>Rest bebouwde kom</t>
  </si>
  <si>
    <t xml:space="preserve">Parkeerbehoefte woningen </t>
  </si>
  <si>
    <t xml:space="preserve">Parkeerbehoefte woningen (afgerond) </t>
  </si>
  <si>
    <t>De inschrijver dient het aantal parkeerplaatsen (afgerond) als uitkomst van deze parkeerbalans te realiseren binnen het projectgebied. Het aantal parkeerplaatsen dient ook ingetekend te zijn op de situatietekening van het aan te leveren schetsontwerp. De hoeveelheid m² BVO per type woning dient ook toetsbaar te zijn.</t>
  </si>
  <si>
    <t>Grondgebonden midden huur of vrije sector huur</t>
  </si>
  <si>
    <t>Grondgebonden lagere huur</t>
  </si>
  <si>
    <t>Gestapelde woning midden huur of vrije sector huur &gt; 100m2 bvo</t>
  </si>
  <si>
    <t>Gestapelde woning midden huur of vrije sector huur 75-100m2 bvo</t>
  </si>
  <si>
    <t>Gestapelde woning midden huur of vrije sector huur &lt; 75m2 bvo</t>
  </si>
  <si>
    <t>Gestapelde woning lagere huur &gt; 100m2 bvo</t>
  </si>
  <si>
    <t>Gestapelde woning lagere huur 75-100m2 bvo</t>
  </si>
  <si>
    <t>Gestapelde woning lagere huur &lt; 75m2 bvo</t>
  </si>
  <si>
    <t>Gestapelde woning lagere huur of midden huur of vrije sector &lt; 30m2 bvo</t>
  </si>
  <si>
    <t xml:space="preserve">Bijlage 13: format parkeerbalans woningen </t>
  </si>
  <si>
    <r>
      <t>Deze parkeerbalans is ten behoeve van de aanbesteding voor de woningbouwontwikkeling Lageweg te Terheijden gemeente Drimmelen. Het voorliggende format is onderdeel van de inschrijving</t>
    </r>
    <r>
      <rPr>
        <i/>
        <sz val="11"/>
        <color theme="1"/>
        <rFont val="Avenir Next LT Pro Light"/>
        <family val="2"/>
      </rPr>
      <t xml:space="preserve">. </t>
    </r>
    <r>
      <rPr>
        <sz val="11"/>
        <color theme="1"/>
        <rFont val="Avenir Next LT Pro Light"/>
        <family val="2"/>
      </rPr>
      <t xml:space="preserve">Het format mag, op de </t>
    </r>
    <r>
      <rPr>
        <b/>
        <sz val="11"/>
        <color theme="5" tint="0.39997558519241921"/>
        <rFont val="Avenir Next LT Pro Light"/>
        <family val="2"/>
      </rPr>
      <t>oranje</t>
    </r>
    <r>
      <rPr>
        <sz val="11"/>
        <color theme="1"/>
        <rFont val="Avenir Next LT Pro Light"/>
        <family val="2"/>
      </rPr>
      <t xml:space="preserve"> gearceerde cellen na, niet worden aangepast.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</si>
</sst>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0_ ;_ * \-#,##0.0_ ;_ * &quot;-&quot;??_ ;_ @_ "/>
    <numFmt numFmtId="165" formatCode="_ * #,##0.0_ ;_ * \-#,##0.0_ ;_ * &quot;-&quot;?_ ;_ @_ "/>
  </numFmts>
  <fonts count="11" x14ac:knownFonts="1">
    <font>
      <sz val="11"/>
      <color theme="1"/>
      <name val="Calibri"/>
      <family val="2"/>
      <scheme val="minor"/>
    </font>
    <font>
      <sz val="11"/>
      <color theme="1"/>
      <name val="Calibri"/>
      <family val="2"/>
      <scheme val="minor"/>
    </font>
    <font>
      <sz val="11"/>
      <color theme="1"/>
      <name val="Avenir Next LT Pro Light"/>
      <family val="2"/>
    </font>
    <font>
      <b/>
      <sz val="11"/>
      <color theme="1"/>
      <name val="Avenir Next LT Pro Light"/>
      <family val="2"/>
    </font>
    <font>
      <i/>
      <sz val="11"/>
      <color theme="1"/>
      <name val="Avenir Next LT Pro Light"/>
      <family val="2"/>
    </font>
    <font>
      <sz val="11"/>
      <name val="Avenir Next LT Pro Light"/>
      <family val="2"/>
    </font>
    <font>
      <b/>
      <sz val="11"/>
      <name val="Avenir Next LT Pro Light"/>
      <family val="2"/>
    </font>
    <font>
      <b/>
      <sz val="11"/>
      <color theme="1"/>
      <name val="Calibri"/>
      <family val="2"/>
      <scheme val="minor"/>
    </font>
    <font>
      <b/>
      <sz val="12"/>
      <color theme="0"/>
      <name val="Avenir Next LT Pro Light"/>
      <family val="2"/>
    </font>
    <font>
      <b/>
      <sz val="20"/>
      <color theme="9"/>
      <name val="Avenir Next LT Pro Light"/>
      <family val="2"/>
    </font>
    <font>
      <b/>
      <sz val="11"/>
      <color theme="5" tint="0.39997558519241921"/>
      <name val="Avenir Next LT Pro Light"/>
      <family val="2"/>
    </font>
  </fonts>
  <fills count="5">
    <fill>
      <patternFill patternType="none"/>
    </fill>
    <fill>
      <patternFill patternType="gray125"/>
    </fill>
    <fill>
      <patternFill patternType="solid">
        <fgColor theme="0" tint="-4.9989318521683403E-2"/>
        <bgColor indexed="64"/>
      </patternFill>
    </fill>
    <fill>
      <patternFill patternType="solid">
        <fgColor theme="5" tint="0.59996337778862885"/>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7" fillId="0" borderId="0" xfId="0" applyFont="1"/>
    <xf numFmtId="0" fontId="2" fillId="0" borderId="0" xfId="0" applyFont="1"/>
    <xf numFmtId="0" fontId="2" fillId="0" borderId="0" xfId="0" applyFont="1" applyAlignment="1">
      <alignment vertical="top" wrapText="1"/>
    </xf>
    <xf numFmtId="0" fontId="3" fillId="0" borderId="0" xfId="0" applyFont="1"/>
    <xf numFmtId="0" fontId="5"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horizontal="left" vertical="top" wrapText="1"/>
    </xf>
    <xf numFmtId="0" fontId="2" fillId="0" borderId="1" xfId="0" applyFont="1" applyBorder="1" applyAlignment="1">
      <alignment vertical="center"/>
    </xf>
    <xf numFmtId="164" fontId="2" fillId="0" borderId="1" xfId="1" applyNumberFormat="1" applyFont="1" applyBorder="1" applyAlignment="1" applyProtection="1">
      <alignment vertical="center"/>
    </xf>
    <xf numFmtId="165" fontId="2" fillId="0" borderId="1" xfId="0" applyNumberFormat="1" applyFont="1" applyBorder="1" applyAlignment="1">
      <alignment vertical="center"/>
    </xf>
    <xf numFmtId="0" fontId="2" fillId="0" borderId="8" xfId="0" applyFont="1" applyBorder="1" applyAlignment="1">
      <alignment vertical="center"/>
    </xf>
    <xf numFmtId="164" fontId="2" fillId="0" borderId="8" xfId="1" applyNumberFormat="1" applyFont="1" applyBorder="1" applyAlignment="1" applyProtection="1">
      <alignment vertical="center"/>
    </xf>
    <xf numFmtId="165" fontId="2" fillId="0" borderId="8" xfId="0" applyNumberFormat="1" applyFont="1" applyBorder="1" applyAlignment="1">
      <alignment vertical="center"/>
    </xf>
    <xf numFmtId="0" fontId="2" fillId="0" borderId="5" xfId="0" applyFont="1" applyBorder="1" applyAlignment="1">
      <alignment vertical="center"/>
    </xf>
    <xf numFmtId="0" fontId="2" fillId="0" borderId="6" xfId="0" applyFont="1" applyBorder="1" applyAlignment="1" applyProtection="1">
      <alignment vertical="center"/>
      <protection locked="0"/>
    </xf>
    <xf numFmtId="164" fontId="2" fillId="0" borderId="6" xfId="1" applyNumberFormat="1" applyFont="1" applyFill="1" applyBorder="1" applyAlignment="1" applyProtection="1">
      <alignment vertical="center"/>
    </xf>
    <xf numFmtId="165" fontId="2" fillId="0" borderId="7" xfId="0" applyNumberFormat="1" applyFont="1" applyBorder="1" applyAlignment="1">
      <alignment vertical="center"/>
    </xf>
    <xf numFmtId="0" fontId="2" fillId="0" borderId="9" xfId="0" applyFont="1" applyBorder="1" applyAlignment="1">
      <alignment vertical="center"/>
    </xf>
    <xf numFmtId="164" fontId="2" fillId="0" borderId="9" xfId="1" applyNumberFormat="1" applyFont="1" applyBorder="1" applyAlignment="1" applyProtection="1">
      <alignment vertical="center"/>
    </xf>
    <xf numFmtId="165" fontId="2" fillId="0" borderId="9" xfId="0" applyNumberFormat="1" applyFont="1" applyBorder="1" applyAlignment="1">
      <alignment vertical="center"/>
    </xf>
    <xf numFmtId="0" fontId="2" fillId="2" borderId="1" xfId="0" applyFont="1" applyFill="1" applyBorder="1" applyAlignment="1">
      <alignment vertical="center"/>
    </xf>
    <xf numFmtId="0" fontId="3" fillId="0" borderId="0" xfId="0" applyFont="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3" xfId="0" applyFont="1" applyFill="1" applyBorder="1" applyAlignment="1">
      <alignment vertical="center"/>
    </xf>
    <xf numFmtId="0" fontId="2" fillId="2" borderId="2" xfId="0" applyFont="1" applyFill="1" applyBorder="1" applyAlignment="1">
      <alignment vertical="center"/>
    </xf>
    <xf numFmtId="0" fontId="3" fillId="2" borderId="4" xfId="0" applyFont="1" applyFill="1" applyBorder="1" applyAlignment="1">
      <alignment vertical="center"/>
    </xf>
    <xf numFmtId="0" fontId="2" fillId="3" borderId="1" xfId="0" applyFont="1" applyFill="1" applyBorder="1" applyAlignment="1" applyProtection="1">
      <alignment vertical="center"/>
      <protection locked="0"/>
    </xf>
    <xf numFmtId="0" fontId="5" fillId="0" borderId="0" xfId="0" applyFont="1" applyAlignment="1">
      <alignment horizontal="left" vertical="top" wrapText="1"/>
    </xf>
    <xf numFmtId="0" fontId="2" fillId="0" borderId="2" xfId="0" applyFont="1" applyBorder="1" applyAlignment="1">
      <alignment vertical="top" wrapText="1"/>
    </xf>
    <xf numFmtId="0" fontId="9" fillId="0" borderId="0" xfId="0" applyFont="1"/>
    <xf numFmtId="0" fontId="8" fillId="4" borderId="1" xfId="0" applyFont="1" applyFill="1" applyBorder="1" applyAlignment="1">
      <alignment vertical="center"/>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4543-207B-4EAA-AE4B-94B4407AA1E9}">
  <sheetPr>
    <pageSetUpPr fitToPage="1"/>
  </sheetPr>
  <dimension ref="B2:F24"/>
  <sheetViews>
    <sheetView showGridLines="0" tabSelected="1" zoomScaleNormal="100" workbookViewId="0">
      <selection activeCell="I9" sqref="I9"/>
    </sheetView>
  </sheetViews>
  <sheetFormatPr defaultColWidth="9.109375" defaultRowHeight="14.4" x14ac:dyDescent="0.3"/>
  <cols>
    <col min="1" max="1" width="9.109375" style="2"/>
    <col min="2" max="2" width="72.5546875" style="2" customWidth="1"/>
    <col min="3" max="3" width="8.77734375" style="2" bestFit="1" customWidth="1"/>
    <col min="4" max="4" width="8.44140625" style="2" bestFit="1" customWidth="1"/>
    <col min="5" max="5" width="29.109375" style="2" bestFit="1" customWidth="1"/>
    <col min="6" max="6" width="27.6640625" style="2" bestFit="1" customWidth="1"/>
    <col min="7" max="16384" width="9.109375" style="2"/>
  </cols>
  <sheetData>
    <row r="2" spans="2:6" ht="25.2" x14ac:dyDescent="0.45">
      <c r="B2" s="32" t="s">
        <v>45</v>
      </c>
    </row>
    <row r="4" spans="2:6" ht="54.75" customHeight="1" x14ac:dyDescent="0.3">
      <c r="B4" s="31" t="s">
        <v>46</v>
      </c>
      <c r="C4" s="31"/>
      <c r="D4" s="31"/>
      <c r="E4" s="31"/>
      <c r="F4" s="3"/>
    </row>
    <row r="5" spans="2:6" s="22" customFormat="1" ht="24.6" customHeight="1" x14ac:dyDescent="0.3">
      <c r="B5" s="33" t="s">
        <v>0</v>
      </c>
      <c r="C5" s="33" t="s">
        <v>1</v>
      </c>
      <c r="D5" s="33" t="s">
        <v>2</v>
      </c>
      <c r="E5" s="33" t="s">
        <v>3</v>
      </c>
    </row>
    <row r="6" spans="2:6" ht="19.95" customHeight="1" x14ac:dyDescent="0.3">
      <c r="B6" s="8" t="s">
        <v>36</v>
      </c>
      <c r="C6" s="29"/>
      <c r="D6" s="9">
        <v>1.4</v>
      </c>
      <c r="E6" s="10">
        <f>C6*D6</f>
        <v>0</v>
      </c>
    </row>
    <row r="7" spans="2:6" ht="19.95" customHeight="1" x14ac:dyDescent="0.3">
      <c r="B7" s="11" t="s">
        <v>37</v>
      </c>
      <c r="C7" s="29"/>
      <c r="D7" s="12">
        <v>1.1000000000000001</v>
      </c>
      <c r="E7" s="13">
        <f t="shared" ref="E7:E15" si="0">C7*D7</f>
        <v>0</v>
      </c>
    </row>
    <row r="8" spans="2:6" ht="7.2" customHeight="1" x14ac:dyDescent="0.3">
      <c r="B8" s="14"/>
      <c r="C8" s="15"/>
      <c r="D8" s="16"/>
      <c r="E8" s="17"/>
    </row>
    <row r="9" spans="2:6" ht="19.95" customHeight="1" x14ac:dyDescent="0.3">
      <c r="B9" s="18" t="s">
        <v>38</v>
      </c>
      <c r="C9" s="29"/>
      <c r="D9" s="19">
        <v>1.4</v>
      </c>
      <c r="E9" s="20">
        <f t="shared" si="0"/>
        <v>0</v>
      </c>
    </row>
    <row r="10" spans="2:6" ht="19.95" customHeight="1" x14ac:dyDescent="0.3">
      <c r="B10" s="8" t="s">
        <v>39</v>
      </c>
      <c r="C10" s="29"/>
      <c r="D10" s="9">
        <v>1</v>
      </c>
      <c r="E10" s="10">
        <f t="shared" si="0"/>
        <v>0</v>
      </c>
    </row>
    <row r="11" spans="2:6" ht="19.95" customHeight="1" x14ac:dyDescent="0.3">
      <c r="B11" s="8" t="s">
        <v>40</v>
      </c>
      <c r="C11" s="29"/>
      <c r="D11" s="9">
        <v>0.9</v>
      </c>
      <c r="E11" s="10">
        <f t="shared" si="0"/>
        <v>0</v>
      </c>
    </row>
    <row r="12" spans="2:6" ht="19.95" customHeight="1" x14ac:dyDescent="0.3">
      <c r="B12" s="8" t="s">
        <v>41</v>
      </c>
      <c r="C12" s="29"/>
      <c r="D12" s="9">
        <v>1</v>
      </c>
      <c r="E12" s="10">
        <f t="shared" si="0"/>
        <v>0</v>
      </c>
    </row>
    <row r="13" spans="2:6" ht="19.95" customHeight="1" x14ac:dyDescent="0.3">
      <c r="B13" s="8" t="s">
        <v>42</v>
      </c>
      <c r="C13" s="29"/>
      <c r="D13" s="9">
        <v>0.9</v>
      </c>
      <c r="E13" s="10">
        <f t="shared" si="0"/>
        <v>0</v>
      </c>
    </row>
    <row r="14" spans="2:6" ht="19.95" customHeight="1" x14ac:dyDescent="0.3">
      <c r="B14" s="8" t="s">
        <v>43</v>
      </c>
      <c r="C14" s="29"/>
      <c r="D14" s="9">
        <v>0.8</v>
      </c>
      <c r="E14" s="10">
        <f t="shared" si="0"/>
        <v>0</v>
      </c>
    </row>
    <row r="15" spans="2:6" ht="19.95" customHeight="1" x14ac:dyDescent="0.3">
      <c r="B15" s="8" t="s">
        <v>44</v>
      </c>
      <c r="C15" s="29"/>
      <c r="D15" s="9">
        <v>0.5</v>
      </c>
      <c r="E15" s="10">
        <f t="shared" si="0"/>
        <v>0</v>
      </c>
    </row>
    <row r="16" spans="2:6" ht="19.95" customHeight="1" x14ac:dyDescent="0.3">
      <c r="B16" s="21" t="s">
        <v>4</v>
      </c>
      <c r="C16" s="21">
        <f>SUM(C6:C15)</f>
        <v>0</v>
      </c>
      <c r="D16" s="21"/>
      <c r="E16" s="21">
        <f>SUM(E6:E15)</f>
        <v>0</v>
      </c>
    </row>
    <row r="17" spans="2:6" s="4" customFormat="1" x14ac:dyDescent="0.3"/>
    <row r="18" spans="2:6" s="4" customFormat="1" ht="19.95" customHeight="1" x14ac:dyDescent="0.3">
      <c r="B18" s="23" t="s">
        <v>33</v>
      </c>
      <c r="C18" s="24"/>
      <c r="D18" s="24"/>
      <c r="E18" s="25">
        <f>E16</f>
        <v>0</v>
      </c>
    </row>
    <row r="19" spans="2:6" ht="19.95" customHeight="1" x14ac:dyDescent="0.3">
      <c r="B19" s="26" t="s">
        <v>34</v>
      </c>
      <c r="C19" s="27"/>
      <c r="D19" s="27"/>
      <c r="E19" s="28">
        <f>ROUNDUP(E18,0)</f>
        <v>0</v>
      </c>
    </row>
    <row r="20" spans="2:6" x14ac:dyDescent="0.3">
      <c r="B20" s="4"/>
      <c r="E20" s="4"/>
    </row>
    <row r="21" spans="2:6" x14ac:dyDescent="0.3">
      <c r="B21" s="4" t="s">
        <v>5</v>
      </c>
    </row>
    <row r="22" spans="2:6" ht="62.4" customHeight="1" x14ac:dyDescent="0.3">
      <c r="B22" s="30" t="s">
        <v>35</v>
      </c>
      <c r="C22" s="30"/>
      <c r="D22" s="30"/>
      <c r="E22" s="30"/>
      <c r="F22" s="6"/>
    </row>
    <row r="23" spans="2:6" x14ac:dyDescent="0.3">
      <c r="B23" s="30"/>
      <c r="C23" s="30"/>
      <c r="D23" s="30"/>
      <c r="E23" s="30"/>
      <c r="F23" s="30"/>
    </row>
    <row r="24" spans="2:6" x14ac:dyDescent="0.3">
      <c r="B24" s="7"/>
      <c r="C24" s="5"/>
      <c r="D24" s="5"/>
      <c r="E24" s="5"/>
      <c r="F24" s="5"/>
    </row>
  </sheetData>
  <sheetProtection algorithmName="SHA-512" hashValue="Astc/4THibVVfMBGIfmti9ThXX4bp1SlKloGLYga9+3VtFcAyAmPUvLVyObYOd4KTKG+7b2h863lKWEdqOTJmg==" saltValue="e1aAMelkFXwJuwWotn3PmA==" spinCount="100000" sheet="1" objects="1" scenarios="1"/>
  <mergeCells count="3">
    <mergeCell ref="B23:F23"/>
    <mergeCell ref="B22:E22"/>
    <mergeCell ref="B4:E4"/>
  </mergeCells>
  <dataValidations count="1">
    <dataValidation operator="lessThanOrEqual" allowBlank="1" showInputMessage="1" error="Maximaal 8 woningen." sqref="C6:C15" xr:uid="{BA8E7D5D-66F6-4D0F-BC58-459F32F30A1A}"/>
  </dataValidations>
  <pageMargins left="0.70866141732283472" right="0.70866141732283472" top="0.74803149606299213" bottom="0.74803149606299213"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37A5-771A-4E1F-8FEF-7BC6A167EB1C}">
  <dimension ref="B2:F14"/>
  <sheetViews>
    <sheetView zoomScale="130" zoomScaleNormal="130" workbookViewId="0">
      <selection activeCell="B24" sqref="B24"/>
    </sheetView>
  </sheetViews>
  <sheetFormatPr defaultRowHeight="14.4" x14ac:dyDescent="0.3"/>
  <cols>
    <col min="2" max="2" width="50.109375" bestFit="1" customWidth="1"/>
    <col min="3" max="3" width="63.109375" hidden="1" customWidth="1"/>
    <col min="4" max="4" width="16.6640625" bestFit="1" customWidth="1"/>
    <col min="5" max="5" width="15.77734375" bestFit="1" customWidth="1"/>
    <col min="6" max="6" width="9.6640625" style="1" bestFit="1" customWidth="1"/>
  </cols>
  <sheetData>
    <row r="2" spans="2:6" x14ac:dyDescent="0.3">
      <c r="B2" s="1" t="s">
        <v>29</v>
      </c>
      <c r="C2" t="s">
        <v>31</v>
      </c>
    </row>
    <row r="3" spans="2:6" x14ac:dyDescent="0.3">
      <c r="B3" s="1" t="s">
        <v>30</v>
      </c>
      <c r="C3" t="s">
        <v>32</v>
      </c>
    </row>
    <row r="5" spans="2:6" s="1" customFormat="1" x14ac:dyDescent="0.3">
      <c r="B5" s="1" t="s">
        <v>6</v>
      </c>
      <c r="C5" s="1" t="s">
        <v>16</v>
      </c>
      <c r="D5" s="1" t="s">
        <v>28</v>
      </c>
      <c r="E5" s="1" t="s">
        <v>26</v>
      </c>
      <c r="F5" s="1" t="s">
        <v>27</v>
      </c>
    </row>
    <row r="6" spans="2:6" x14ac:dyDescent="0.3">
      <c r="B6" t="s">
        <v>7</v>
      </c>
      <c r="C6" t="s">
        <v>17</v>
      </c>
      <c r="D6">
        <v>1</v>
      </c>
      <c r="E6">
        <v>1.8</v>
      </c>
      <c r="F6" s="1">
        <f t="shared" ref="F6:F14" si="0">AVERAGE(D6:E6)</f>
        <v>1.4</v>
      </c>
    </row>
    <row r="7" spans="2:6" x14ac:dyDescent="0.3">
      <c r="B7" t="s">
        <v>8</v>
      </c>
      <c r="C7" t="s">
        <v>18</v>
      </c>
      <c r="D7">
        <v>0.7</v>
      </c>
      <c r="E7">
        <v>1.5</v>
      </c>
      <c r="F7" s="1">
        <f t="shared" si="0"/>
        <v>1.1000000000000001</v>
      </c>
    </row>
    <row r="8" spans="2:6" x14ac:dyDescent="0.3">
      <c r="B8" t="s">
        <v>9</v>
      </c>
      <c r="C8" t="s">
        <v>19</v>
      </c>
      <c r="D8">
        <v>1</v>
      </c>
      <c r="E8">
        <v>1.8</v>
      </c>
      <c r="F8" s="1">
        <f t="shared" si="0"/>
        <v>1.4</v>
      </c>
    </row>
    <row r="9" spans="2:6" x14ac:dyDescent="0.3">
      <c r="B9" t="s">
        <v>10</v>
      </c>
      <c r="C9" t="s">
        <v>20</v>
      </c>
      <c r="D9">
        <v>0.6</v>
      </c>
      <c r="E9">
        <v>1.4</v>
      </c>
      <c r="F9" s="1">
        <f t="shared" si="0"/>
        <v>1</v>
      </c>
    </row>
    <row r="10" spans="2:6" x14ac:dyDescent="0.3">
      <c r="B10" t="s">
        <v>11</v>
      </c>
      <c r="C10" t="s">
        <v>21</v>
      </c>
      <c r="D10">
        <v>0.5</v>
      </c>
      <c r="E10">
        <v>1.3</v>
      </c>
      <c r="F10" s="1">
        <f t="shared" si="0"/>
        <v>0.9</v>
      </c>
    </row>
    <row r="11" spans="2:6" x14ac:dyDescent="0.3">
      <c r="B11" t="s">
        <v>12</v>
      </c>
      <c r="C11" t="s">
        <v>22</v>
      </c>
      <c r="D11">
        <v>0.6</v>
      </c>
      <c r="E11">
        <v>1.4</v>
      </c>
      <c r="F11" s="1">
        <f t="shared" si="0"/>
        <v>1</v>
      </c>
    </row>
    <row r="12" spans="2:6" x14ac:dyDescent="0.3">
      <c r="B12" t="s">
        <v>13</v>
      </c>
      <c r="C12" t="s">
        <v>23</v>
      </c>
      <c r="D12">
        <v>0.5</v>
      </c>
      <c r="E12">
        <v>1.3</v>
      </c>
      <c r="F12" s="1">
        <f t="shared" si="0"/>
        <v>0.9</v>
      </c>
    </row>
    <row r="13" spans="2:6" x14ac:dyDescent="0.3">
      <c r="B13" t="s">
        <v>14</v>
      </c>
      <c r="C13" t="s">
        <v>24</v>
      </c>
      <c r="D13">
        <v>0.4</v>
      </c>
      <c r="E13">
        <v>1.2</v>
      </c>
      <c r="F13" s="1">
        <f t="shared" si="0"/>
        <v>0.8</v>
      </c>
    </row>
    <row r="14" spans="2:6" x14ac:dyDescent="0.3">
      <c r="B14" t="s">
        <v>15</v>
      </c>
      <c r="C14" t="s">
        <v>25</v>
      </c>
      <c r="D14">
        <v>0.4</v>
      </c>
      <c r="E14">
        <v>0.6</v>
      </c>
      <c r="F14" s="1">
        <f t="shared" si="0"/>
        <v>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D239B567E37E4C90E2A2F3F50F36F1" ma:contentTypeVersion="17" ma:contentTypeDescription="Een nieuw document maken." ma:contentTypeScope="" ma:versionID="7044b09321ff85aa1c86a7cbf34a5581">
  <xsd:schema xmlns:xsd="http://www.w3.org/2001/XMLSchema" xmlns:xs="http://www.w3.org/2001/XMLSchema" xmlns:p="http://schemas.microsoft.com/office/2006/metadata/properties" xmlns:ns2="a718d977-d4fd-47dd-9d25-282c008d99f4" xmlns:ns3="47e59f54-627b-463f-9068-065d631556eb" targetNamespace="http://schemas.microsoft.com/office/2006/metadata/properties" ma:root="true" ma:fieldsID="6eb83995471c1dd90569488d0dcdb480" ns2:_="" ns3:_="">
    <xsd:import namespace="a718d977-d4fd-47dd-9d25-282c008d99f4"/>
    <xsd:import namespace="47e59f54-627b-463f-9068-065d631556e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18d977-d4fd-47dd-9d25-282c008d99f4"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e59f54-627b-463f-9068-065d631556e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23969c6-71fd-421a-ab3b-de695defdf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e59f54-627b-463f-9068-065d631556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2ED67C-4E71-4BEB-9596-E27FC63F9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18d977-d4fd-47dd-9d25-282c008d99f4"/>
    <ds:schemaRef ds:uri="47e59f54-627b-463f-9068-065d63155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E63C1F-B5A0-409A-AA81-C52D94428832}">
  <ds:schemaRefs>
    <ds:schemaRef ds:uri="http://schemas.microsoft.com/sharepoint/v3/contenttype/forms"/>
  </ds:schemaRefs>
</ds:datastoreItem>
</file>

<file path=customXml/itemProps3.xml><?xml version="1.0" encoding="utf-8"?>
<ds:datastoreItem xmlns:ds="http://schemas.openxmlformats.org/officeDocument/2006/customXml" ds:itemID="{89D70D7F-6F88-40F5-8A4E-C5B66728EF87}">
  <ds:schemaRefs>
    <ds:schemaRef ds:uri="http://purl.org/dc/terms/"/>
    <ds:schemaRef ds:uri="http://schemas.microsoft.com/office/2006/documentManagement/types"/>
    <ds:schemaRef ds:uri="a718d977-d4fd-47dd-9d25-282c008d99f4"/>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7e59f54-627b-463f-9068-065d631556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Jelmer Blom</dc:creator>
  <cp:lastModifiedBy>Jurrian Witzand | Urban Reality</cp:lastModifiedBy>
  <cp:lastPrinted>2025-03-19T07:22:59Z</cp:lastPrinted>
  <dcterms:created xsi:type="dcterms:W3CDTF">2021-02-19T12:29:59Z</dcterms:created>
  <dcterms:modified xsi:type="dcterms:W3CDTF">2025-04-22T15:19:10Z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0x0101007FD239B567E37E4C90E2A2F3F50F36F1</vt:lpwstr>
  </property>
  <property fmtid="{D5CDD505-2E9C-101B-9397-08002B2CF9AE}" pid="3" name="MediaServiceImageTags">
    <vt:lpwstr/>
  </property>
</Properties>
</file>