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tilburg.sharepoint.com/sites/TB-PRJ-Verv_JDE_-_Subsidies/Gedeelde documenten/General/3. Subsidies - Aanbesteding/05b. NvI/2e NvI/"/>
    </mc:Choice>
  </mc:AlternateContent>
  <xr:revisionPtr revIDLastSave="261" documentId="8_{D630FEF4-4D5B-4355-B7C3-EC403D0C7E13}" xr6:coauthVersionLast="47" xr6:coauthVersionMax="47" xr10:uidLastSave="{56B76590-F9C2-49CC-9F22-E9D18A98CEEA}"/>
  <bookViews>
    <workbookView xWindow="-110" yWindow="-110" windowWidth="19420" windowHeight="11500" xr2:uid="{69C5471D-90B4-4178-9473-B21E5CA916D5}"/>
  </bookViews>
  <sheets>
    <sheet name="PvEW niet functioneel" sheetId="1" r:id="rId1"/>
  </sheets>
  <definedNames>
    <definedName name="_xlnm._FilterDatabase" localSheetId="0" hidden="1">'PvEW niet functioneel'!$A$1:$F$87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4" i="1" l="1"/>
  <c r="E84" i="1"/>
  <c r="J82" i="1"/>
  <c r="F82" i="1"/>
  <c r="E82" i="1"/>
  <c r="J58" i="1"/>
  <c r="F58" i="1"/>
  <c r="E58" i="1"/>
  <c r="J5" i="1"/>
  <c r="J38" i="1"/>
  <c r="F38" i="1"/>
  <c r="E38" i="1"/>
  <c r="J25" i="1"/>
  <c r="F25" i="1"/>
  <c r="E25" i="1"/>
  <c r="B3" i="1" l="1"/>
  <c r="B4" i="1" s="1"/>
  <c r="B5" i="1" s="1"/>
  <c r="B6" i="1" s="1"/>
  <c r="B7" i="1" s="1"/>
  <c r="B10" i="1" s="1"/>
  <c r="F5" i="1"/>
  <c r="E5" i="1"/>
  <c r="J13" i="1"/>
  <c r="J7" i="1"/>
  <c r="F17" i="1"/>
  <c r="E17" i="1"/>
  <c r="J86" i="1"/>
  <c r="F86" i="1"/>
  <c r="E86" i="1"/>
  <c r="J85" i="1"/>
  <c r="F85" i="1"/>
  <c r="E85" i="1"/>
  <c r="J56" i="1"/>
  <c r="F56" i="1"/>
  <c r="E56" i="1"/>
  <c r="J44" i="1"/>
  <c r="F44" i="1"/>
  <c r="E44" i="1"/>
  <c r="F12" i="1"/>
  <c r="E12" i="1"/>
  <c r="F7" i="1"/>
  <c r="E7" i="1"/>
  <c r="E64" i="1"/>
  <c r="F64" i="1"/>
  <c r="J64" i="1"/>
  <c r="J30" i="1"/>
  <c r="F30" i="1"/>
  <c r="E30" i="1"/>
  <c r="E53" i="1"/>
  <c r="F53" i="1"/>
  <c r="J53" i="1"/>
  <c r="J52" i="1"/>
  <c r="F52" i="1"/>
  <c r="E52" i="1"/>
  <c r="E79" i="1"/>
  <c r="F79" i="1"/>
  <c r="J79" i="1"/>
  <c r="E63" i="1"/>
  <c r="F63" i="1"/>
  <c r="J63" i="1"/>
  <c r="E76" i="1"/>
  <c r="F76" i="1"/>
  <c r="J76" i="1"/>
  <c r="E75" i="1"/>
  <c r="F75" i="1"/>
  <c r="J75" i="1"/>
  <c r="J19" i="1"/>
  <c r="F19" i="1"/>
  <c r="E19" i="1"/>
  <c r="J40" i="1" l="1"/>
  <c r="E40" i="1"/>
  <c r="F40" i="1"/>
  <c r="F34" i="1"/>
  <c r="E34" i="1"/>
  <c r="J27" i="1"/>
  <c r="F27" i="1"/>
  <c r="E27" i="1"/>
  <c r="J42" i="1"/>
  <c r="F42" i="1"/>
  <c r="E42" i="1"/>
  <c r="J11" i="1"/>
  <c r="J10" i="1"/>
  <c r="J6" i="1"/>
  <c r="F6" i="1"/>
  <c r="E6" i="1"/>
  <c r="E33" i="1"/>
  <c r="F33" i="1"/>
  <c r="B11" i="1" l="1"/>
  <c r="B12" i="1" s="1"/>
  <c r="B13" i="1" s="1"/>
  <c r="B14" i="1" s="1"/>
  <c r="B15" i="1" s="1"/>
  <c r="B17" i="1" s="1"/>
  <c r="B19" i="1" s="1"/>
  <c r="B21" i="1" s="1"/>
  <c r="B25" i="1" s="1"/>
  <c r="B27" i="1" s="1"/>
  <c r="B28" i="1" s="1"/>
  <c r="B29" i="1" s="1"/>
  <c r="B30" i="1" s="1"/>
  <c r="B31" i="1" s="1"/>
  <c r="B33" i="1" s="1"/>
  <c r="B34" i="1" s="1"/>
  <c r="B35" i="1" s="1"/>
  <c r="B36" i="1" s="1"/>
  <c r="B37" i="1" s="1"/>
  <c r="B38" i="1" s="1"/>
  <c r="B39" i="1" s="1"/>
  <c r="B40" i="1" s="1"/>
  <c r="J83" i="1"/>
  <c r="F83" i="1"/>
  <c r="E83" i="1"/>
  <c r="J81" i="1"/>
  <c r="F81" i="1"/>
  <c r="E81" i="1"/>
  <c r="J80" i="1"/>
  <c r="F80" i="1"/>
  <c r="E80" i="1"/>
  <c r="J78" i="1"/>
  <c r="F78" i="1"/>
  <c r="E78" i="1"/>
  <c r="J39" i="1"/>
  <c r="F39" i="1"/>
  <c r="E39" i="1"/>
  <c r="J3" i="1"/>
  <c r="F3" i="1"/>
  <c r="E3" i="1"/>
  <c r="E4" i="1"/>
  <c r="F4" i="1"/>
  <c r="J4" i="1"/>
  <c r="B42" i="1" l="1"/>
  <c r="B43" i="1" s="1"/>
  <c r="B44" i="1" s="1"/>
  <c r="B45" i="1" s="1"/>
  <c r="F74" i="1"/>
  <c r="E74" i="1"/>
  <c r="F73" i="1"/>
  <c r="E73" i="1"/>
  <c r="F72" i="1"/>
  <c r="E72" i="1"/>
  <c r="F69" i="1"/>
  <c r="E69" i="1"/>
  <c r="F68" i="1"/>
  <c r="E68" i="1"/>
  <c r="F67" i="1"/>
  <c r="E67" i="1"/>
  <c r="F66" i="1"/>
  <c r="E66" i="1"/>
  <c r="E35" i="1"/>
  <c r="F35" i="1"/>
  <c r="J35" i="1"/>
  <c r="J74" i="1"/>
  <c r="J73" i="1"/>
  <c r="J72" i="1"/>
  <c r="J69" i="1"/>
  <c r="J68" i="1"/>
  <c r="J67" i="1"/>
  <c r="J66" i="1"/>
  <c r="J15" i="1"/>
  <c r="F15" i="1"/>
  <c r="E15" i="1"/>
  <c r="J14" i="1"/>
  <c r="F14" i="1"/>
  <c r="E14" i="1"/>
  <c r="F13" i="1"/>
  <c r="E13" i="1"/>
  <c r="F11" i="1"/>
  <c r="E11" i="1"/>
  <c r="F10" i="1"/>
  <c r="E10" i="1"/>
  <c r="J62" i="1"/>
  <c r="F62" i="1"/>
  <c r="E62" i="1"/>
  <c r="J37" i="1"/>
  <c r="F37" i="1"/>
  <c r="E37" i="1"/>
  <c r="J60" i="1"/>
  <c r="F60" i="1"/>
  <c r="E60" i="1"/>
  <c r="J61" i="1"/>
  <c r="F61" i="1"/>
  <c r="E61" i="1"/>
  <c r="J59" i="1"/>
  <c r="F59" i="1"/>
  <c r="E59" i="1"/>
  <c r="J57" i="1"/>
  <c r="F57" i="1"/>
  <c r="E57" i="1"/>
  <c r="E43" i="1"/>
  <c r="F43" i="1"/>
  <c r="J43" i="1"/>
  <c r="E36" i="1"/>
  <c r="F36" i="1"/>
  <c r="J36" i="1"/>
  <c r="E31" i="1"/>
  <c r="F31" i="1"/>
  <c r="E55" i="1"/>
  <c r="F55" i="1"/>
  <c r="J55" i="1"/>
  <c r="E45" i="1"/>
  <c r="F45" i="1"/>
  <c r="J45" i="1"/>
  <c r="E29" i="1"/>
  <c r="F29" i="1"/>
  <c r="J29" i="1"/>
  <c r="E28" i="1"/>
  <c r="F28" i="1"/>
  <c r="J28" i="1"/>
  <c r="E51" i="1"/>
  <c r="F51" i="1"/>
  <c r="J51" i="1"/>
  <c r="J21" i="1"/>
  <c r="J17" i="1"/>
  <c r="F21" i="1"/>
  <c r="E21" i="1"/>
  <c r="B51" i="1" l="1"/>
  <c r="B52" i="1" s="1"/>
  <c r="B53" i="1" s="1"/>
  <c r="B55" i="1" l="1"/>
  <c r="B56" i="1" l="1"/>
  <c r="B57" i="1" s="1"/>
  <c r="B58" i="1" l="1"/>
  <c r="B59" i="1" s="1"/>
  <c r="B60" i="1" s="1"/>
  <c r="B61" i="1" s="1"/>
  <c r="B62" i="1" s="1"/>
  <c r="B63" i="1" s="1"/>
  <c r="B64" i="1" s="1"/>
  <c r="B66" i="1" s="1"/>
  <c r="B67" i="1" s="1"/>
  <c r="B68" i="1" s="1"/>
  <c r="B69" i="1" s="1"/>
  <c r="B72" i="1" s="1"/>
  <c r="B73" i="1" s="1"/>
  <c r="B74" i="1" s="1"/>
  <c r="B75" i="1" s="1"/>
  <c r="B76" i="1" s="1"/>
  <c r="B78" i="1" s="1"/>
  <c r="B79" i="1" s="1"/>
  <c r="B80" i="1" s="1"/>
  <c r="B81" i="1" s="1"/>
  <c r="B82" i="1" l="1"/>
  <c r="B83" i="1" s="1"/>
  <c r="B84" i="1" l="1"/>
  <c r="B85" i="1" s="1"/>
  <c r="B86" i="1" s="1"/>
</calcChain>
</file>

<file path=xl/sharedStrings.xml><?xml version="1.0" encoding="utf-8"?>
<sst xmlns="http://schemas.openxmlformats.org/spreadsheetml/2006/main" count="164" uniqueCount="103">
  <si>
    <t>HOOFDSTUK</t>
  </si>
  <si>
    <t>NR</t>
  </si>
  <si>
    <t>PROGRAMMA VAN EISEN EN WENSEN</t>
  </si>
  <si>
    <t>EIS/WENS</t>
  </si>
  <si>
    <t>E</t>
  </si>
  <si>
    <t>W</t>
  </si>
  <si>
    <t>JA/NEE</t>
  </si>
  <si>
    <t>Antwoordkeuze</t>
  </si>
  <si>
    <t>TOELICHTING</t>
  </si>
  <si>
    <t>Algemeen</t>
  </si>
  <si>
    <t>Eis</t>
  </si>
  <si>
    <t>Ja, wordt aan voldaan bij ingebruikname van het systeem</t>
  </si>
  <si>
    <t>Ja</t>
  </si>
  <si>
    <t>Ja, wordt aan voldaan binnen 12 maanden na ingebruikname van het systeem</t>
  </si>
  <si>
    <t>Nee</t>
  </si>
  <si>
    <t xml:space="preserve">Het systeem is schaalbaar, zodat de performance de bruikbaarheid niet ondermijnt. </t>
  </si>
  <si>
    <t>Nee, wordt niet aan voldaan (of later)</t>
  </si>
  <si>
    <t>De gebruikersinterface/webformulieren voldoen aan de huisstijl van gemeente Tilburg:</t>
  </si>
  <si>
    <t>Wens</t>
  </si>
  <si>
    <t>https://huisstijl.tilburg.nl/handboek/modules/folder/brandguide/default/grouplist.aspx?ItemId=6706</t>
  </si>
  <si>
    <t>Certificering/verklaring</t>
  </si>
  <si>
    <t>Digitale toegankelijkheid</t>
  </si>
  <si>
    <t>Informatiebeveiliging en Privacy</t>
  </si>
  <si>
    <t>Inschrijver zal bij de uitvoering van zijn werkzaamheden ervoor zorgdragen dat opdrachtgever blijven kan voldoen aan de BIO-norm. Zie:</t>
  </si>
  <si>
    <t>https://www.bio-overheid.nl/</t>
  </si>
  <si>
    <t>Inschrijver volgt en blijft voldoen aan de actuele beveiligingsrichtlijnen van de IBD en de NCSC. Meer informatie is te vinden op onderstaande hyperlinks.</t>
  </si>
  <si>
    <t>https://www.informatiebeveiligingsdienst.nl/</t>
  </si>
  <si>
    <t>https://www.ncsc.nl/</t>
  </si>
  <si>
    <t>Dit is een generieke eis, de daadwerkelijke toetsing vindt in de praktijk o.a. plaats door toetsing van de aangegeven url's op internet.nl etc.</t>
  </si>
  <si>
    <t>https://www.forumstandaardisatie.nl/open-standaarden/verplicht?domein=125</t>
  </si>
  <si>
    <t>Inschrijver volgt en voldoet aan relevante en actuele beveiligingsrichtlijnen die in NL en de EU van toepassing zijn, zoals bijvoorbeeld maar niet gelimiteerd tot:
* NL - Cyber Beveiligings Wet (NIS2-richtlijn)
* EU - The Cyber Resilience Act</t>
  </si>
  <si>
    <t>Op verzoek van Opdrachtgever kan Inschrijver aantonen welke specifieke maatregelen er zijn genomen om de dreiging van hack/inbreuk en van kwaadaardige software te mitigeren.
* Antivirus software
* Firewall met IDS/IPS
* DLP
* SIEM SOC - actieve monitoring &amp; opvolging</t>
  </si>
  <si>
    <t>Hardening van systeem en proces is ingericht en toegepast.
Aantoonbaar door:
* Inrichten volgens hardenings baselines (CIS)
* Uitschakelen van services die niet nodig zijn
* Uitschakelen van poorten die niet nodig zijn
* Uitschakelen van datanetwerk services die niet nodig zijn
* Uitschakelen van default access points die niet nodig zijn
* Uitschakelen van default accounts die niet nodig zijn</t>
  </si>
  <si>
    <t>De omgeving van Inschrijver is minimaal afgeschermd met een Access Control List. (ACL). 
Zorg er voor dat na 5 foutieve login pogingen geen nieuwe login pogingen meer gedaan kunnen worden, bijvoorbeeld door het instellen van een time-out van minimaal 15 minuten. 
Indien er geen time-out periode ingesteld kan worden dan dient het account geblokkeerd te worden totdat de gebruiker een opheffingsverzoek doet om het wachtwoord te resetten.</t>
  </si>
  <si>
    <t>Indien Inschrijver gebruik maakt van container technologie dan dient Inschrijver aan een Security Baseline te voldoen zoals Microsoft Azure Kubernetes Service. Meer informatie is te vinden op onderstaande hyperlink.</t>
  </si>
  <si>
    <r>
      <t>Licht toe</t>
    </r>
    <r>
      <rPr>
        <i/>
        <sz val="8"/>
        <color theme="1"/>
        <rFont val="Calibri"/>
        <family val="2"/>
      </rPr>
      <t xml:space="preserve"> (Let op: Als u geen gebruik maakt van container technologie, mag u deze wens met Ja beantwoorden. Vul bij de toelichting in dat u hier geen gebruik van maakt)</t>
    </r>
  </si>
  <si>
    <t>Azure Microsoft baseline for Azure Kubernetes Service (AKS | Microsoft Learn</t>
  </si>
  <si>
    <t xml:space="preserve">Inschrijver hanteert een actief patchmanagementbeleid waarbij kritische/hoog risico kwetsbaarheden binnen een kalenderweek (deze termijn is in de lijn met de IBD/NCSC richtlijn) worden opgelost. In de tussentijd worden op basis van een expliciete risicoafweging tijdelijke mitigerende maatregelen getroffen. </t>
  </si>
  <si>
    <t>Inschrijver heeft een informatiebeveiligingsrisico analyse uitgevoerd met opvolging van te nemen maatregelen uit deze analyse. Dit kan een algemene risico analyse (bijvoorbeeld mapgood) zijn en/of een technische risico analyse in de vorm van een pentest.</t>
  </si>
  <si>
    <t>Opdrachtgever heeft het recht om applicatieloggegevens bij Inschrijver op te vragen en in te zien.</t>
  </si>
  <si>
    <t>De tijdregistratie op de systemen is minimaal op de seconde nauwkeurig en in de tijdzone van de Opdrachtgever.</t>
  </si>
  <si>
    <t xml:space="preserve">Uitzonderingen op de eisen van informatiebeveiliging dienen door Inschrijver vooraf besproken en goedgekeurd te worden door Opdrachtgever. Deze uitzonderingen worden vastgelegd, voorzien van motivatie en risicoanalyse. Opdrachtgever stemt dit af met onder andere aanvrager, leverancier,  iso/ciso en de business proceseigenaar. </t>
  </si>
  <si>
    <t>Toegang</t>
  </si>
  <si>
    <t xml:space="preserve">Het gebruik van generieke accounts is niet toegestaan. </t>
  </si>
  <si>
    <t>Het inlogportaal voor inwoners ondersteunt inloggen via DIGID en voor bedrijven/instellingen via eHerkenning.</t>
  </si>
  <si>
    <t>Autorisaties zijn vastgelegd in een transparante autorisatiemethode zoals ABAC en RBAC (met rollen/functies en bijbehorende rechten).</t>
  </si>
  <si>
    <t xml:space="preserve">* Role Based Acces Control ("RBAC") of Attribute Based Access Control ("ABAC") wordt toegepast. </t>
  </si>
  <si>
    <t>* Autorisaties zijn ingericht op basis van “need to know” (alleen personen die informatie nodig hebben voor het  uitvoeren van hun werkzaamheden hebben toegang).</t>
  </si>
  <si>
    <t>* Rechten dienen te worden toegekend volgens het “Least Priviliges” principe.</t>
  </si>
  <si>
    <t>* Funtiescheiding tussen Beheer en Functioneel gebruik is ingericht."</t>
  </si>
  <si>
    <t>Inschrijver heeft maatregelen getroffen ten behoeve van het voorkomen van misbruik van informatie door personeel en (onder)aannemers en het ten onrechte verstrekken van informatie aan onbevoegden. Deze maatregelen worden door Inschrijver zelf aangegeven. Die kunnen zowel technisch, op personele vlak, maar ook procesmatig zijn.</t>
  </si>
  <si>
    <t>De aangeboden oplossing (de dienstverlening die Opdrachtgever wil gaan afnemen) is ondergebracht binnen de EER (Europese Economische Ruimte).</t>
  </si>
  <si>
    <t>De aangeboden oplossing (de dienstverlening die Opdrachtgever wil gaan afnemen) dient logisch gescheiden te zijn van andere partijen.</t>
  </si>
  <si>
    <t>Integraties en Uitwisseling</t>
  </si>
  <si>
    <t>Databeveiliging in transit: Inschrijver heeft aantoonbaar maatregelen ingevoerd om de kans dat informatie kan worden onderschept tijdens transport/overdracht door onbevoegden te minimaliseren.</t>
  </si>
  <si>
    <t>Iedere API wordt ontsloten via het TIP (Tilburgse Integratie Platform) van Opdrachtgever. De API Gateway is hiervoor het verplichte functionele bouwblok. De API Gateway biedt onder andere de volgende functies: - toegangscontrole, - throttling, - logging</t>
  </si>
  <si>
    <t>E-mail uit Saas-oplossingen of andere externe applicaties worden altijd verstuurd via eigen MS-Exchange Online oplossing van Opdrachtgever door gebruik te maken van de MS Graph API.</t>
  </si>
  <si>
    <t>Op aanvraag van Opdrachtgever dienen bulk-leveringen aangepast te kunnen worden (wijziging van de onderliggende query).</t>
  </si>
  <si>
    <t>Archief en Informatiebeheer</t>
  </si>
  <si>
    <t>De aangeboden oplossing bezit functionaliteiten om aan de Archiefwet te voldoen. Alle documenten of velden bezitten een uniek identificatiekenmerk.</t>
  </si>
  <si>
    <t xml:space="preserve">Opdrachtgever blijft eigenaar van de gegevens die verwerkt worden in het kader van de uitvoering van de gemeentelijke ta(a)k(en) in de oplossing. </t>
  </si>
  <si>
    <t>Het systeem is conform het beleid van Opdrachtgever met betrekking tot voorgeschreven open bestandsformaten zoals CSV, JSON, XML.</t>
  </si>
  <si>
    <t>Voor meer informatie raadpleeg Aanbevolen standaarden | Forum Standaardisatie</t>
  </si>
  <si>
    <t>Lijst voorkeursformaten geactualiseerd | Nationaal Archief</t>
  </si>
  <si>
    <t>In de Service Level Agreement (SLA) moeten back-up en uitwijkvoorzieningen beschreven zijn wat past binnen het back-up beleid van Opdrachtgever.
Er zijn aantoonbaar maatregelen getroffen om in het geval van een incident of calamiteit de afgesproken dienstverlening binnen 24 uur kan worden gecontinueerd en waarbij het verlies van gegevens maximaal 1 werkdag bedraagt.</t>
  </si>
  <si>
    <t>De aangeboden oplossing beschikt over de mogelijkheid om informatieobjecten (dossiers) van andere opdrachtgevers/zorgdragers onderscheidend van de informatieobjecten van Opdrachtgever vast te leggen.</t>
  </si>
  <si>
    <t>Het moet mogelijk zijn een (vernietigings)lijst te kunnen opstellen met interne en externe (rapportage) tooling in een gangbaar bestandsformaat van alle documenten en/of velden die in aanmerking komen voor vernietiging (zie bovenstaande link naar 7.4 lijst voorkeursformaten geactualiseerd | Nationaal archief).</t>
  </si>
  <si>
    <t>Service &amp; Support</t>
  </si>
  <si>
    <t>De Inschrijver verzorgt een Nederlandstalige helpdesk voor zowel technische als functionele ondersteuning en stelt een beveiligde online portal beschikbaar. De helpdesk is het centrale punt voor het melden van incidenten, het stellen van vragen, indienen van wijzigingsvoorstellen en geeft informatie/inzicht in de afhandeling daarvan dat eveneens via het online portal voor Opdrachtgever 24/7 beschikbaar is. De helpdesk van de Inschrijver levert zowel telefonische ondersteuning als ondersteuning van e-mail en/of online portal. De helpdesk is telefonisch bereikbaar op werkdagen tussen 09.00 en 17.00 uur. Voor ondersteuning door de helpdesk van de inschrijver worden geen aanvullende kosten in rekening gebracht.</t>
  </si>
  <si>
    <t>Inschrijver dient een beveiligde online portal beschikbaar te stellen waarin beheerders toegang hebben tot alle relevante documentatie inclusief FAQ's. Deze portal moet 24/7 toegankelijk zijn en regelmatig worden bijgewerkt om ervoor te zorgen dat de meest actuele informatie beschikbaar is. De portal moet gebruikersvriendelijk zijn en voorzien zijn van zoekfunctionaliteit om snel en efficiënt de benodigde informatie te kunnen vinden.</t>
  </si>
  <si>
    <t>Het systeem is te benaderen via Ipv4.</t>
  </si>
  <si>
    <t>Inschrijver beschikt over een toetsbare WCAG-EM rapportage voor het systeem uiterlijk voor ingebruikname van het systeem.</t>
  </si>
  <si>
    <t>De aangeboden oplossing is SaaS en de gebruikersinterface is web-based. Met SaaS bedoelen we: door een externe leverancier gehoste en webbased aangeboden product, voor functionele gebruikers benaderbaar via de standaard webbrowser.</t>
  </si>
  <si>
    <t>Het systeem is te benaderen via IPv6. Indien hier niet aan voldaan kan worden leg dit uit en geef ook aan wanneer hier wel aan voldaan kan worden.</t>
  </si>
  <si>
    <t>Inschrijver voldoet aan de norm NEN/ISO 15489 Informatie- en archiefmanagement</t>
  </si>
  <si>
    <t>Inschrijver voldoet aan de norm NEN/ISO 16175 Processen voor functionele eisen voor software voor informatie- en archiefbeheer</t>
  </si>
  <si>
    <t>Het systeem maakt gebruik van open/e-overheid standaard voor veilig internet; zie hiervoor onderstaande hyperlink. Het principe ‘pas toe of leg uit’ is hierop van toepassing. Leg uit, indien hier niet aan voldaan wordt, waarom dit het geval is en beschrijf dan welke mitigerende maatregelen er genomen zijn.</t>
  </si>
  <si>
    <t>Inschrijver draagt zorg dat gedurende de looptijd van de overeenkomst de dienst en/of product gedurende de gehele levenscyclus (initiële looptijd + optionele verlengingen) adquaat wordt onderhouden en beheerd. Verdere specificatie vindt plaats in SLA.</t>
  </si>
  <si>
    <t>Inschrijver is verplicht om 'hoog risico beveiligingsincidenten’ (hoge kans en hoge impact (P1), zoals ransomware aanvallen) binnen een dag te melden aan de gemeente Tilburg en maximaal binnen 24 uur op te lossen. De meldplicht geldt ook voor afwijkend systeemgedrag met hoog risico's (P1 en lagere prioriteit incidenten).</t>
  </si>
  <si>
    <t>Het inlogportaal van de Opdrachtgever dient gebruikt te worden voor identificatie en authenticatie. Dit omvat onder andere het gebruik van user principal name (upn), wachtwoord en MFA. Daarna kan via SSO ingelogd worden. Single Sign On dient ingericht te zijn via Microsoft Entra ID.</t>
  </si>
  <si>
    <t>* Er is sprake van een strikte functiescheiding en autorisaties.</t>
  </si>
  <si>
    <t xml:space="preserve">Databeveiliging in rust: Voor vertrouwelijke informatie is encryptie van data in rust sterk aanbevolen. </t>
  </si>
  <si>
    <t>Inschrijver maakt datastromen inzichtelijk met behulp van bijlage 15 model Datastromen. Inschrijver beschrijft de verschillende datastromen van het systeem met externe koppelvlakken. Dit gebeurt in overleg met Opdrachtgever volgens een vooraf gedefinieerd model Datastromen.</t>
  </si>
  <si>
    <t>Het uitwisselen van informatie (bestanden) en toegang tot data-bronnen (via API’s) dient aantoonbaar juist ingeregeld te zijn.</t>
  </si>
  <si>
    <t xml:space="preserve">Data ontsluiting van M365 door applicaties van inschrijver dient via het Microsoft GRAPH protocol plaats te vinden. Voor uitwisseling van overige data geldt eveneens: gebruik van moderne identificatie en authenticatie methoden, role based access, least privileges. </t>
  </si>
  <si>
    <t>Het systeem ondersteunt bulk-extracties van data volgens moderne best practices waarbij bulkleveringen via push-mechanisme naar de Azure-datashare van Opdrachtgever plaatsvindt.</t>
  </si>
  <si>
    <t>Het geautomatiseerd in bulk kunnen vernietigen van informatieobjecten (b.v. dossiers) in het systeem is mogelijk.</t>
  </si>
  <si>
    <t>Voor het geldende beschikbaarheidsvenster wordt de beschikbaarheid van het systeem (productieomgeving) voor gemiddeld 99,5% per maand gegarandeerd.</t>
  </si>
  <si>
    <t>Voor het systeem of in elk geval het online portaal voor de aanvrager geldt een beschikbaarheidsvenster buiten werkdagen van 08.00 - 20.00 uur.</t>
  </si>
  <si>
    <t>Voor het systeem geldt een beschikbaarheidsvenster op werkdagen van 07.00 - 22.00 uur. Het service window valt buiten het geldende beschikbaarheidsvenster.</t>
  </si>
  <si>
    <t xml:space="preserve">Inschrijver is als Single Point of Contact (SPOC) voor Opdrachtgever en is daarbij integraal verantwoordelijk voor de juiste werking van de geboden oplossing. </t>
  </si>
  <si>
    <t>Inschrijver stelt alle relevante documentatie, waaronder handleidingen in de Nederlandse taal beschikbaar aan Opdrachtgever.</t>
  </si>
  <si>
    <t>Voor calamiteiten met een high impact verzorgt inschrijver ondersteuning die ook buiten 09.00 en 17.00 uur beschikbaar is om het beschikbaarheid en herstel van dienstverlening conform eisen 51, 59 &amp; 61 te waarborgen.</t>
  </si>
  <si>
    <t>Inschrijver beschikt over een ISAE 3402 SOC1 verklaring voor informatieveiligheid</t>
  </si>
  <si>
    <t>Inschrijver beschikt over een ISO 27001 verklaring informatiebeveiliging.</t>
  </si>
  <si>
    <t>Datacenter waar de applicatie wordt gehost beschikt over een ISO 27001 verklaring voor informatiebeveiliging</t>
  </si>
  <si>
    <r>
      <t xml:space="preserve">Direct cloud-cloud verkeer wordt afgestemd met Opdrachtgever. In het geval hier wel sprake van is dan aangeven welke verkeerstromen dit zijn en wat voor data dit betreft. Zie hiervoor ook </t>
    </r>
    <r>
      <rPr>
        <b/>
        <sz val="10"/>
        <color theme="1"/>
        <rFont val="Calibri"/>
        <family val="2"/>
      </rPr>
      <t>Bijlage 15 model Datastromen welke uiterlijk binnen 3 maanden na definitieve gunning</t>
    </r>
    <r>
      <rPr>
        <sz val="10"/>
        <color theme="1"/>
        <rFont val="Calibri"/>
        <family val="2"/>
      </rPr>
      <t xml:space="preserve"> dient te worden aangeleverd door Inschrijver aan gemeente Tilburg.</t>
    </r>
  </si>
  <si>
    <t>Het systeem ondersteunt de criteria van de huidige Gemeentelijke Selectielijst ten aanzien van de bewaartermijnen op processen die in de applicatie worden verwerkt (zie beantwoording NvI ref 100).</t>
  </si>
  <si>
    <t>WEGING</t>
  </si>
  <si>
    <t>Als uw systeem beschikt over een geïntegreerde DIGID aansluiting, levert u jaarlijks een TPM verklaring. Maakt u gebruik van het Signicat eID koppelvlak van de Aanbestedende dienst, dan bent u gehouden aan het leveren van de benodigde ondersteuning bij de jaarlijkse audit DIGID.</t>
  </si>
  <si>
    <t>In de logbestanden wordt vastgelegd: de datum en tijd, de identificatie van de dienst die gebruikt is (incl. versienummer), het OIN (Organisatie-identificatienummer) van de organisatie die de dienst heeft aangeroepen en de unieke log-ID waarmee de aanroep herleid kan worden naar de logging van de dienstenafnemer.</t>
  </si>
  <si>
    <t>Logging van beheeractiviteiten: de applicatie beschikt over een niet-muteerbare audit-trail waarin automatisch registratie en opslag van de volgende gegevens plaatsvindt: 
1) alle mutaties op de gegevens die door gebruikers met betrekking tot metagegevens, processen, documenten, dossiers of andere objecten worden verricht;
2) de gebruiker, datum en tijd van de uitvoering van de handeling.</t>
  </si>
  <si>
    <t>De helpdesk is verantwoordelijk voor de gehele behandeling van meldingen, incidenten m.b.t. het systeem volgens de procedure zoals vastgelegd in de Service Level Agreement (SLA) en zorgt voor regie en communicatie met Opdrachtgever. Opdrachtgever bepaalt de prioriteit van incidenten, welke als volgt is:
- Urgentie:
•	Hoog: Primaire kritieke functionaliteiten worden geraakt en/of ernstige beveiligingsincidenten, waardoor het proces subsidieverstrekking stopt.
•	Gemiddeld: Functionaliteit binnen het systeem functioneert niet meer, waardoor er directe impact is op het proces subsidieverstrekking.
•	Laag: Een functionaliteit ondervindt hinder zonder impact op het proces subsidieverstrekking.
- Impact:
•	Groot: Vrijwel alle afdelingen / medewerkers / externe gebruikers worden geraakt.
•	Gemiddeld: Meerdere afdelingen / medewerkers / externe gebruikers worden geraakt.
•	Klein: Eén afdeling / medewerker / externe gebruiker wordt geraakt.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</si>
</sst>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u/>
      <sz val="11"/>
      <color theme="10"/>
      <name val="Aptos Narrow"/>
      <family val="2"/>
      <scheme val="minor"/>
    </font>
    <font>
      <sz val="8"/>
      <name val="Aptos Narrow"/>
      <family val="2"/>
      <scheme val="minor"/>
    </font>
    <font>
      <b/>
      <sz val="10"/>
      <color theme="0"/>
      <name val="Calibri"/>
      <family val="2"/>
    </font>
    <font>
      <sz val="10"/>
      <color theme="1"/>
      <name val="Calibri"/>
      <family val="2"/>
    </font>
    <font>
      <b/>
      <sz val="10"/>
      <color theme="1"/>
      <name val="Calibri"/>
      <family val="2"/>
    </font>
    <font>
      <u/>
      <sz val="10"/>
      <color theme="10"/>
      <name val="Calibri"/>
      <family val="2"/>
    </font>
    <font>
      <sz val="10"/>
      <color theme="0"/>
      <name val="Calibri"/>
      <family val="2"/>
    </font>
    <font>
      <b/>
      <sz val="10"/>
      <color theme="0"/>
      <name val="Aptos Narrow"/>
      <family val="2"/>
      <scheme val="minor"/>
    </font>
    <font>
      <i/>
      <sz val="8"/>
      <color theme="1"/>
      <name val="Calibri"/>
      <family val="2"/>
    </font>
    <font>
      <sz val="10"/>
      <name val="Calibri"/>
      <family val="2"/>
    </font>
  </fonts>
  <fills count="8">
    <fill>
      <patternFill patternType="none"/>
    </fill>
    <fill>
      <patternFill patternType="gray125"/>
    </fill>
    <fill>
      <patternFill patternType="solid">
        <fgColor rgb="FF0070C0"/>
        <bgColor indexed="64"/>
      </patternFill>
    </fill>
    <fill>
      <patternFill patternType="solid">
        <fgColor theme="4" tint="0.59999389629810485"/>
        <bgColor indexed="64"/>
      </patternFill>
    </fill>
    <fill>
      <patternFill patternType="solid">
        <fgColor theme="0"/>
        <bgColor indexed="64"/>
      </patternFill>
    </fill>
    <fill>
      <patternFill patternType="solid">
        <fgColor rgb="FF00B0F0"/>
        <bgColor indexed="64"/>
      </patternFill>
    </fill>
    <fill>
      <patternFill patternType="solid">
        <fgColor theme="7" tint="0.79998168889431442"/>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119">
    <xf numFmtId="0" fontId="0" fillId="0" borderId="0" xfId="0"/>
    <xf numFmtId="0" fontId="3" fillId="5" borderId="1" xfId="0" applyFont="1" applyFill="1" applyBorder="1"/>
    <xf numFmtId="0" fontId="4" fillId="0" borderId="0" xfId="0" applyFont="1"/>
    <xf numFmtId="0" fontId="3" fillId="2" borderId="8" xfId="0" applyFont="1" applyFill="1" applyBorder="1"/>
    <xf numFmtId="0" fontId="4" fillId="2" borderId="1" xfId="0" applyFont="1" applyFill="1" applyBorder="1"/>
    <xf numFmtId="0" fontId="4" fillId="4" borderId="8" xfId="0" applyFont="1" applyFill="1" applyBorder="1" applyAlignment="1">
      <alignment wrapText="1"/>
    </xf>
    <xf numFmtId="0" fontId="5" fillId="4" borderId="1" xfId="0" applyFont="1" applyFill="1" applyBorder="1" applyAlignment="1">
      <alignment vertical="top"/>
    </xf>
    <xf numFmtId="0" fontId="4" fillId="4" borderId="5" xfId="0" applyFont="1" applyFill="1" applyBorder="1" applyAlignment="1">
      <alignment wrapText="1"/>
    </xf>
    <xf numFmtId="0" fontId="5" fillId="0" borderId="2" xfId="0" applyFont="1" applyBorder="1" applyAlignment="1">
      <alignment vertical="top"/>
    </xf>
    <xf numFmtId="0" fontId="6" fillId="4" borderId="7" xfId="1" applyFont="1" applyFill="1" applyBorder="1" applyAlignment="1">
      <alignment wrapText="1"/>
    </xf>
    <xf numFmtId="0" fontId="5" fillId="0" borderId="4" xfId="0" applyFont="1" applyBorder="1" applyAlignment="1">
      <alignment vertical="top"/>
    </xf>
    <xf numFmtId="0" fontId="3" fillId="2" borderId="5" xfId="0" applyFont="1" applyFill="1" applyBorder="1"/>
    <xf numFmtId="0" fontId="4" fillId="2" borderId="0" xfId="0" applyFont="1" applyFill="1"/>
    <xf numFmtId="0" fontId="4" fillId="0" borderId="8" xfId="0" applyFont="1" applyBorder="1" applyAlignment="1">
      <alignment wrapText="1"/>
    </xf>
    <xf numFmtId="0" fontId="4" fillId="0" borderId="0" xfId="0" applyFont="1" applyAlignment="1">
      <alignment wrapText="1"/>
    </xf>
    <xf numFmtId="0" fontId="5" fillId="0" borderId="1" xfId="0" applyFont="1" applyBorder="1" applyAlignment="1">
      <alignment vertical="top"/>
    </xf>
    <xf numFmtId="0" fontId="5" fillId="0" borderId="8" xfId="0" applyFont="1" applyBorder="1" applyAlignment="1">
      <alignment vertical="top"/>
    </xf>
    <xf numFmtId="0" fontId="5" fillId="4" borderId="2" xfId="0" applyFont="1" applyFill="1" applyBorder="1" applyAlignment="1">
      <alignment vertical="top"/>
    </xf>
    <xf numFmtId="0" fontId="4" fillId="4" borderId="0" xfId="0" applyFont="1" applyFill="1"/>
    <xf numFmtId="0" fontId="6" fillId="0" borderId="0" xfId="1" applyFont="1"/>
    <xf numFmtId="0" fontId="5" fillId="4" borderId="4" xfId="0" applyFont="1" applyFill="1" applyBorder="1" applyAlignment="1">
      <alignment vertical="top"/>
    </xf>
    <xf numFmtId="0" fontId="4" fillId="4" borderId="4" xfId="0" applyFont="1" applyFill="1" applyBorder="1" applyAlignment="1">
      <alignment vertical="top"/>
    </xf>
    <xf numFmtId="0" fontId="5" fillId="4" borderId="6" xfId="0" applyFont="1" applyFill="1" applyBorder="1" applyAlignment="1">
      <alignment vertical="top"/>
    </xf>
    <xf numFmtId="0" fontId="5" fillId="4" borderId="0" xfId="0" applyFont="1" applyFill="1" applyAlignment="1">
      <alignment vertical="top"/>
    </xf>
    <xf numFmtId="0" fontId="4" fillId="4" borderId="3" xfId="0" applyFont="1" applyFill="1" applyBorder="1" applyAlignment="1">
      <alignment vertical="top"/>
    </xf>
    <xf numFmtId="0" fontId="4" fillId="4" borderId="7" xfId="0" applyFont="1" applyFill="1" applyBorder="1" applyAlignment="1">
      <alignment wrapText="1"/>
    </xf>
    <xf numFmtId="0" fontId="5" fillId="4" borderId="7" xfId="0" applyFont="1" applyFill="1" applyBorder="1" applyAlignment="1">
      <alignment vertical="top"/>
    </xf>
    <xf numFmtId="0" fontId="5" fillId="4" borderId="12" xfId="0" applyFont="1" applyFill="1" applyBorder="1" applyAlignment="1">
      <alignment vertical="top"/>
    </xf>
    <xf numFmtId="0" fontId="6" fillId="4" borderId="7" xfId="1" applyFont="1" applyFill="1" applyBorder="1"/>
    <xf numFmtId="0" fontId="5" fillId="4" borderId="13" xfId="0" applyFont="1" applyFill="1" applyBorder="1" applyAlignment="1">
      <alignment vertical="top"/>
    </xf>
    <xf numFmtId="0" fontId="4" fillId="4" borderId="7" xfId="0" applyFont="1" applyFill="1" applyBorder="1" applyAlignment="1">
      <alignment vertical="top"/>
    </xf>
    <xf numFmtId="0" fontId="4" fillId="4" borderId="12" xfId="0" applyFont="1" applyFill="1" applyBorder="1" applyAlignment="1">
      <alignment wrapText="1"/>
    </xf>
    <xf numFmtId="0" fontId="6" fillId="4" borderId="13" xfId="1" applyFont="1" applyFill="1" applyBorder="1" applyAlignment="1">
      <alignment wrapText="1"/>
    </xf>
    <xf numFmtId="0" fontId="4" fillId="4" borderId="6" xfId="0" applyFont="1" applyFill="1" applyBorder="1" applyAlignment="1">
      <alignment wrapText="1"/>
    </xf>
    <xf numFmtId="0" fontId="3" fillId="3" borderId="8" xfId="0" applyFont="1" applyFill="1" applyBorder="1" applyAlignment="1">
      <alignment wrapText="1"/>
    </xf>
    <xf numFmtId="0" fontId="4" fillId="3" borderId="1" xfId="0" applyFont="1" applyFill="1" applyBorder="1"/>
    <xf numFmtId="0" fontId="4" fillId="4" borderId="5" xfId="0" applyFont="1" applyFill="1" applyBorder="1" applyAlignment="1">
      <alignment vertical="center" wrapText="1"/>
    </xf>
    <xf numFmtId="0" fontId="5" fillId="4" borderId="9" xfId="0" applyFont="1" applyFill="1" applyBorder="1" applyAlignment="1">
      <alignment vertical="top"/>
    </xf>
    <xf numFmtId="0" fontId="4" fillId="4" borderId="6" xfId="0" applyFont="1" applyFill="1" applyBorder="1"/>
    <xf numFmtId="0" fontId="5" fillId="4" borderId="10" xfId="0" applyFont="1" applyFill="1" applyBorder="1" applyAlignment="1">
      <alignment vertical="top"/>
    </xf>
    <xf numFmtId="0" fontId="4" fillId="4" borderId="7" xfId="0" applyFont="1" applyFill="1" applyBorder="1"/>
    <xf numFmtId="0" fontId="5" fillId="4" borderId="11" xfId="0" applyFont="1" applyFill="1" applyBorder="1" applyAlignment="1">
      <alignment vertical="top"/>
    </xf>
    <xf numFmtId="0" fontId="3" fillId="3" borderId="5" xfId="0" applyFont="1" applyFill="1" applyBorder="1"/>
    <xf numFmtId="0" fontId="4" fillId="3" borderId="2" xfId="0" applyFont="1" applyFill="1" applyBorder="1"/>
    <xf numFmtId="0" fontId="4" fillId="0" borderId="8" xfId="0" applyFont="1" applyBorder="1" applyAlignment="1">
      <alignment vertical="top" wrapText="1"/>
    </xf>
    <xf numFmtId="0" fontId="4" fillId="0" borderId="5" xfId="0" applyFont="1" applyBorder="1" applyAlignment="1">
      <alignment vertical="top" wrapText="1"/>
    </xf>
    <xf numFmtId="0" fontId="4" fillId="0" borderId="12" xfId="0" applyFont="1" applyBorder="1" applyAlignment="1">
      <alignment vertical="top" wrapText="1"/>
    </xf>
    <xf numFmtId="0" fontId="5" fillId="0" borderId="9" xfId="0" applyFont="1" applyBorder="1" applyAlignment="1">
      <alignment vertical="top"/>
    </xf>
    <xf numFmtId="0" fontId="6" fillId="0" borderId="6" xfId="1" applyFont="1" applyBorder="1" applyAlignment="1">
      <alignment wrapText="1"/>
    </xf>
    <xf numFmtId="0" fontId="5" fillId="0" borderId="10" xfId="0" applyFont="1" applyBorder="1" applyAlignment="1">
      <alignment vertical="top"/>
    </xf>
    <xf numFmtId="0" fontId="5" fillId="0" borderId="3" xfId="0" applyFont="1" applyBorder="1" applyAlignment="1">
      <alignment vertical="top"/>
    </xf>
    <xf numFmtId="0" fontId="4" fillId="0" borderId="0" xfId="0" applyFont="1" applyAlignment="1">
      <alignment vertical="top"/>
    </xf>
    <xf numFmtId="0" fontId="6" fillId="0" borderId="7" xfId="1" applyFont="1" applyFill="1" applyBorder="1" applyAlignment="1">
      <alignment vertical="top" wrapText="1"/>
    </xf>
    <xf numFmtId="0" fontId="5" fillId="0" borderId="13" xfId="0" applyFont="1" applyBorder="1" applyAlignment="1">
      <alignment vertical="top"/>
    </xf>
    <xf numFmtId="0" fontId="4" fillId="0" borderId="13" xfId="0" applyFont="1" applyBorder="1" applyAlignment="1">
      <alignment vertical="top"/>
    </xf>
    <xf numFmtId="0" fontId="4" fillId="4" borderId="7" xfId="0" applyFont="1" applyFill="1" applyBorder="1" applyAlignment="1">
      <alignment vertical="top" wrapText="1"/>
    </xf>
    <xf numFmtId="0" fontId="4" fillId="4" borderId="8" xfId="0" applyFont="1" applyFill="1" applyBorder="1" applyAlignment="1">
      <alignment vertical="top" wrapText="1"/>
    </xf>
    <xf numFmtId="0" fontId="4" fillId="4" borderId="1" xfId="0" applyFont="1" applyFill="1" applyBorder="1" applyAlignment="1" applyProtection="1">
      <alignment vertical="top"/>
      <protection locked="0"/>
    </xf>
    <xf numFmtId="0" fontId="4" fillId="0" borderId="2" xfId="0" applyFont="1" applyBorder="1" applyAlignment="1" applyProtection="1">
      <alignment vertical="top"/>
      <protection locked="0"/>
    </xf>
    <xf numFmtId="0" fontId="4" fillId="0" borderId="4" xfId="0" applyFont="1" applyBorder="1" applyAlignment="1" applyProtection="1">
      <alignment vertical="top"/>
      <protection locked="0"/>
    </xf>
    <xf numFmtId="0" fontId="4" fillId="0" borderId="1" xfId="0" applyFont="1" applyBorder="1" applyAlignment="1" applyProtection="1">
      <alignment vertical="top"/>
      <protection locked="0"/>
    </xf>
    <xf numFmtId="0" fontId="4" fillId="4" borderId="2" xfId="0" applyFont="1" applyFill="1" applyBorder="1" applyAlignment="1" applyProtection="1">
      <alignment vertical="top"/>
      <protection locked="0"/>
    </xf>
    <xf numFmtId="0" fontId="4" fillId="4" borderId="3" xfId="0" applyFont="1" applyFill="1" applyBorder="1" applyAlignment="1" applyProtection="1">
      <alignment vertical="top"/>
      <protection locked="0"/>
    </xf>
    <xf numFmtId="0" fontId="4" fillId="4" borderId="4" xfId="0" applyFont="1" applyFill="1" applyBorder="1" applyAlignment="1" applyProtection="1">
      <alignment vertical="top"/>
      <protection locked="0"/>
    </xf>
    <xf numFmtId="0" fontId="4" fillId="4" borderId="5" xfId="0" applyFont="1" applyFill="1" applyBorder="1" applyAlignment="1" applyProtection="1">
      <alignment vertical="top"/>
      <protection locked="0"/>
    </xf>
    <xf numFmtId="0" fontId="4" fillId="4" borderId="7" xfId="0" applyFont="1" applyFill="1" applyBorder="1" applyAlignment="1" applyProtection="1">
      <alignment vertical="top"/>
      <protection locked="0"/>
    </xf>
    <xf numFmtId="0" fontId="4" fillId="0" borderId="12" xfId="0" applyFont="1" applyBorder="1" applyAlignment="1" applyProtection="1">
      <alignment vertical="top"/>
      <protection locked="0"/>
    </xf>
    <xf numFmtId="0" fontId="4" fillId="0" borderId="3" xfId="0" applyFont="1" applyBorder="1" applyAlignment="1" applyProtection="1">
      <alignment vertical="top"/>
      <protection locked="0"/>
    </xf>
    <xf numFmtId="0" fontId="3" fillId="5" borderId="0" xfId="0" applyFont="1" applyFill="1" applyAlignment="1">
      <alignment horizontal="center"/>
    </xf>
    <xf numFmtId="0" fontId="5" fillId="6" borderId="2" xfId="0" applyFont="1" applyFill="1" applyBorder="1" applyAlignment="1">
      <alignment horizontal="center"/>
    </xf>
    <xf numFmtId="0" fontId="5" fillId="6" borderId="3" xfId="0" applyFont="1" applyFill="1" applyBorder="1" applyAlignment="1">
      <alignment horizontal="center"/>
    </xf>
    <xf numFmtId="0" fontId="5" fillId="6" borderId="4" xfId="0" applyFont="1" applyFill="1" applyBorder="1" applyAlignment="1">
      <alignment horizontal="center"/>
    </xf>
    <xf numFmtId="0" fontId="4" fillId="0" borderId="0" xfId="0" applyFont="1" applyAlignment="1">
      <alignment horizontal="center"/>
    </xf>
    <xf numFmtId="0" fontId="3" fillId="5" borderId="1" xfId="0" applyFont="1" applyFill="1" applyBorder="1" applyAlignment="1">
      <alignment horizontal="center"/>
    </xf>
    <xf numFmtId="0" fontId="5" fillId="6" borderId="2" xfId="0" applyFont="1" applyFill="1" applyBorder="1" applyAlignment="1">
      <alignment horizontal="center" vertical="top"/>
    </xf>
    <xf numFmtId="0" fontId="5" fillId="6" borderId="3" xfId="0" applyFont="1" applyFill="1" applyBorder="1" applyAlignment="1">
      <alignment horizontal="center" vertical="top"/>
    </xf>
    <xf numFmtId="0" fontId="5" fillId="6" borderId="7" xfId="0" applyFont="1" applyFill="1" applyBorder="1" applyAlignment="1">
      <alignment horizontal="center" vertical="top"/>
    </xf>
    <xf numFmtId="0" fontId="7" fillId="4" borderId="0" xfId="0" applyFont="1" applyFill="1"/>
    <xf numFmtId="0" fontId="8" fillId="0" borderId="0" xfId="0" applyFont="1" applyAlignment="1">
      <alignment vertical="top"/>
    </xf>
    <xf numFmtId="0" fontId="4" fillId="7" borderId="1" xfId="0" applyFont="1" applyFill="1" applyBorder="1" applyAlignment="1" applyProtection="1">
      <alignment vertical="top"/>
      <protection locked="0"/>
    </xf>
    <xf numFmtId="0" fontId="4" fillId="7" borderId="1" xfId="0" applyFont="1" applyFill="1" applyBorder="1" applyAlignment="1">
      <alignment vertical="top"/>
    </xf>
    <xf numFmtId="0" fontId="4" fillId="7" borderId="2" xfId="0" applyFont="1" applyFill="1" applyBorder="1" applyAlignment="1" applyProtection="1">
      <alignment vertical="top"/>
      <protection locked="0"/>
    </xf>
    <xf numFmtId="0" fontId="4" fillId="7" borderId="1" xfId="0" applyFont="1" applyFill="1" applyBorder="1" applyProtection="1">
      <protection locked="0"/>
    </xf>
    <xf numFmtId="0" fontId="4" fillId="7" borderId="1" xfId="0" applyFont="1" applyFill="1" applyBorder="1"/>
    <xf numFmtId="0" fontId="4" fillId="7" borderId="2" xfId="0" applyFont="1" applyFill="1" applyBorder="1" applyAlignment="1">
      <alignment vertical="top"/>
    </xf>
    <xf numFmtId="0" fontId="4" fillId="7" borderId="3" xfId="0" applyFont="1" applyFill="1" applyBorder="1" applyAlignment="1">
      <alignment vertical="top"/>
    </xf>
    <xf numFmtId="0" fontId="4" fillId="7" borderId="4" xfId="0" applyFont="1" applyFill="1" applyBorder="1" applyAlignment="1">
      <alignment vertical="top"/>
    </xf>
    <xf numFmtId="0" fontId="4" fillId="7" borderId="5" xfId="0" applyFont="1" applyFill="1" applyBorder="1" applyAlignment="1" applyProtection="1">
      <alignment vertical="top"/>
      <protection locked="0"/>
    </xf>
    <xf numFmtId="0" fontId="4" fillId="7" borderId="7" xfId="0" applyFont="1" applyFill="1" applyBorder="1" applyAlignment="1">
      <alignment vertical="top"/>
    </xf>
    <xf numFmtId="0" fontId="4" fillId="7" borderId="4" xfId="0" applyFont="1" applyFill="1" applyBorder="1" applyAlignment="1" applyProtection="1">
      <alignment vertical="top"/>
      <protection locked="0"/>
    </xf>
    <xf numFmtId="0" fontId="5" fillId="0" borderId="11" xfId="0" applyFont="1" applyBorder="1" applyAlignment="1">
      <alignment vertical="top"/>
    </xf>
    <xf numFmtId="0" fontId="4" fillId="0" borderId="5" xfId="0" applyFont="1" applyBorder="1" applyAlignment="1" applyProtection="1">
      <alignment vertical="top"/>
      <protection locked="0"/>
    </xf>
    <xf numFmtId="0" fontId="4" fillId="0" borderId="7" xfId="0" applyFont="1" applyBorder="1" applyAlignment="1">
      <alignment vertical="top"/>
    </xf>
    <xf numFmtId="0" fontId="4" fillId="2" borderId="2" xfId="0" applyFont="1" applyFill="1" applyBorder="1"/>
    <xf numFmtId="0" fontId="4" fillId="7" borderId="6" xfId="0" applyFont="1" applyFill="1" applyBorder="1" applyAlignment="1" applyProtection="1">
      <alignment vertical="top"/>
      <protection locked="0"/>
    </xf>
    <xf numFmtId="0" fontId="4" fillId="7" borderId="6" xfId="0" applyFont="1" applyFill="1" applyBorder="1" applyAlignment="1">
      <alignment vertical="top"/>
    </xf>
    <xf numFmtId="0" fontId="4" fillId="7" borderId="7" xfId="0" applyFont="1" applyFill="1" applyBorder="1" applyAlignment="1" applyProtection="1">
      <alignment vertical="top"/>
      <protection locked="0"/>
    </xf>
    <xf numFmtId="0" fontId="4" fillId="4" borderId="5" xfId="0" applyFont="1" applyFill="1" applyBorder="1" applyAlignment="1" applyProtection="1">
      <alignment vertical="top" wrapText="1"/>
      <protection locked="0"/>
    </xf>
    <xf numFmtId="0" fontId="4" fillId="4" borderId="2" xfId="0" applyFont="1" applyFill="1" applyBorder="1" applyAlignment="1">
      <alignment wrapText="1"/>
    </xf>
    <xf numFmtId="0" fontId="6" fillId="0" borderId="3" xfId="1" applyFont="1" applyBorder="1"/>
    <xf numFmtId="0" fontId="4" fillId="4" borderId="4" xfId="0" applyFont="1" applyFill="1" applyBorder="1" applyAlignment="1">
      <alignment wrapText="1"/>
    </xf>
    <xf numFmtId="0" fontId="4" fillId="4" borderId="6" xfId="0" applyFont="1" applyFill="1" applyBorder="1" applyAlignment="1" applyProtection="1">
      <alignment vertical="top"/>
      <protection locked="0"/>
    </xf>
    <xf numFmtId="0" fontId="4" fillId="4" borderId="6" xfId="0" applyFont="1" applyFill="1" applyBorder="1" applyAlignment="1">
      <alignment vertical="top"/>
    </xf>
    <xf numFmtId="0" fontId="4" fillId="0" borderId="2" xfId="0" applyFont="1" applyBorder="1" applyAlignment="1">
      <alignment horizontal="center" vertical="top"/>
    </xf>
    <xf numFmtId="0" fontId="4" fillId="0" borderId="1" xfId="0" applyFont="1" applyBorder="1" applyAlignment="1">
      <alignment horizontal="center" vertical="top"/>
    </xf>
    <xf numFmtId="0" fontId="4" fillId="7" borderId="9" xfId="0" applyFont="1" applyFill="1" applyBorder="1" applyAlignment="1" applyProtection="1">
      <alignment vertical="top"/>
      <protection locked="0"/>
    </xf>
    <xf numFmtId="0" fontId="4" fillId="7" borderId="11" xfId="0" applyFont="1" applyFill="1" applyBorder="1" applyAlignment="1" applyProtection="1">
      <alignment vertical="top"/>
      <protection locked="0"/>
    </xf>
    <xf numFmtId="0" fontId="4" fillId="0" borderId="4" xfId="0" applyFont="1" applyBorder="1" applyAlignment="1">
      <alignment horizontal="center" vertical="top"/>
    </xf>
    <xf numFmtId="0" fontId="4" fillId="7" borderId="10" xfId="0" applyFont="1" applyFill="1" applyBorder="1" applyAlignment="1">
      <alignment vertical="top"/>
    </xf>
    <xf numFmtId="0" fontId="4" fillId="7" borderId="11" xfId="0" applyFont="1" applyFill="1" applyBorder="1" applyAlignment="1">
      <alignment vertical="top"/>
    </xf>
    <xf numFmtId="0" fontId="4" fillId="0" borderId="3" xfId="0" applyFont="1" applyBorder="1" applyAlignment="1">
      <alignment horizontal="center" vertical="top"/>
    </xf>
    <xf numFmtId="0" fontId="4" fillId="7" borderId="2" xfId="0" applyFont="1" applyFill="1" applyBorder="1" applyAlignment="1">
      <alignment vertical="top"/>
    </xf>
    <xf numFmtId="0" fontId="4" fillId="7" borderId="3" xfId="0" applyFont="1" applyFill="1" applyBorder="1" applyAlignment="1">
      <alignment vertical="top"/>
    </xf>
    <xf numFmtId="0" fontId="4" fillId="7" borderId="4" xfId="0" applyFont="1" applyFill="1" applyBorder="1" applyAlignment="1">
      <alignment vertical="top"/>
    </xf>
    <xf numFmtId="0" fontId="4" fillId="0" borderId="8" xfId="0" applyFont="1" applyFill="1" applyBorder="1" applyAlignment="1">
      <alignment wrapText="1"/>
    </xf>
    <xf numFmtId="0" fontId="10" fillId="0" borderId="8" xfId="0" applyFont="1" applyFill="1" applyBorder="1" applyAlignment="1">
      <alignment wrapText="1"/>
    </xf>
    <xf numFmtId="0" fontId="4" fillId="0" borderId="5" xfId="0" applyFont="1" applyFill="1" applyBorder="1" applyAlignment="1">
      <alignment wrapText="1"/>
    </xf>
    <xf numFmtId="0" fontId="4" fillId="0" borderId="5" xfId="0" applyFont="1" applyFill="1" applyBorder="1" applyAlignment="1">
      <alignment vertical="center" wrapText="1"/>
    </xf>
    <xf numFmtId="0" fontId="4" fillId="0" borderId="8" xfId="0" applyFont="1" applyFill="1" applyBorder="1" applyAlignment="1">
      <alignment vertical="top" wrapText="1"/>
    </xf>
  </cellXfs>
  <cellStyles count="2">
    <cellStyle name="Hyperlink" xfId="1" builtinId="8"/>
    <cellStyle name="Standaard" xfId="0" builtinId="0"/>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huisstijl.tilburg.nl/handboek/modules/folder/brandguide/default/grouplist.aspx?ItemId=6706" TargetMode="External"/><Relationship Id="rId3" Type="http://schemas.openxmlformats.org/officeDocument/2006/relationships/hyperlink" Target="https://learn.microsoft.com/en-us/security/benchmark/azure/baselines/azure-kubernetes-service-aks-security-baseline" TargetMode="External"/><Relationship Id="rId7" Type="http://schemas.openxmlformats.org/officeDocument/2006/relationships/hyperlink" Target="https://www.bio-overheid.nl/" TargetMode="External"/><Relationship Id="rId2" Type="http://schemas.openxmlformats.org/officeDocument/2006/relationships/hyperlink" Target="https://www.ncsc.nl/" TargetMode="External"/><Relationship Id="rId1" Type="http://schemas.openxmlformats.org/officeDocument/2006/relationships/hyperlink" Target="https://www.forumstandaardisatie.nl/open-standaarden/aanbevolen" TargetMode="External"/><Relationship Id="rId6" Type="http://schemas.openxmlformats.org/officeDocument/2006/relationships/hyperlink" Target="https://www.nationaalarchief.nl/archiveren/nieuws/lijst-voorkeursformaten-geactualiseerd" TargetMode="External"/><Relationship Id="rId5" Type="http://schemas.openxmlformats.org/officeDocument/2006/relationships/hyperlink" Target="https://www.informatiebeveiligingsdienst.nl/" TargetMode="External"/><Relationship Id="rId4" Type="http://schemas.openxmlformats.org/officeDocument/2006/relationships/hyperlink" Target="https://www.forumstandaardisatie.nl/open-standaarden/verplicht?domein=125"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C3AE4-5715-4572-A0EF-2601A27BE373}">
  <sheetPr codeName="Blad1"/>
  <dimension ref="A1:R86"/>
  <sheetViews>
    <sheetView showGridLines="0" tabSelected="1" topLeftCell="B1" zoomScaleNormal="100" workbookViewId="0">
      <selection activeCell="H3" sqref="H3"/>
    </sheetView>
  </sheetViews>
  <sheetFormatPr defaultColWidth="8.81640625" defaultRowHeight="13" x14ac:dyDescent="0.3"/>
  <cols>
    <col min="1" max="1" width="14.81640625" style="72" customWidth="1"/>
    <col min="2" max="2" width="8.81640625" style="72"/>
    <col min="3" max="3" width="93.54296875" style="2" customWidth="1"/>
    <col min="4" max="4" width="14.1796875" style="2" customWidth="1"/>
    <col min="5" max="6" width="8.81640625" style="2" hidden="1" customWidth="1"/>
    <col min="7" max="8" width="9.453125" style="2" customWidth="1"/>
    <col min="9" max="9" width="41.26953125" style="2" customWidth="1"/>
    <col min="10" max="10" width="68.453125" style="2" customWidth="1"/>
    <col min="11" max="16384" width="8.81640625" style="2"/>
  </cols>
  <sheetData>
    <row r="1" spans="1:18" x14ac:dyDescent="0.3">
      <c r="A1" s="68" t="s">
        <v>0</v>
      </c>
      <c r="B1" s="73" t="s">
        <v>1</v>
      </c>
      <c r="C1" s="1" t="s">
        <v>2</v>
      </c>
      <c r="D1" s="1" t="s">
        <v>3</v>
      </c>
      <c r="E1" s="73" t="s">
        <v>4</v>
      </c>
      <c r="F1" s="73" t="s">
        <v>5</v>
      </c>
      <c r="G1" s="73" t="s">
        <v>6</v>
      </c>
      <c r="H1" s="73" t="s">
        <v>98</v>
      </c>
      <c r="I1" s="73" t="s">
        <v>7</v>
      </c>
      <c r="J1" s="1" t="s">
        <v>8</v>
      </c>
    </row>
    <row r="2" spans="1:18" x14ac:dyDescent="0.3">
      <c r="A2" s="69">
        <v>1</v>
      </c>
      <c r="B2" s="74"/>
      <c r="C2" s="3" t="s">
        <v>9</v>
      </c>
      <c r="D2" s="4"/>
      <c r="E2" s="4"/>
      <c r="F2" s="4"/>
      <c r="G2" s="4"/>
      <c r="H2" s="4"/>
      <c r="I2" s="4"/>
      <c r="J2" s="4"/>
    </row>
    <row r="3" spans="1:18" ht="39" x14ac:dyDescent="0.3">
      <c r="A3" s="70"/>
      <c r="B3" s="75">
        <f t="shared" ref="B3:B7" si="0">B2+1</f>
        <v>1</v>
      </c>
      <c r="C3" s="5" t="s">
        <v>72</v>
      </c>
      <c r="D3" s="6" t="s">
        <v>10</v>
      </c>
      <c r="E3" s="6">
        <f t="shared" ref="E3" si="1">IF(D3="Eis",1,0)</f>
        <v>1</v>
      </c>
      <c r="F3" s="6">
        <f t="shared" ref="F3" si="2">IF(D3="Wens",1,0)</f>
        <v>0</v>
      </c>
      <c r="G3" s="57"/>
      <c r="H3" s="103"/>
      <c r="I3" s="79"/>
      <c r="J3" s="80" t="str">
        <f t="shared" ref="J3" si="3">IF(D3="Wens","Licht toe","")</f>
        <v/>
      </c>
      <c r="M3" s="78" t="s">
        <v>11</v>
      </c>
      <c r="R3" s="77" t="s">
        <v>12</v>
      </c>
    </row>
    <row r="4" spans="1:18" x14ac:dyDescent="0.3">
      <c r="A4" s="70"/>
      <c r="B4" s="75">
        <f t="shared" si="0"/>
        <v>2</v>
      </c>
      <c r="C4" s="5" t="s">
        <v>70</v>
      </c>
      <c r="D4" s="6" t="s">
        <v>10</v>
      </c>
      <c r="E4" s="6">
        <f t="shared" ref="E4:E5" si="4">IF(D4="Eis",1,0)</f>
        <v>1</v>
      </c>
      <c r="F4" s="6">
        <f t="shared" ref="F4:F5" si="5">IF(D4="Wens",1,0)</f>
        <v>0</v>
      </c>
      <c r="G4" s="57"/>
      <c r="H4" s="103"/>
      <c r="I4" s="79"/>
      <c r="J4" s="80" t="str">
        <f t="shared" ref="J4:J5" si="6">IF(D4="Wens","Licht toe","")</f>
        <v/>
      </c>
      <c r="M4" s="78" t="s">
        <v>13</v>
      </c>
      <c r="R4" s="77" t="s">
        <v>14</v>
      </c>
    </row>
    <row r="5" spans="1:18" ht="26" x14ac:dyDescent="0.3">
      <c r="A5" s="70"/>
      <c r="B5" s="75">
        <f t="shared" si="0"/>
        <v>3</v>
      </c>
      <c r="C5" s="114" t="s">
        <v>73</v>
      </c>
      <c r="D5" s="8" t="s">
        <v>18</v>
      </c>
      <c r="E5" s="8">
        <f t="shared" si="4"/>
        <v>0</v>
      </c>
      <c r="F5" s="47">
        <f t="shared" si="5"/>
        <v>1</v>
      </c>
      <c r="G5" s="81"/>
      <c r="H5" s="103">
        <v>5</v>
      </c>
      <c r="I5" s="91"/>
      <c r="J5" s="60" t="str">
        <f t="shared" si="6"/>
        <v>Licht toe</v>
      </c>
      <c r="M5" s="78"/>
      <c r="R5" s="77"/>
    </row>
    <row r="6" spans="1:18" x14ac:dyDescent="0.3">
      <c r="A6" s="70"/>
      <c r="B6" s="75">
        <f t="shared" si="0"/>
        <v>4</v>
      </c>
      <c r="C6" s="5" t="s">
        <v>15</v>
      </c>
      <c r="D6" s="6" t="s">
        <v>10</v>
      </c>
      <c r="E6" s="6">
        <f t="shared" ref="E6:E7" si="7">IF(D6="Eis",1,0)</f>
        <v>1</v>
      </c>
      <c r="F6" s="6">
        <f t="shared" ref="F6:F7" si="8">IF(D6="Wens",1,0)</f>
        <v>0</v>
      </c>
      <c r="G6" s="61"/>
      <c r="H6" s="61"/>
      <c r="I6" s="79"/>
      <c r="J6" s="80" t="str">
        <f t="shared" ref="J6:J7" si="9">IF(D6="Wens","Licht toe","")</f>
        <v/>
      </c>
      <c r="M6" s="78" t="s">
        <v>16</v>
      </c>
    </row>
    <row r="7" spans="1:18" x14ac:dyDescent="0.3">
      <c r="A7" s="70"/>
      <c r="B7" s="75">
        <f t="shared" si="0"/>
        <v>5</v>
      </c>
      <c r="C7" s="7" t="s">
        <v>17</v>
      </c>
      <c r="D7" s="8" t="s">
        <v>18</v>
      </c>
      <c r="E7" s="8">
        <f t="shared" si="7"/>
        <v>0</v>
      </c>
      <c r="F7" s="47">
        <f t="shared" si="8"/>
        <v>1</v>
      </c>
      <c r="G7" s="105"/>
      <c r="H7" s="103">
        <v>4</v>
      </c>
      <c r="I7" s="91"/>
      <c r="J7" s="58" t="str">
        <f t="shared" si="9"/>
        <v>Licht toe</v>
      </c>
    </row>
    <row r="8" spans="1:18" x14ac:dyDescent="0.3">
      <c r="A8" s="70"/>
      <c r="B8" s="75"/>
      <c r="C8" s="9" t="s">
        <v>19</v>
      </c>
      <c r="D8" s="10"/>
      <c r="E8" s="10"/>
      <c r="F8" s="90"/>
      <c r="G8" s="106"/>
      <c r="H8" s="107"/>
      <c r="I8" s="92"/>
      <c r="J8" s="59"/>
    </row>
    <row r="9" spans="1:18" x14ac:dyDescent="0.3">
      <c r="A9" s="70"/>
      <c r="B9" s="75"/>
      <c r="C9" s="11" t="s">
        <v>20</v>
      </c>
      <c r="D9" s="12"/>
      <c r="E9" s="12"/>
      <c r="F9" s="12"/>
      <c r="G9" s="12"/>
      <c r="H9" s="12"/>
      <c r="I9" s="12"/>
      <c r="J9" s="12"/>
    </row>
    <row r="10" spans="1:18" x14ac:dyDescent="0.3">
      <c r="A10" s="70"/>
      <c r="B10" s="75">
        <f>B7+1</f>
        <v>6</v>
      </c>
      <c r="C10" s="13" t="s">
        <v>94</v>
      </c>
      <c r="D10" s="15" t="s">
        <v>10</v>
      </c>
      <c r="E10" s="15">
        <f t="shared" ref="E10:E15" si="10">IF(D10="Eis",1,0)</f>
        <v>1</v>
      </c>
      <c r="F10" s="15">
        <f t="shared" ref="F10:F15" si="11">IF(D10="Wens",1,0)</f>
        <v>0</v>
      </c>
      <c r="G10" s="60"/>
      <c r="H10" s="103"/>
      <c r="I10" s="79"/>
      <c r="J10" s="80" t="str">
        <f t="shared" ref="J10:J15" si="12">IF(D10="Wens","Licht toe","")</f>
        <v/>
      </c>
    </row>
    <row r="11" spans="1:18" x14ac:dyDescent="0.3">
      <c r="A11" s="70"/>
      <c r="B11" s="75">
        <f t="shared" ref="B11:B15" si="13">B10+1</f>
        <v>7</v>
      </c>
      <c r="C11" s="13" t="s">
        <v>95</v>
      </c>
      <c r="D11" s="15" t="s">
        <v>10</v>
      </c>
      <c r="E11" s="15">
        <f t="shared" si="10"/>
        <v>1</v>
      </c>
      <c r="F11" s="15">
        <f t="shared" si="11"/>
        <v>0</v>
      </c>
      <c r="G11" s="60"/>
      <c r="H11" s="103"/>
      <c r="I11" s="79"/>
      <c r="J11" s="80" t="str">
        <f>IF(D11="Wens","Licht toe","")</f>
        <v/>
      </c>
    </row>
    <row r="12" spans="1:18" ht="39" x14ac:dyDescent="0.3">
      <c r="A12" s="70"/>
      <c r="B12" s="75">
        <f t="shared" si="13"/>
        <v>8</v>
      </c>
      <c r="C12" s="115" t="s">
        <v>99</v>
      </c>
      <c r="D12" s="16" t="s">
        <v>10</v>
      </c>
      <c r="E12" s="15">
        <f t="shared" si="10"/>
        <v>1</v>
      </c>
      <c r="F12" s="15">
        <f t="shared" si="11"/>
        <v>0</v>
      </c>
      <c r="G12" s="60"/>
      <c r="H12" s="103"/>
      <c r="I12" s="79"/>
      <c r="J12" s="80"/>
    </row>
    <row r="13" spans="1:18" x14ac:dyDescent="0.3">
      <c r="A13" s="70"/>
      <c r="B13" s="75">
        <f t="shared" si="13"/>
        <v>9</v>
      </c>
      <c r="C13" s="13" t="s">
        <v>93</v>
      </c>
      <c r="D13" s="15" t="s">
        <v>18</v>
      </c>
      <c r="E13" s="15">
        <f t="shared" si="10"/>
        <v>0</v>
      </c>
      <c r="F13" s="15">
        <f t="shared" si="11"/>
        <v>1</v>
      </c>
      <c r="G13" s="79"/>
      <c r="H13" s="103">
        <v>4</v>
      </c>
      <c r="I13" s="58"/>
      <c r="J13" s="60" t="str">
        <f t="shared" ref="J13" si="14">IF(D13="Wens","Licht toe","")</f>
        <v>Licht toe</v>
      </c>
    </row>
    <row r="14" spans="1:18" x14ac:dyDescent="0.3">
      <c r="A14" s="70"/>
      <c r="B14" s="75">
        <f t="shared" si="13"/>
        <v>10</v>
      </c>
      <c r="C14" s="13" t="s">
        <v>74</v>
      </c>
      <c r="D14" s="15" t="s">
        <v>18</v>
      </c>
      <c r="E14" s="15">
        <f t="shared" si="10"/>
        <v>0</v>
      </c>
      <c r="F14" s="15">
        <f t="shared" si="11"/>
        <v>1</v>
      </c>
      <c r="G14" s="79"/>
      <c r="H14" s="103">
        <v>3</v>
      </c>
      <c r="I14" s="60"/>
      <c r="J14" s="60" t="str">
        <f t="shared" si="12"/>
        <v>Licht toe</v>
      </c>
    </row>
    <row r="15" spans="1:18" ht="26" x14ac:dyDescent="0.3">
      <c r="A15" s="70"/>
      <c r="B15" s="75">
        <f t="shared" si="13"/>
        <v>11</v>
      </c>
      <c r="C15" s="13" t="s">
        <v>75</v>
      </c>
      <c r="D15" s="15" t="s">
        <v>18</v>
      </c>
      <c r="E15" s="15">
        <f t="shared" si="10"/>
        <v>0</v>
      </c>
      <c r="F15" s="15">
        <f t="shared" si="11"/>
        <v>1</v>
      </c>
      <c r="G15" s="79"/>
      <c r="H15" s="103">
        <v>3</v>
      </c>
      <c r="I15" s="60"/>
      <c r="J15" s="60" t="str">
        <f t="shared" si="12"/>
        <v>Licht toe</v>
      </c>
    </row>
    <row r="16" spans="1:18" x14ac:dyDescent="0.3">
      <c r="A16" s="70">
        <v>2</v>
      </c>
      <c r="B16" s="75"/>
      <c r="C16" s="3" t="s">
        <v>21</v>
      </c>
      <c r="D16" s="4"/>
      <c r="E16" s="4"/>
      <c r="F16" s="4"/>
      <c r="G16" s="4"/>
      <c r="H16" s="4"/>
      <c r="I16" s="4"/>
      <c r="J16" s="4"/>
    </row>
    <row r="17" spans="1:10" ht="26" x14ac:dyDescent="0.3">
      <c r="A17" s="70"/>
      <c r="B17" s="75">
        <f>B15+1</f>
        <v>12</v>
      </c>
      <c r="C17" s="114" t="s">
        <v>71</v>
      </c>
      <c r="D17" s="6" t="s">
        <v>10</v>
      </c>
      <c r="E17" s="6">
        <f t="shared" ref="E17" si="15">IF(D17="Eis",1,0)</f>
        <v>1</v>
      </c>
      <c r="F17" s="6">
        <f t="shared" ref="F17" si="16">IF(D17="Wens",1,0)</f>
        <v>0</v>
      </c>
      <c r="G17" s="57"/>
      <c r="H17" s="103"/>
      <c r="I17" s="82"/>
      <c r="J17" s="83" t="str">
        <f>IF(D17="Wens","Licht toe","")</f>
        <v/>
      </c>
    </row>
    <row r="18" spans="1:10" x14ac:dyDescent="0.3">
      <c r="A18" s="70">
        <v>3</v>
      </c>
      <c r="B18" s="75"/>
      <c r="C18" s="3" t="s">
        <v>22</v>
      </c>
      <c r="D18" s="4"/>
      <c r="E18" s="4"/>
      <c r="F18" s="4"/>
      <c r="G18" s="93"/>
      <c r="H18" s="93"/>
      <c r="I18" s="4"/>
      <c r="J18" s="4"/>
    </row>
    <row r="19" spans="1:10" s="18" customFormat="1" ht="26" x14ac:dyDescent="0.3">
      <c r="A19" s="70"/>
      <c r="B19" s="75">
        <f>B17+1</f>
        <v>13</v>
      </c>
      <c r="C19" s="14" t="s">
        <v>23</v>
      </c>
      <c r="D19" s="17" t="s">
        <v>10</v>
      </c>
      <c r="E19" s="17">
        <f t="shared" ref="E19:E31" si="17">IF(D19="Eis",1,0)</f>
        <v>1</v>
      </c>
      <c r="F19" s="37">
        <f t="shared" ref="F19:F31" si="18">IF(D19="Wens",1,0)</f>
        <v>0</v>
      </c>
      <c r="G19" s="61"/>
      <c r="H19" s="103"/>
      <c r="I19" s="87"/>
      <c r="J19" s="84" t="str">
        <f t="shared" ref="J19:J29" si="19">IF(D19="Wens","Licht toe","")</f>
        <v/>
      </c>
    </row>
    <row r="20" spans="1:10" s="18" customFormat="1" x14ac:dyDescent="0.3">
      <c r="A20" s="70"/>
      <c r="B20" s="75"/>
      <c r="C20" s="19" t="s">
        <v>24</v>
      </c>
      <c r="D20" s="20"/>
      <c r="E20" s="20"/>
      <c r="F20" s="41"/>
      <c r="G20" s="21"/>
      <c r="H20" s="30"/>
      <c r="I20" s="88"/>
      <c r="J20" s="86"/>
    </row>
    <row r="21" spans="1:10" s="18" customFormat="1" ht="26" x14ac:dyDescent="0.3">
      <c r="A21" s="70"/>
      <c r="B21" s="75">
        <f>B19+1</f>
        <v>14</v>
      </c>
      <c r="C21" s="98" t="s">
        <v>25</v>
      </c>
      <c r="D21" s="22" t="s">
        <v>10</v>
      </c>
      <c r="E21" s="23">
        <f t="shared" si="17"/>
        <v>1</v>
      </c>
      <c r="F21" s="39">
        <f t="shared" si="18"/>
        <v>0</v>
      </c>
      <c r="G21" s="61"/>
      <c r="H21" s="103"/>
      <c r="I21" s="94"/>
      <c r="J21" s="85" t="str">
        <f t="shared" si="19"/>
        <v/>
      </c>
    </row>
    <row r="22" spans="1:10" s="18" customFormat="1" x14ac:dyDescent="0.3">
      <c r="A22" s="70"/>
      <c r="B22" s="75"/>
      <c r="C22" s="99" t="s">
        <v>26</v>
      </c>
      <c r="D22" s="22"/>
      <c r="E22" s="23"/>
      <c r="F22" s="39"/>
      <c r="G22" s="24"/>
      <c r="H22" s="102"/>
      <c r="I22" s="95"/>
      <c r="J22" s="85"/>
    </row>
    <row r="23" spans="1:10" s="18" customFormat="1" x14ac:dyDescent="0.3">
      <c r="A23" s="70"/>
      <c r="B23" s="75"/>
      <c r="C23" s="99" t="s">
        <v>27</v>
      </c>
      <c r="D23" s="22"/>
      <c r="E23" s="23"/>
      <c r="F23" s="39"/>
      <c r="G23" s="24"/>
      <c r="H23" s="102"/>
      <c r="I23" s="95"/>
      <c r="J23" s="85"/>
    </row>
    <row r="24" spans="1:10" s="18" customFormat="1" ht="26" x14ac:dyDescent="0.3">
      <c r="A24" s="70"/>
      <c r="B24" s="75"/>
      <c r="C24" s="100" t="s">
        <v>28</v>
      </c>
      <c r="D24" s="26"/>
      <c r="E24" s="23"/>
      <c r="F24" s="41"/>
      <c r="G24" s="24"/>
      <c r="H24" s="102"/>
      <c r="I24" s="88"/>
      <c r="J24" s="86"/>
    </row>
    <row r="25" spans="1:10" ht="39" x14ac:dyDescent="0.3">
      <c r="A25" s="70"/>
      <c r="B25" s="75">
        <f>B21+1</f>
        <v>15</v>
      </c>
      <c r="C25" s="116" t="s">
        <v>76</v>
      </c>
      <c r="D25" s="8" t="s">
        <v>18</v>
      </c>
      <c r="E25" s="8">
        <f t="shared" ref="E25" si="20">IF(D25="Eis",1,0)</f>
        <v>0</v>
      </c>
      <c r="F25" s="47">
        <f t="shared" ref="F25" si="21">IF(D25="Wens",1,0)</f>
        <v>1</v>
      </c>
      <c r="G25" s="81"/>
      <c r="H25" s="103">
        <v>4</v>
      </c>
      <c r="I25" s="91"/>
      <c r="J25" s="58" t="str">
        <f t="shared" ref="J25" si="22">IF(D25="Wens","Licht toe","")</f>
        <v>Licht toe</v>
      </c>
    </row>
    <row r="26" spans="1:10" x14ac:dyDescent="0.3">
      <c r="A26" s="70"/>
      <c r="B26" s="75"/>
      <c r="C26" s="28" t="s">
        <v>29</v>
      </c>
      <c r="D26" s="10"/>
      <c r="E26" s="10"/>
      <c r="F26" s="90"/>
      <c r="G26" s="89"/>
      <c r="H26" s="107"/>
      <c r="I26" s="92"/>
      <c r="J26" s="59"/>
    </row>
    <row r="27" spans="1:10" s="18" customFormat="1" ht="52" x14ac:dyDescent="0.3">
      <c r="A27" s="70"/>
      <c r="B27" s="75">
        <f>B25+1</f>
        <v>16</v>
      </c>
      <c r="C27" s="25" t="s">
        <v>30</v>
      </c>
      <c r="D27" s="20" t="s">
        <v>10</v>
      </c>
      <c r="E27" s="20">
        <f t="shared" si="17"/>
        <v>1</v>
      </c>
      <c r="F27" s="20">
        <f t="shared" si="18"/>
        <v>0</v>
      </c>
      <c r="G27" s="63"/>
      <c r="H27" s="103"/>
      <c r="I27" s="89"/>
      <c r="J27" s="86" t="str">
        <f t="shared" si="19"/>
        <v/>
      </c>
    </row>
    <row r="28" spans="1:10" s="18" customFormat="1" ht="78" x14ac:dyDescent="0.3">
      <c r="A28" s="70"/>
      <c r="B28" s="75">
        <f t="shared" ref="B28:B31" si="23">B27+1</f>
        <v>17</v>
      </c>
      <c r="C28" s="5" t="s">
        <v>31</v>
      </c>
      <c r="D28" s="6" t="s">
        <v>10</v>
      </c>
      <c r="E28" s="6">
        <f t="shared" si="17"/>
        <v>1</v>
      </c>
      <c r="F28" s="6">
        <f t="shared" si="18"/>
        <v>0</v>
      </c>
      <c r="G28" s="57"/>
      <c r="H28" s="103"/>
      <c r="I28" s="79"/>
      <c r="J28" s="80" t="str">
        <f t="shared" si="19"/>
        <v/>
      </c>
    </row>
    <row r="29" spans="1:10" s="18" customFormat="1" ht="104" x14ac:dyDescent="0.3">
      <c r="A29" s="70"/>
      <c r="B29" s="75">
        <f>B28+1</f>
        <v>18</v>
      </c>
      <c r="C29" s="7" t="s">
        <v>32</v>
      </c>
      <c r="D29" s="17" t="s">
        <v>10</v>
      </c>
      <c r="E29" s="17">
        <f t="shared" si="17"/>
        <v>1</v>
      </c>
      <c r="F29" s="17">
        <f t="shared" si="18"/>
        <v>0</v>
      </c>
      <c r="G29" s="57"/>
      <c r="H29" s="103"/>
      <c r="I29" s="81"/>
      <c r="J29" s="84" t="str">
        <f t="shared" si="19"/>
        <v/>
      </c>
    </row>
    <row r="30" spans="1:10" s="18" customFormat="1" ht="65" x14ac:dyDescent="0.3">
      <c r="A30" s="70"/>
      <c r="B30" s="75">
        <f t="shared" si="23"/>
        <v>19</v>
      </c>
      <c r="C30" s="31" t="s">
        <v>33</v>
      </c>
      <c r="D30" s="17" t="s">
        <v>10</v>
      </c>
      <c r="E30" s="17">
        <f t="shared" ref="E30" si="24">IF(D30="Eis",1,0)</f>
        <v>1</v>
      </c>
      <c r="F30" s="17">
        <f t="shared" ref="F30" si="25">IF(D30="Wens",1,0)</f>
        <v>0</v>
      </c>
      <c r="G30" s="57"/>
      <c r="H30" s="103"/>
      <c r="I30" s="81"/>
      <c r="J30" s="84" t="str">
        <f t="shared" ref="J30" si="26">IF(D30="Wens","Licht toe","")</f>
        <v/>
      </c>
    </row>
    <row r="31" spans="1:10" s="18" customFormat="1" ht="30.5" customHeight="1" x14ac:dyDescent="0.3">
      <c r="A31" s="70"/>
      <c r="B31" s="75">
        <f t="shared" si="23"/>
        <v>20</v>
      </c>
      <c r="C31" s="31" t="s">
        <v>34</v>
      </c>
      <c r="D31" s="17" t="s">
        <v>18</v>
      </c>
      <c r="E31" s="27">
        <f t="shared" si="17"/>
        <v>0</v>
      </c>
      <c r="F31" s="17">
        <f t="shared" si="18"/>
        <v>1</v>
      </c>
      <c r="G31" s="81"/>
      <c r="H31" s="103">
        <v>3</v>
      </c>
      <c r="I31" s="64"/>
      <c r="J31" s="97" t="s">
        <v>35</v>
      </c>
    </row>
    <row r="32" spans="1:10" s="18" customFormat="1" ht="15.75" customHeight="1" x14ac:dyDescent="0.3">
      <c r="A32" s="70"/>
      <c r="B32" s="75"/>
      <c r="C32" s="32" t="s">
        <v>36</v>
      </c>
      <c r="D32" s="20"/>
      <c r="E32" s="29"/>
      <c r="F32" s="20"/>
      <c r="G32" s="86"/>
      <c r="H32" s="107"/>
      <c r="I32" s="30"/>
      <c r="J32" s="65"/>
    </row>
    <row r="33" spans="1:10" s="18" customFormat="1" ht="39" x14ac:dyDescent="0.3">
      <c r="A33" s="70"/>
      <c r="B33" s="75">
        <f>B31+1</f>
        <v>21</v>
      </c>
      <c r="C33" s="25" t="s">
        <v>77</v>
      </c>
      <c r="D33" s="20" t="s">
        <v>10</v>
      </c>
      <c r="E33" s="20">
        <f t="shared" ref="E33" si="27">IF(D33="Eis",1,0)</f>
        <v>1</v>
      </c>
      <c r="F33" s="20">
        <f t="shared" ref="F33" si="28">IF(D33="Wens",1,0)</f>
        <v>0</v>
      </c>
      <c r="G33" s="57"/>
      <c r="H33" s="103"/>
      <c r="I33" s="89"/>
      <c r="J33" s="86"/>
    </row>
    <row r="34" spans="1:10" s="18" customFormat="1" ht="47.25" customHeight="1" x14ac:dyDescent="0.3">
      <c r="A34" s="70"/>
      <c r="B34" s="75">
        <f>B33+1</f>
        <v>22</v>
      </c>
      <c r="C34" s="33" t="s">
        <v>37</v>
      </c>
      <c r="D34" s="6" t="s">
        <v>10</v>
      </c>
      <c r="E34" s="6">
        <f t="shared" ref="E34" si="29">IF(D34="Eis",1,0)</f>
        <v>1</v>
      </c>
      <c r="F34" s="6">
        <f t="shared" ref="F34" si="30">IF(D34="Wens",1,0)</f>
        <v>0</v>
      </c>
      <c r="G34" s="57"/>
      <c r="H34" s="103"/>
      <c r="I34" s="79"/>
      <c r="J34" s="80"/>
    </row>
    <row r="35" spans="1:10" s="18" customFormat="1" ht="44.25" customHeight="1" x14ac:dyDescent="0.3">
      <c r="A35" s="70"/>
      <c r="B35" s="75">
        <f>B34+1</f>
        <v>23</v>
      </c>
      <c r="C35" s="5" t="s">
        <v>78</v>
      </c>
      <c r="D35" s="6" t="s">
        <v>10</v>
      </c>
      <c r="E35" s="6">
        <f>IF(D35="Eis",1,0)</f>
        <v>1</v>
      </c>
      <c r="F35" s="6">
        <f>IF(D35="Wens",1,0)</f>
        <v>0</v>
      </c>
      <c r="G35" s="57"/>
      <c r="H35" s="103"/>
      <c r="I35" s="79"/>
      <c r="J35" s="80" t="str">
        <f>IF(D35="Wens","Licht toe","")</f>
        <v/>
      </c>
    </row>
    <row r="36" spans="1:10" s="18" customFormat="1" ht="39" x14ac:dyDescent="0.3">
      <c r="A36" s="70"/>
      <c r="B36" s="75">
        <f t="shared" ref="B36" si="31">B35+1</f>
        <v>24</v>
      </c>
      <c r="C36" s="5" t="s">
        <v>38</v>
      </c>
      <c r="D36" s="6" t="s">
        <v>10</v>
      </c>
      <c r="E36" s="6">
        <f>IF(D36="Eis",1,0)</f>
        <v>1</v>
      </c>
      <c r="F36" s="6">
        <f>IF(D36="Wens",1,0)</f>
        <v>0</v>
      </c>
      <c r="G36" s="57"/>
      <c r="H36" s="103"/>
      <c r="I36" s="79"/>
      <c r="J36" s="80" t="str">
        <f>IF(D36="Wens","Licht toe","")</f>
        <v/>
      </c>
    </row>
    <row r="37" spans="1:10" s="18" customFormat="1" x14ac:dyDescent="0.3">
      <c r="A37" s="70"/>
      <c r="B37" s="75">
        <f>B36+1</f>
        <v>25</v>
      </c>
      <c r="C37" s="5" t="s">
        <v>39</v>
      </c>
      <c r="D37" s="6" t="s">
        <v>10</v>
      </c>
      <c r="E37" s="6">
        <f>IF(D37="Eis",1,0)</f>
        <v>1</v>
      </c>
      <c r="F37" s="6">
        <f>IF(D37="Wens",1,0)</f>
        <v>0</v>
      </c>
      <c r="G37" s="57"/>
      <c r="H37" s="103"/>
      <c r="I37" s="79"/>
      <c r="J37" s="80" t="str">
        <f>IF(D37="Wens","Licht toe","")</f>
        <v/>
      </c>
    </row>
    <row r="38" spans="1:10" s="18" customFormat="1" ht="39" x14ac:dyDescent="0.3">
      <c r="A38" s="70"/>
      <c r="B38" s="75">
        <f t="shared" ref="B38:B40" si="32">B37+1</f>
        <v>26</v>
      </c>
      <c r="C38" s="114" t="s">
        <v>100</v>
      </c>
      <c r="D38" s="15" t="s">
        <v>18</v>
      </c>
      <c r="E38" s="15">
        <f t="shared" ref="E38" si="33">IF(D38="Eis",1,0)</f>
        <v>0</v>
      </c>
      <c r="F38" s="15">
        <f t="shared" ref="F38" si="34">IF(D38="Wens",1,0)</f>
        <v>1</v>
      </c>
      <c r="G38" s="79"/>
      <c r="H38" s="103">
        <v>3</v>
      </c>
      <c r="I38" s="60"/>
      <c r="J38" s="60" t="str">
        <f t="shared" ref="J38" si="35">IF(D38="Wens","Licht toe","")</f>
        <v>Licht toe</v>
      </c>
    </row>
    <row r="39" spans="1:10" x14ac:dyDescent="0.3">
      <c r="A39" s="70"/>
      <c r="B39" s="75">
        <f t="shared" si="32"/>
        <v>27</v>
      </c>
      <c r="C39" s="5" t="s">
        <v>40</v>
      </c>
      <c r="D39" s="6" t="s">
        <v>10</v>
      </c>
      <c r="E39" s="6">
        <f t="shared" ref="E39" si="36">IF(D39="Eis",1,0)</f>
        <v>1</v>
      </c>
      <c r="F39" s="6">
        <f t="shared" ref="F39" si="37">IF(D39="Wens",1,0)</f>
        <v>0</v>
      </c>
      <c r="G39" s="57"/>
      <c r="H39" s="103"/>
      <c r="I39" s="79"/>
      <c r="J39" s="80" t="str">
        <f t="shared" ref="J39" si="38">IF(D39="Wens","Licht toe","")</f>
        <v/>
      </c>
    </row>
    <row r="40" spans="1:10" s="18" customFormat="1" ht="45" customHeight="1" x14ac:dyDescent="0.3">
      <c r="A40" s="70"/>
      <c r="B40" s="75">
        <f t="shared" si="32"/>
        <v>28</v>
      </c>
      <c r="C40" s="5" t="s">
        <v>41</v>
      </c>
      <c r="D40" s="6" t="s">
        <v>10</v>
      </c>
      <c r="E40" s="6">
        <f>IF(D40="Eis",1,0)</f>
        <v>1</v>
      </c>
      <c r="F40" s="6">
        <f>IF(D40="Wens",1,0)</f>
        <v>0</v>
      </c>
      <c r="G40" s="57"/>
      <c r="H40" s="103"/>
      <c r="I40" s="79"/>
      <c r="J40" s="80" t="str">
        <f>IF(D40="Wens","Licht toe","")</f>
        <v/>
      </c>
    </row>
    <row r="41" spans="1:10" x14ac:dyDescent="0.3">
      <c r="A41" s="70"/>
      <c r="B41" s="75"/>
      <c r="C41" s="34" t="s">
        <v>42</v>
      </c>
      <c r="D41" s="35"/>
      <c r="E41" s="35"/>
      <c r="F41" s="35"/>
      <c r="G41" s="35"/>
      <c r="H41" s="35"/>
      <c r="I41" s="35"/>
      <c r="J41" s="35"/>
    </row>
    <row r="42" spans="1:10" s="18" customFormat="1" x14ac:dyDescent="0.3">
      <c r="A42" s="70"/>
      <c r="B42" s="75">
        <f>B40+1</f>
        <v>29</v>
      </c>
      <c r="C42" s="36" t="s">
        <v>43</v>
      </c>
      <c r="D42" s="17" t="s">
        <v>10</v>
      </c>
      <c r="E42" s="17">
        <f>IF(D42="Eis",1,0)</f>
        <v>1</v>
      </c>
      <c r="F42" s="17">
        <f>IF(D42="Wens",1,0)</f>
        <v>0</v>
      </c>
      <c r="G42" s="57"/>
      <c r="H42" s="103"/>
      <c r="I42" s="79"/>
      <c r="J42" s="80" t="str">
        <f>IF(D42="Wens","Licht toe","")</f>
        <v/>
      </c>
    </row>
    <row r="43" spans="1:10" s="18" customFormat="1" ht="39" x14ac:dyDescent="0.3">
      <c r="A43" s="70"/>
      <c r="B43" s="75">
        <f>B42+1</f>
        <v>30</v>
      </c>
      <c r="C43" s="117" t="s">
        <v>79</v>
      </c>
      <c r="D43" s="17" t="s">
        <v>10</v>
      </c>
      <c r="E43" s="17">
        <f>IF(D43="Eis",1,0)</f>
        <v>1</v>
      </c>
      <c r="F43" s="17">
        <f>IF(D43="Wens",1,0)</f>
        <v>0</v>
      </c>
      <c r="G43" s="57"/>
      <c r="H43" s="103"/>
      <c r="I43" s="79"/>
      <c r="J43" s="80" t="str">
        <f>IF(D43="Wens","Licht toe","")</f>
        <v/>
      </c>
    </row>
    <row r="44" spans="1:10" s="18" customFormat="1" x14ac:dyDescent="0.3">
      <c r="A44" s="70"/>
      <c r="B44" s="75">
        <f>B43+1</f>
        <v>31</v>
      </c>
      <c r="C44" s="36" t="s">
        <v>44</v>
      </c>
      <c r="D44" s="17" t="s">
        <v>10</v>
      </c>
      <c r="E44" s="17">
        <f>IF(D44="Eis",1,0)</f>
        <v>1</v>
      </c>
      <c r="F44" s="17">
        <f>IF(D44="Wens",1,0)</f>
        <v>0</v>
      </c>
      <c r="G44" s="61"/>
      <c r="H44" s="103"/>
      <c r="I44" s="79"/>
      <c r="J44" s="80" t="str">
        <f>IF(D44="Wens","Licht toe","")</f>
        <v/>
      </c>
    </row>
    <row r="45" spans="1:10" s="18" customFormat="1" ht="26" x14ac:dyDescent="0.3">
      <c r="A45" s="70"/>
      <c r="B45" s="75">
        <f>B44+1</f>
        <v>32</v>
      </c>
      <c r="C45" s="7" t="s">
        <v>45</v>
      </c>
      <c r="D45" s="37" t="s">
        <v>10</v>
      </c>
      <c r="E45" s="37">
        <f t="shared" ref="E45" si="39">IF(D45="Eis",1,0)</f>
        <v>1</v>
      </c>
      <c r="F45" s="37">
        <f t="shared" ref="F45" si="40">IF(D45="Wens",1,0)</f>
        <v>0</v>
      </c>
      <c r="G45" s="61"/>
      <c r="H45" s="103"/>
      <c r="I45" s="87"/>
      <c r="J45" s="111" t="str">
        <f t="shared" ref="J45" si="41">IF(D45="Wens","Licht toe","")</f>
        <v/>
      </c>
    </row>
    <row r="46" spans="1:10" s="18" customFormat="1" x14ac:dyDescent="0.3">
      <c r="A46" s="70"/>
      <c r="B46" s="75"/>
      <c r="C46" s="38" t="s">
        <v>80</v>
      </c>
      <c r="D46" s="39"/>
      <c r="E46" s="39"/>
      <c r="F46" s="39"/>
      <c r="G46" s="62"/>
      <c r="H46" s="101"/>
      <c r="I46" s="94"/>
      <c r="J46" s="112"/>
    </row>
    <row r="47" spans="1:10" s="18" customFormat="1" x14ac:dyDescent="0.3">
      <c r="A47" s="70"/>
      <c r="B47" s="75"/>
      <c r="C47" s="38" t="s">
        <v>46</v>
      </c>
      <c r="D47" s="39"/>
      <c r="E47" s="39"/>
      <c r="F47" s="39"/>
      <c r="G47" s="62"/>
      <c r="H47" s="101"/>
      <c r="I47" s="94"/>
      <c r="J47" s="112"/>
    </row>
    <row r="48" spans="1:10" s="18" customFormat="1" ht="26" x14ac:dyDescent="0.3">
      <c r="A48" s="70"/>
      <c r="B48" s="75"/>
      <c r="C48" s="33" t="s">
        <v>47</v>
      </c>
      <c r="D48" s="39"/>
      <c r="E48" s="39"/>
      <c r="F48" s="39"/>
      <c r="G48" s="62"/>
      <c r="H48" s="101"/>
      <c r="I48" s="94"/>
      <c r="J48" s="112"/>
    </row>
    <row r="49" spans="1:10" s="18" customFormat="1" x14ac:dyDescent="0.3">
      <c r="A49" s="70"/>
      <c r="B49" s="75"/>
      <c r="C49" s="38" t="s">
        <v>48</v>
      </c>
      <c r="D49" s="39"/>
      <c r="E49" s="39"/>
      <c r="F49" s="39"/>
      <c r="G49" s="62"/>
      <c r="H49" s="101"/>
      <c r="I49" s="94"/>
      <c r="J49" s="112"/>
    </row>
    <row r="50" spans="1:10" s="18" customFormat="1" x14ac:dyDescent="0.3">
      <c r="A50" s="70"/>
      <c r="B50" s="75"/>
      <c r="C50" s="40" t="s">
        <v>49</v>
      </c>
      <c r="D50" s="41"/>
      <c r="E50" s="41"/>
      <c r="F50" s="41"/>
      <c r="G50" s="63"/>
      <c r="H50" s="65"/>
      <c r="I50" s="96"/>
      <c r="J50" s="113"/>
    </row>
    <row r="51" spans="1:10" s="18" customFormat="1" ht="45" customHeight="1" x14ac:dyDescent="0.3">
      <c r="A51" s="70"/>
      <c r="B51" s="75">
        <f>B45+1</f>
        <v>33</v>
      </c>
      <c r="C51" s="5" t="s">
        <v>50</v>
      </c>
      <c r="D51" s="26" t="s">
        <v>10</v>
      </c>
      <c r="E51" s="20">
        <f>IF(D51="Eis",1,0)</f>
        <v>1</v>
      </c>
      <c r="F51" s="20">
        <f>IF(D51="Wens",1,0)</f>
        <v>0</v>
      </c>
      <c r="G51" s="63"/>
      <c r="H51" s="103"/>
      <c r="I51" s="79"/>
      <c r="J51" s="80" t="str">
        <f>IF(D51="Wens","Licht toe","")</f>
        <v/>
      </c>
    </row>
    <row r="52" spans="1:10" s="18" customFormat="1" ht="26" x14ac:dyDescent="0.3">
      <c r="A52" s="70"/>
      <c r="B52" s="75">
        <f>B51+1</f>
        <v>34</v>
      </c>
      <c r="C52" s="5" t="s">
        <v>51</v>
      </c>
      <c r="D52" s="6" t="s">
        <v>10</v>
      </c>
      <c r="E52" s="6">
        <f>IF(D52="Eis",1,0)</f>
        <v>1</v>
      </c>
      <c r="F52" s="6">
        <f>IF(D52="Wens",1,0)</f>
        <v>0</v>
      </c>
      <c r="G52" s="57"/>
      <c r="H52" s="103"/>
      <c r="I52" s="79"/>
      <c r="J52" s="80" t="str">
        <f>IF(D52="Wens","Licht toe","")</f>
        <v/>
      </c>
    </row>
    <row r="53" spans="1:10" s="18" customFormat="1" ht="26" x14ac:dyDescent="0.3">
      <c r="A53" s="70"/>
      <c r="B53" s="75">
        <f>B52+1</f>
        <v>35</v>
      </c>
      <c r="C53" s="5" t="s">
        <v>52</v>
      </c>
      <c r="D53" s="6" t="s">
        <v>10</v>
      </c>
      <c r="E53" s="6">
        <f>IF(D53="Eis",1,0)</f>
        <v>1</v>
      </c>
      <c r="F53" s="6">
        <f>IF(D53="Wens",1,0)</f>
        <v>0</v>
      </c>
      <c r="G53" s="57"/>
      <c r="H53" s="103"/>
      <c r="I53" s="79"/>
      <c r="J53" s="80" t="str">
        <f>IF(D53="Wens","Licht toe","")</f>
        <v/>
      </c>
    </row>
    <row r="54" spans="1:10" x14ac:dyDescent="0.3">
      <c r="A54" s="70"/>
      <c r="B54" s="75"/>
      <c r="C54" s="42" t="s">
        <v>53</v>
      </c>
      <c r="D54" s="43"/>
      <c r="E54" s="43"/>
      <c r="F54" s="43"/>
      <c r="G54" s="43"/>
      <c r="H54" s="43"/>
      <c r="I54" s="43"/>
      <c r="J54" s="43"/>
    </row>
    <row r="55" spans="1:10" s="18" customFormat="1" x14ac:dyDescent="0.3">
      <c r="A55" s="70"/>
      <c r="B55" s="75">
        <f>B53+1</f>
        <v>36</v>
      </c>
      <c r="C55" s="13" t="s">
        <v>81</v>
      </c>
      <c r="D55" s="6" t="s">
        <v>18</v>
      </c>
      <c r="E55" s="6">
        <f t="shared" ref="E55:E62" si="42">IF(D55="Eis",1,0)</f>
        <v>0</v>
      </c>
      <c r="F55" s="6">
        <f t="shared" ref="F55:F62" si="43">IF(D55="Wens",1,0)</f>
        <v>1</v>
      </c>
      <c r="G55" s="79"/>
      <c r="H55" s="103">
        <v>3</v>
      </c>
      <c r="I55" s="57"/>
      <c r="J55" s="57" t="str">
        <f>IF(D55="Wens","Licht toe","")</f>
        <v>Licht toe</v>
      </c>
    </row>
    <row r="56" spans="1:10" s="18" customFormat="1" ht="26" x14ac:dyDescent="0.3">
      <c r="A56" s="70"/>
      <c r="B56" s="75">
        <f>B55+1</f>
        <v>37</v>
      </c>
      <c r="C56" s="13" t="s">
        <v>54</v>
      </c>
      <c r="D56" s="6" t="s">
        <v>10</v>
      </c>
      <c r="E56" s="6">
        <f t="shared" ref="E56" si="44">IF(D56="Eis",1,0)</f>
        <v>1</v>
      </c>
      <c r="F56" s="6">
        <f t="shared" ref="F56" si="45">IF(D56="Wens",1,0)</f>
        <v>0</v>
      </c>
      <c r="G56" s="57"/>
      <c r="H56" s="103"/>
      <c r="I56" s="79"/>
      <c r="J56" s="80" t="str">
        <f t="shared" ref="J56" si="46">IF(D56="Wens","Licht toe","")</f>
        <v/>
      </c>
    </row>
    <row r="57" spans="1:10" s="18" customFormat="1" ht="39" x14ac:dyDescent="0.3">
      <c r="A57" s="70"/>
      <c r="B57" s="75">
        <f>B56+1</f>
        <v>38</v>
      </c>
      <c r="C57" s="114" t="s">
        <v>82</v>
      </c>
      <c r="D57" s="6" t="s">
        <v>10</v>
      </c>
      <c r="E57" s="6">
        <f t="shared" si="42"/>
        <v>1</v>
      </c>
      <c r="F57" s="6">
        <f t="shared" si="43"/>
        <v>0</v>
      </c>
      <c r="G57" s="57"/>
      <c r="H57" s="103"/>
      <c r="I57" s="79"/>
      <c r="J57" s="80" t="str">
        <f t="shared" ref="J57:J62" si="47">IF(D57="Wens","Licht toe","")</f>
        <v/>
      </c>
    </row>
    <row r="58" spans="1:10" s="18" customFormat="1" ht="26" x14ac:dyDescent="0.3">
      <c r="A58" s="70"/>
      <c r="B58" s="75">
        <f t="shared" ref="B58:B59" si="48">B57+1</f>
        <v>39</v>
      </c>
      <c r="C58" s="114" t="s">
        <v>83</v>
      </c>
      <c r="D58" s="6" t="s">
        <v>10</v>
      </c>
      <c r="E58" s="6">
        <f t="shared" ref="E58" si="49">IF(D58="Eis",1,0)</f>
        <v>1</v>
      </c>
      <c r="F58" s="6">
        <f t="shared" ref="F58" si="50">IF(D58="Wens",1,0)</f>
        <v>0</v>
      </c>
      <c r="G58" s="57"/>
      <c r="H58" s="103"/>
      <c r="I58" s="79"/>
      <c r="J58" s="80" t="str">
        <f t="shared" si="47"/>
        <v/>
      </c>
    </row>
    <row r="59" spans="1:10" s="18" customFormat="1" ht="39" x14ac:dyDescent="0.3">
      <c r="A59" s="70"/>
      <c r="B59" s="75">
        <f t="shared" si="48"/>
        <v>40</v>
      </c>
      <c r="C59" s="5" t="s">
        <v>55</v>
      </c>
      <c r="D59" s="6" t="s">
        <v>18</v>
      </c>
      <c r="E59" s="6">
        <f t="shared" si="42"/>
        <v>0</v>
      </c>
      <c r="F59" s="6">
        <f t="shared" si="43"/>
        <v>1</v>
      </c>
      <c r="G59" s="79"/>
      <c r="H59" s="103">
        <v>4</v>
      </c>
      <c r="I59" s="57"/>
      <c r="J59" s="57" t="str">
        <f t="shared" si="47"/>
        <v>Licht toe</v>
      </c>
    </row>
    <row r="60" spans="1:10" s="18" customFormat="1" ht="39" x14ac:dyDescent="0.3">
      <c r="A60" s="70"/>
      <c r="B60" s="75">
        <f t="shared" ref="B60:B62" si="51">B59+1</f>
        <v>41</v>
      </c>
      <c r="C60" s="114" t="s">
        <v>96</v>
      </c>
      <c r="D60" s="6" t="s">
        <v>10</v>
      </c>
      <c r="E60" s="6">
        <f t="shared" si="42"/>
        <v>1</v>
      </c>
      <c r="F60" s="6">
        <f t="shared" si="43"/>
        <v>0</v>
      </c>
      <c r="G60" s="57"/>
      <c r="H60" s="103"/>
      <c r="I60" s="79"/>
      <c r="J60" s="80" t="str">
        <f t="shared" si="47"/>
        <v/>
      </c>
    </row>
    <row r="61" spans="1:10" s="18" customFormat="1" ht="45.75" customHeight="1" x14ac:dyDescent="0.3">
      <c r="A61" s="70"/>
      <c r="B61" s="75">
        <f t="shared" si="51"/>
        <v>42</v>
      </c>
      <c r="C61" s="114" t="s">
        <v>84</v>
      </c>
      <c r="D61" s="6" t="s">
        <v>10</v>
      </c>
      <c r="E61" s="6">
        <f t="shared" si="42"/>
        <v>1</v>
      </c>
      <c r="F61" s="6">
        <f t="shared" si="43"/>
        <v>0</v>
      </c>
      <c r="G61" s="57"/>
      <c r="H61" s="103"/>
      <c r="I61" s="79"/>
      <c r="J61" s="80" t="str">
        <f t="shared" si="47"/>
        <v/>
      </c>
    </row>
    <row r="62" spans="1:10" s="18" customFormat="1" ht="28.5" customHeight="1" x14ac:dyDescent="0.3">
      <c r="A62" s="70"/>
      <c r="B62" s="75">
        <f t="shared" si="51"/>
        <v>43</v>
      </c>
      <c r="C62" s="5" t="s">
        <v>56</v>
      </c>
      <c r="D62" s="6" t="s">
        <v>18</v>
      </c>
      <c r="E62" s="6">
        <f t="shared" si="42"/>
        <v>0</v>
      </c>
      <c r="F62" s="6">
        <f t="shared" si="43"/>
        <v>1</v>
      </c>
      <c r="G62" s="79"/>
      <c r="H62" s="103">
        <v>3</v>
      </c>
      <c r="I62" s="57"/>
      <c r="J62" s="57" t="str">
        <f t="shared" si="47"/>
        <v>Licht toe</v>
      </c>
    </row>
    <row r="63" spans="1:10" s="18" customFormat="1" ht="26" x14ac:dyDescent="0.3">
      <c r="A63" s="70"/>
      <c r="B63" s="75">
        <f>B62+1</f>
        <v>44</v>
      </c>
      <c r="C63" s="114" t="s">
        <v>85</v>
      </c>
      <c r="D63" s="6" t="s">
        <v>10</v>
      </c>
      <c r="E63" s="6">
        <f t="shared" ref="E63:E64" si="52">IF(D63="Eis",1,0)</f>
        <v>1</v>
      </c>
      <c r="F63" s="6">
        <f t="shared" ref="F63:F64" si="53">IF(D63="Wens",1,0)</f>
        <v>0</v>
      </c>
      <c r="G63" s="57"/>
      <c r="H63" s="103"/>
      <c r="I63" s="79"/>
      <c r="J63" s="80" t="str">
        <f t="shared" ref="J63:J64" si="54">IF(D63="Wens","Licht toe","")</f>
        <v/>
      </c>
    </row>
    <row r="64" spans="1:10" s="18" customFormat="1" ht="26" x14ac:dyDescent="0.3">
      <c r="A64" s="70"/>
      <c r="B64" s="75">
        <f>B63+1</f>
        <v>45</v>
      </c>
      <c r="C64" s="5" t="s">
        <v>57</v>
      </c>
      <c r="D64" s="6" t="s">
        <v>10</v>
      </c>
      <c r="E64" s="6">
        <f t="shared" si="52"/>
        <v>1</v>
      </c>
      <c r="F64" s="6">
        <f t="shared" si="53"/>
        <v>0</v>
      </c>
      <c r="G64" s="57"/>
      <c r="H64" s="103"/>
      <c r="I64" s="79"/>
      <c r="J64" s="80" t="str">
        <f t="shared" si="54"/>
        <v/>
      </c>
    </row>
    <row r="65" spans="1:10" x14ac:dyDescent="0.3">
      <c r="A65" s="70">
        <v>4</v>
      </c>
      <c r="B65" s="75"/>
      <c r="C65" s="3" t="s">
        <v>58</v>
      </c>
      <c r="D65" s="4"/>
      <c r="E65" s="4"/>
      <c r="F65" s="4"/>
      <c r="G65" s="4"/>
      <c r="H65" s="4"/>
      <c r="I65" s="4"/>
      <c r="J65" s="4"/>
    </row>
    <row r="66" spans="1:10" ht="26" x14ac:dyDescent="0.3">
      <c r="A66" s="70"/>
      <c r="B66" s="75">
        <f>B64+1</f>
        <v>46</v>
      </c>
      <c r="C66" s="44" t="s">
        <v>59</v>
      </c>
      <c r="D66" s="15" t="s">
        <v>10</v>
      </c>
      <c r="E66" s="15">
        <f t="shared" ref="E66:E76" si="55">IF(D66="Eis",1,0)</f>
        <v>1</v>
      </c>
      <c r="F66" s="15">
        <f t="shared" ref="F66:F76" si="56">IF(D66="Wens",1,0)</f>
        <v>0</v>
      </c>
      <c r="G66" s="57"/>
      <c r="H66" s="103"/>
      <c r="I66" s="79"/>
      <c r="J66" s="80" t="str">
        <f t="shared" ref="J66:J76" si="57">IF(D66="Wens","Licht toe","")</f>
        <v/>
      </c>
    </row>
    <row r="67" spans="1:10" ht="65" x14ac:dyDescent="0.3">
      <c r="A67" s="70"/>
      <c r="B67" s="75">
        <f>B66+1</f>
        <v>47</v>
      </c>
      <c r="C67" s="118" t="s">
        <v>101</v>
      </c>
      <c r="D67" s="15" t="s">
        <v>10</v>
      </c>
      <c r="E67" s="15">
        <f t="shared" si="55"/>
        <v>1</v>
      </c>
      <c r="F67" s="15">
        <f t="shared" si="56"/>
        <v>0</v>
      </c>
      <c r="G67" s="57"/>
      <c r="H67" s="103"/>
      <c r="I67" s="79"/>
      <c r="J67" s="80" t="str">
        <f t="shared" si="57"/>
        <v/>
      </c>
    </row>
    <row r="68" spans="1:10" ht="26" x14ac:dyDescent="0.3">
      <c r="A68" s="70"/>
      <c r="B68" s="75">
        <f>B67+1</f>
        <v>48</v>
      </c>
      <c r="C68" s="45" t="s">
        <v>60</v>
      </c>
      <c r="D68" s="8" t="s">
        <v>10</v>
      </c>
      <c r="E68" s="8">
        <f t="shared" si="55"/>
        <v>1</v>
      </c>
      <c r="F68" s="8">
        <f t="shared" si="56"/>
        <v>0</v>
      </c>
      <c r="G68" s="57"/>
      <c r="H68" s="103"/>
      <c r="I68" s="81"/>
      <c r="J68" s="84" t="str">
        <f t="shared" si="57"/>
        <v/>
      </c>
    </row>
    <row r="69" spans="1:10" ht="29.25" customHeight="1" x14ac:dyDescent="0.3">
      <c r="A69" s="70"/>
      <c r="B69" s="75">
        <f>B68+1</f>
        <v>49</v>
      </c>
      <c r="C69" s="46" t="s">
        <v>61</v>
      </c>
      <c r="D69" s="47" t="s">
        <v>18</v>
      </c>
      <c r="E69" s="8">
        <f t="shared" si="55"/>
        <v>0</v>
      </c>
      <c r="F69" s="47">
        <f t="shared" si="56"/>
        <v>1</v>
      </c>
      <c r="G69" s="105"/>
      <c r="H69" s="103">
        <v>3</v>
      </c>
      <c r="I69" s="66"/>
      <c r="J69" s="58" t="str">
        <f t="shared" si="57"/>
        <v>Licht toe</v>
      </c>
    </row>
    <row r="70" spans="1:10" x14ac:dyDescent="0.3">
      <c r="A70" s="70"/>
      <c r="B70" s="75"/>
      <c r="C70" s="48" t="s">
        <v>62</v>
      </c>
      <c r="D70" s="49"/>
      <c r="E70" s="50"/>
      <c r="F70" s="49"/>
      <c r="G70" s="108"/>
      <c r="H70" s="110"/>
      <c r="I70" s="51"/>
      <c r="J70" s="67"/>
    </row>
    <row r="71" spans="1:10" ht="14.25" customHeight="1" x14ac:dyDescent="0.3">
      <c r="A71" s="70"/>
      <c r="B71" s="75"/>
      <c r="C71" s="52" t="s">
        <v>63</v>
      </c>
      <c r="D71" s="53"/>
      <c r="E71" s="10"/>
      <c r="F71" s="90"/>
      <c r="G71" s="109"/>
      <c r="H71" s="107"/>
      <c r="I71" s="54"/>
      <c r="J71" s="59"/>
    </row>
    <row r="72" spans="1:10" ht="78.75" customHeight="1" x14ac:dyDescent="0.3">
      <c r="A72" s="70"/>
      <c r="B72" s="75">
        <f>B69+1</f>
        <v>50</v>
      </c>
      <c r="C72" s="55" t="s">
        <v>64</v>
      </c>
      <c r="D72" s="6" t="s">
        <v>10</v>
      </c>
      <c r="E72" s="6">
        <f t="shared" si="55"/>
        <v>1</v>
      </c>
      <c r="F72" s="6">
        <f t="shared" si="56"/>
        <v>0</v>
      </c>
      <c r="G72" s="57"/>
      <c r="H72" s="103"/>
      <c r="I72" s="79"/>
      <c r="J72" s="80" t="str">
        <f t="shared" si="57"/>
        <v/>
      </c>
    </row>
    <row r="73" spans="1:10" x14ac:dyDescent="0.3">
      <c r="A73" s="70"/>
      <c r="B73" s="75">
        <f t="shared" ref="B73:B75" si="58">B72+1</f>
        <v>51</v>
      </c>
      <c r="C73" s="13" t="s">
        <v>86</v>
      </c>
      <c r="D73" s="15" t="s">
        <v>10</v>
      </c>
      <c r="E73" s="15">
        <f t="shared" si="55"/>
        <v>1</v>
      </c>
      <c r="F73" s="15">
        <f t="shared" si="56"/>
        <v>0</v>
      </c>
      <c r="G73" s="57"/>
      <c r="H73" s="103"/>
      <c r="I73" s="79"/>
      <c r="J73" s="80" t="str">
        <f t="shared" si="57"/>
        <v/>
      </c>
    </row>
    <row r="74" spans="1:10" ht="35.25" customHeight="1" x14ac:dyDescent="0.3">
      <c r="A74" s="70"/>
      <c r="B74" s="75">
        <f t="shared" si="58"/>
        <v>52</v>
      </c>
      <c r="C74" s="44" t="s">
        <v>65</v>
      </c>
      <c r="D74" s="15" t="s">
        <v>10</v>
      </c>
      <c r="E74" s="15">
        <f t="shared" si="55"/>
        <v>1</v>
      </c>
      <c r="F74" s="15">
        <f t="shared" si="56"/>
        <v>0</v>
      </c>
      <c r="G74" s="57"/>
      <c r="H74" s="103"/>
      <c r="I74" s="79"/>
      <c r="J74" s="80" t="str">
        <f t="shared" si="57"/>
        <v/>
      </c>
    </row>
    <row r="75" spans="1:10" ht="39" x14ac:dyDescent="0.3">
      <c r="A75" s="70"/>
      <c r="B75" s="75">
        <f t="shared" si="58"/>
        <v>53</v>
      </c>
      <c r="C75" s="44" t="s">
        <v>66</v>
      </c>
      <c r="D75" s="15" t="s">
        <v>10</v>
      </c>
      <c r="E75" s="15">
        <f t="shared" si="55"/>
        <v>1</v>
      </c>
      <c r="F75" s="15">
        <f t="shared" si="56"/>
        <v>0</v>
      </c>
      <c r="G75" s="57"/>
      <c r="H75" s="103"/>
      <c r="I75" s="79"/>
      <c r="J75" s="80" t="str">
        <f t="shared" si="57"/>
        <v/>
      </c>
    </row>
    <row r="76" spans="1:10" ht="37.5" customHeight="1" x14ac:dyDescent="0.3">
      <c r="A76" s="70"/>
      <c r="B76" s="75">
        <f>B75+1</f>
        <v>54</v>
      </c>
      <c r="C76" s="44" t="s">
        <v>97</v>
      </c>
      <c r="D76" s="15" t="s">
        <v>10</v>
      </c>
      <c r="E76" s="15">
        <f t="shared" si="55"/>
        <v>1</v>
      </c>
      <c r="F76" s="15">
        <f t="shared" si="56"/>
        <v>0</v>
      </c>
      <c r="G76" s="57"/>
      <c r="H76" s="103"/>
      <c r="I76" s="79"/>
      <c r="J76" s="80" t="str">
        <f t="shared" si="57"/>
        <v/>
      </c>
    </row>
    <row r="77" spans="1:10" x14ac:dyDescent="0.3">
      <c r="A77" s="70">
        <v>5</v>
      </c>
      <c r="B77" s="70"/>
      <c r="C77" s="3" t="s">
        <v>67</v>
      </c>
      <c r="D77" s="4"/>
      <c r="E77" s="4"/>
      <c r="F77" s="4"/>
      <c r="G77" s="4"/>
      <c r="H77" s="4"/>
      <c r="I77" s="4"/>
      <c r="J77" s="4"/>
    </row>
    <row r="78" spans="1:10" ht="91" x14ac:dyDescent="0.3">
      <c r="A78" s="70"/>
      <c r="B78" s="75">
        <f>B76+1</f>
        <v>55</v>
      </c>
      <c r="C78" s="56" t="s">
        <v>68</v>
      </c>
      <c r="D78" s="6" t="s">
        <v>10</v>
      </c>
      <c r="E78" s="6">
        <f t="shared" ref="E78:E79" si="59">IF(D78="Eis",1,0)</f>
        <v>1</v>
      </c>
      <c r="F78" s="6">
        <f t="shared" ref="F78:F79" si="60">IF(D78="Wens",1,0)</f>
        <v>0</v>
      </c>
      <c r="G78" s="57"/>
      <c r="H78" s="103"/>
      <c r="I78" s="79"/>
      <c r="J78" s="80" t="str">
        <f t="shared" ref="J78:J79" si="61">IF(D78="Wens","Licht toe","")</f>
        <v/>
      </c>
    </row>
    <row r="79" spans="1:10" ht="31.4" customHeight="1" x14ac:dyDescent="0.3">
      <c r="A79" s="70"/>
      <c r="B79" s="75">
        <f>B78+1</f>
        <v>56</v>
      </c>
      <c r="C79" s="56" t="s">
        <v>92</v>
      </c>
      <c r="D79" s="6" t="s">
        <v>10</v>
      </c>
      <c r="E79" s="6">
        <f t="shared" si="59"/>
        <v>1</v>
      </c>
      <c r="F79" s="6">
        <f t="shared" si="60"/>
        <v>0</v>
      </c>
      <c r="G79" s="57"/>
      <c r="H79" s="103"/>
      <c r="I79" s="79"/>
      <c r="J79" s="80" t="str">
        <f t="shared" si="61"/>
        <v/>
      </c>
    </row>
    <row r="80" spans="1:10" ht="169" x14ac:dyDescent="0.3">
      <c r="A80" s="70"/>
      <c r="B80" s="75">
        <f>B79+1</f>
        <v>57</v>
      </c>
      <c r="C80" s="118" t="s">
        <v>102</v>
      </c>
      <c r="D80" s="6" t="s">
        <v>10</v>
      </c>
      <c r="E80" s="6">
        <f t="shared" ref="E80:E86" si="62">IF(D80="Eis",1,0)</f>
        <v>1</v>
      </c>
      <c r="F80" s="6">
        <f t="shared" ref="F80:F86" si="63">IF(D80="Wens",1,0)</f>
        <v>0</v>
      </c>
      <c r="G80" s="57"/>
      <c r="H80" s="103"/>
      <c r="I80" s="79"/>
      <c r="J80" s="80" t="str">
        <f>IF(D80="Wens","Licht toe","")</f>
        <v/>
      </c>
    </row>
    <row r="81" spans="1:10" ht="26" x14ac:dyDescent="0.3">
      <c r="A81" s="70"/>
      <c r="B81" s="75">
        <f t="shared" ref="B81:B85" si="64">B80+1</f>
        <v>58</v>
      </c>
      <c r="C81" s="56" t="s">
        <v>89</v>
      </c>
      <c r="D81" s="6" t="s">
        <v>10</v>
      </c>
      <c r="E81" s="6">
        <f t="shared" si="62"/>
        <v>1</v>
      </c>
      <c r="F81" s="6">
        <f t="shared" si="63"/>
        <v>0</v>
      </c>
      <c r="G81" s="57"/>
      <c r="H81" s="103"/>
      <c r="I81" s="79"/>
      <c r="J81" s="80" t="str">
        <f>IF(D81="Wens","Licht toe","")</f>
        <v/>
      </c>
    </row>
    <row r="82" spans="1:10" ht="26" x14ac:dyDescent="0.3">
      <c r="A82" s="70"/>
      <c r="B82" s="75">
        <f t="shared" si="64"/>
        <v>59</v>
      </c>
      <c r="C82" s="118" t="s">
        <v>88</v>
      </c>
      <c r="D82" s="6" t="s">
        <v>18</v>
      </c>
      <c r="E82" s="6">
        <f t="shared" ref="E82" si="65">IF(D82="Eis",1,0)</f>
        <v>0</v>
      </c>
      <c r="F82" s="6">
        <f t="shared" ref="F82" si="66">IF(D82="Wens",1,0)</f>
        <v>1</v>
      </c>
      <c r="G82" s="79"/>
      <c r="H82" s="103">
        <v>4</v>
      </c>
      <c r="I82" s="57"/>
      <c r="J82" s="57" t="str">
        <f t="shared" ref="J82" si="67">IF(D82="Wens","Licht toe","")</f>
        <v>Licht toe</v>
      </c>
    </row>
    <row r="83" spans="1:10" ht="26" x14ac:dyDescent="0.3">
      <c r="A83" s="70"/>
      <c r="B83" s="75">
        <f t="shared" si="64"/>
        <v>60</v>
      </c>
      <c r="C83" s="118" t="s">
        <v>87</v>
      </c>
      <c r="D83" s="6" t="s">
        <v>10</v>
      </c>
      <c r="E83" s="6">
        <f t="shared" si="62"/>
        <v>1</v>
      </c>
      <c r="F83" s="6">
        <f t="shared" si="63"/>
        <v>0</v>
      </c>
      <c r="G83" s="57"/>
      <c r="H83" s="103"/>
      <c r="I83" s="79"/>
      <c r="J83" s="80" t="str">
        <f>IF(D83="Wens","Licht toe","")</f>
        <v/>
      </c>
    </row>
    <row r="84" spans="1:10" ht="26" x14ac:dyDescent="0.3">
      <c r="A84" s="70"/>
      <c r="B84" s="75">
        <f t="shared" si="64"/>
        <v>61</v>
      </c>
      <c r="C84" s="118" t="s">
        <v>90</v>
      </c>
      <c r="D84" s="6" t="s">
        <v>10</v>
      </c>
      <c r="E84" s="6">
        <f t="shared" ref="E84" si="68">IF(D84="Eis",1,0)</f>
        <v>1</v>
      </c>
      <c r="F84" s="6">
        <f t="shared" ref="F84" si="69">IF(D84="Wens",1,0)</f>
        <v>0</v>
      </c>
      <c r="G84" s="57"/>
      <c r="H84" s="103"/>
      <c r="I84" s="79"/>
      <c r="J84" s="80"/>
    </row>
    <row r="85" spans="1:10" ht="26" x14ac:dyDescent="0.3">
      <c r="A85" s="70"/>
      <c r="B85" s="75">
        <f t="shared" si="64"/>
        <v>62</v>
      </c>
      <c r="C85" s="56" t="s">
        <v>91</v>
      </c>
      <c r="D85" s="6" t="s">
        <v>10</v>
      </c>
      <c r="E85" s="6">
        <f t="shared" si="62"/>
        <v>1</v>
      </c>
      <c r="F85" s="6">
        <f t="shared" si="63"/>
        <v>0</v>
      </c>
      <c r="G85" s="57"/>
      <c r="H85" s="103"/>
      <c r="I85" s="79"/>
      <c r="J85" s="80" t="str">
        <f t="shared" ref="J85:J86" si="70">IF(D85="Wens","Licht toe","")</f>
        <v/>
      </c>
    </row>
    <row r="86" spans="1:10" ht="52" x14ac:dyDescent="0.3">
      <c r="A86" s="71"/>
      <c r="B86" s="76">
        <f>B85+1</f>
        <v>63</v>
      </c>
      <c r="C86" s="56" t="s">
        <v>69</v>
      </c>
      <c r="D86" s="6" t="s">
        <v>18</v>
      </c>
      <c r="E86" s="6">
        <f t="shared" si="62"/>
        <v>0</v>
      </c>
      <c r="F86" s="6">
        <f t="shared" si="63"/>
        <v>1</v>
      </c>
      <c r="G86" s="79"/>
      <c r="H86" s="104">
        <v>5</v>
      </c>
      <c r="I86" s="57"/>
      <c r="J86" s="57" t="str">
        <f t="shared" si="70"/>
        <v>Licht toe</v>
      </c>
    </row>
  </sheetData>
  <sheetProtection algorithmName="SHA-512" hashValue="mejGEvn6ltGEkgSf2PAay49d+UtBjdOQX8zZW6MksYv1h3KVh29bm2FgJ8JqCaXV8HsaavV4mnmlbKrYEIvJxQ==" saltValue="0VgbpdN9FdosFT9GG3+2Qw==" spinCount="100000" sheet="1" objects="1" scenarios="1"/>
  <autoFilter ref="A1:F87" xr:uid="{803C3AE4-5715-4572-A0EF-2601A27BE373}"/>
  <mergeCells count="1">
    <mergeCell ref="J45:J50"/>
  </mergeCells>
  <phoneticPr fontId="2" type="noConversion"/>
  <dataValidations count="2">
    <dataValidation type="list" allowBlank="1" showInputMessage="1" showErrorMessage="1" sqref="G60:G61 G3:G4 G78:G81 G72:G76 G27:G30 G63:G64 G66:G68 G51:G53 G33:G37 G42:G45 G39:G40 G56:G58 G21 G6:H6 G17 G19 G10:G12 G83:G85" xr:uid="{C45A39A2-C378-4F39-B2C7-1E4F623BAFF5}">
      <formula1>$R$3:$R$4</formula1>
    </dataValidation>
    <dataValidation type="list" allowBlank="1" showInputMessage="1" showErrorMessage="1" sqref="I7 I82 I38 I25 I5 I13:I15 I31 I55 I59 I62 I69 I86" xr:uid="{369AED51-3C94-4A57-B82A-7436F276FFE3}">
      <formula1>$M$3:$M$6</formula1>
    </dataValidation>
  </dataValidations>
  <hyperlinks>
    <hyperlink ref="C70" r:id="rId1" xr:uid="{6B0CE416-09DC-46E7-A5BD-1A6672954B0F}"/>
    <hyperlink ref="C23" r:id="rId2" xr:uid="{3A973F34-9808-425C-9271-E7253769DF6E}"/>
    <hyperlink ref="C32" r:id="rId3" xr:uid="{0B2673CF-BE1F-47D6-B6E2-5B2CC68D9603}"/>
    <hyperlink ref="C26" r:id="rId4" xr:uid="{924DDD4D-FC5C-4867-8504-04745DEE366F}"/>
    <hyperlink ref="C22" r:id="rId5" xr:uid="{71BF1B6A-1C7E-4293-B616-3F31422C5250}"/>
    <hyperlink ref="C71" r:id="rId6" xr:uid="{3EB6C8C6-C733-460E-8B30-3D569FB574E6}"/>
    <hyperlink ref="C20" r:id="rId7" xr:uid="{6AF892E4-E524-4344-8216-655276F6BAB6}"/>
    <hyperlink ref="C8" r:id="rId8" xr:uid="{CBB08698-815A-4B5F-8635-9D4CB99CC226}"/>
  </hyperlinks>
  <pageMargins left="0.7" right="0.7" top="0.75" bottom="0.75" header="0.3" footer="0.3"/>
  <pageSetup paperSize="9" orientation="portrait" r:id="rId9"/>
  <ignoredErrors>
    <ignoredError sqref="B69"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864e85f-814a-447a-97ca-386715612b71">
      <Terms xmlns="http://schemas.microsoft.com/office/infopath/2007/PartnerControls"/>
    </lcf76f155ced4ddcb4097134ff3c332f>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PPI</TermName>
          <TermId xmlns="http://schemas.microsoft.com/office/infopath/2007/PartnerControls">5380aa0e-a8ab-4a3d-bf73-9d74f369ec86</TermId>
        </TermInfo>
      </Terms>
    </d6a0f0c0c0124d58878f9601e6ca6271>
    <TaxCatchAll xmlns="941cfbfd-8e0f-43a7-926f-b5532cf95ffb">
      <Value>1</Value>
    </TaxCatchAl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4F32C9FC661342828BCA770FD7BD59" ma:contentTypeVersion="15" ma:contentTypeDescription="Een nieuw document maken." ma:contentTypeScope="" ma:versionID="57a41b560c845085f119bac1eb44d002">
  <xsd:schema xmlns:xsd="http://www.w3.org/2001/XMLSchema" xmlns:xs="http://www.w3.org/2001/XMLSchema" xmlns:p="http://schemas.microsoft.com/office/2006/metadata/properties" xmlns:ns2="a0cf0202-a5c5-484a-8f56-a5c31f00845a" xmlns:ns4="941cfbfd-8e0f-43a7-926f-b5532cf95ffb" xmlns:ns5="9864e85f-814a-447a-97ca-386715612b71" targetNamespace="http://schemas.microsoft.com/office/2006/metadata/properties" ma:root="true" ma:fieldsID="6597b5563020c698762599a0f2de2a3a" ns2:_="" ns4:_="" ns5:_="">
    <xsd:import namespace="a0cf0202-a5c5-484a-8f56-a5c31f00845a"/>
    <xsd:import namespace="941cfbfd-8e0f-43a7-926f-b5532cf95ffb"/>
    <xsd:import namespace="9864e85f-814a-447a-97ca-386715612b71"/>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SearchProperties"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1;#PPI|5380aa0e-a8ab-4a3d-bf73-9d74f369ec86"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1cfbfd-8e0f-43a7-926f-b5532cf95ffb"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72d7a6bb-f994-49c3-9452-c9001bac1518}" ma:internalName="TaxCatchAll" ma:showField="CatchAllData" ma:web="941cfbfd-8e0f-43a7-926f-b5532cf95ff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864e85f-814a-447a-97ca-386715612b71"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E0AABA-AADF-4FF5-9C90-8BF4594E1EEA}">
  <ds:schemaRefs>
    <ds:schemaRef ds:uri="http://purl.org/dc/elements/1.1/"/>
    <ds:schemaRef ds:uri="9864e85f-814a-447a-97ca-386715612b71"/>
    <ds:schemaRef ds:uri="http://purl.org/dc/terms/"/>
    <ds:schemaRef ds:uri="http://purl.org/dc/dcmitype/"/>
    <ds:schemaRef ds:uri="http://schemas.microsoft.com/office/2006/documentManagement/types"/>
    <ds:schemaRef ds:uri="941cfbfd-8e0f-43a7-926f-b5532cf95ffb"/>
    <ds:schemaRef ds:uri="http://www.w3.org/XML/1998/namespace"/>
    <ds:schemaRef ds:uri="http://schemas.microsoft.com/office/infopath/2007/PartnerControls"/>
    <ds:schemaRef ds:uri="http://schemas.openxmlformats.org/package/2006/metadata/core-properties"/>
    <ds:schemaRef ds:uri="a0cf0202-a5c5-484a-8f56-a5c31f00845a"/>
    <ds:schemaRef ds:uri="http://schemas.microsoft.com/office/2006/metadata/properties"/>
  </ds:schemaRefs>
</ds:datastoreItem>
</file>

<file path=customXml/itemProps2.xml><?xml version="1.0" encoding="utf-8"?>
<ds:datastoreItem xmlns:ds="http://schemas.openxmlformats.org/officeDocument/2006/customXml" ds:itemID="{CD9621AA-F760-46B2-8DD9-BCA65EC188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941cfbfd-8e0f-43a7-926f-b5532cf95ffb"/>
    <ds:schemaRef ds:uri="9864e85f-814a-447a-97ca-386715612b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BED169-B14F-4C40-90D4-BA2BB620B083}">
  <ds:schemaRefs>
    <ds:schemaRef ds:uri="http://schemas.microsoft.com/sharepoint/v3/contenttype/forms"/>
  </ds:schemaRefs>
</ds:datastoreItem>
</file>

<file path=docMetadata/LabelInfo.xml><?xml version="1.0" encoding="utf-8"?>
<clbl:labelList xmlns:clbl="http://schemas.microsoft.com/office/2020/mipLabelMetadata">
  <clbl:label id="{15afceaf-645f-4533-9e57-d04c96d1a4b2}" enabled="1" method="Privilege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PvEW niet functioneel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Horsten, Wendy</dc:creator>
  <cp:keywords/>
  <dc:description/>
  <cp:lastModifiedBy>Wiegers, Danielle</cp:lastModifiedBy>
  <cp:revision/>
  <dcterms:created xsi:type="dcterms:W3CDTF">2024-12-02T15:07:38Z</dcterms:created>
  <dcterms:modified xsi:type="dcterms:W3CDTF">2025-07-07T14:03:40Z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0x010100614F32C9FC661342828BCA770FD7BD59</vt:lpwstr>
  </property>
  <property fmtid="{D5CDD505-2E9C-101B-9397-08002B2CF9AE}" pid="4" name="Afdelingnaam">
    <vt:lpwstr>1;#PPI|5380aa0e-a8ab-4a3d-bf73-9d74f369ec86</vt:lpwstr>
  </property>
</Properties>
</file>