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https://tilburg.sharepoint.com/sites/TB-PRJ-Verv_JDE_-_Subsidies/Gedeelde documenten/General/3. Subsidies - Aanbesteding/05b. NvI/1e NvI/"/>
    </mc:Choice>
  </mc:AlternateContent>
  <xr:revisionPtr revIDLastSave="71" documentId="8_{80B53E8D-D278-4D36-9ACD-DBEB8918D7A5}" xr6:coauthVersionLast="47" xr6:coauthVersionMax="47" xr10:uidLastSave="{DAFF41D5-929E-41DE-97B4-A4D4DDC19AB2}"/>
  <bookViews>
    <workbookView xWindow="-110" yWindow="-110" windowWidth="19420" windowHeight="11500" tabRatio="903" activeTab="7" xr2:uid="{00000000-000D-0000-FFFF-FFFF00000000}"/>
  </bookViews>
  <sheets>
    <sheet name="Toelichting" sheetId="1" r:id="rId1"/>
    <sheet name="Kengetallen" sheetId="38" r:id="rId2"/>
    <sheet name="Proces" sheetId="27" r:id="rId3"/>
    <sheet name="Applicatielandschap" sheetId="40" r:id="rId4"/>
    <sheet name="Generiek" sheetId="34" r:id="rId5"/>
    <sheet name="Processtap 1" sheetId="41" r:id="rId6"/>
    <sheet name="Processtap 2" sheetId="42" r:id="rId7"/>
    <sheet name="Processtap 3" sheetId="43" r:id="rId8"/>
    <sheet name="Processtap 4" sheetId="44" r:id="rId9"/>
    <sheet name="Processtap 5" sheetId="45" r:id="rId10"/>
    <sheet name="Processtap 6" sheetId="46" r:id="rId11"/>
    <sheet name="Processtap 7" sheetId="47" r:id="rId12"/>
    <sheet name="Bron keuzes wensen" sheetId="48" state="hidden" r:id="rId13"/>
  </sheets>
  <definedNames>
    <definedName name="_xlnm._FilterDatabase" localSheetId="4" hidden="1">Generiek!$A$3:$I$3</definedName>
    <definedName name="_xlnm._FilterDatabase" localSheetId="5" hidden="1">'Processtap 1'!$A$3:$I$3</definedName>
    <definedName name="_xlnm._FilterDatabase" localSheetId="6" hidden="1">'Processtap 2'!$A$3:$I$3</definedName>
    <definedName name="_xlnm._FilterDatabase" localSheetId="7" hidden="1">'Processtap 3'!$A$3:$I$3</definedName>
    <definedName name="_xlnm._FilterDatabase" localSheetId="8" hidden="1">'Processtap 4'!$A$3:$I$3</definedName>
    <definedName name="_xlnm._FilterDatabase" localSheetId="9" hidden="1">'Processtap 5'!$A$3:$I$3</definedName>
    <definedName name="_xlnm._FilterDatabase" localSheetId="10" hidden="1">'Processtap 6'!$A$3:$I$3</definedName>
    <definedName name="_xlnm._FilterDatabase" localSheetId="11" hidden="1">'Processtap 7'!$A$3:$I$3</definedName>
    <definedName name="_ftn1" localSheetId="4">Generiek!#REF!</definedName>
    <definedName name="_ftn1" localSheetId="5">'Processtap 1'!#REF!</definedName>
    <definedName name="_ftn1" localSheetId="6">'Processtap 2'!#REF!</definedName>
    <definedName name="_ftn1" localSheetId="7">'Processtap 3'!#REF!</definedName>
    <definedName name="_ftn1" localSheetId="8">'Processtap 4'!#REF!</definedName>
    <definedName name="_ftn1" localSheetId="9">'Processtap 5'!#REF!</definedName>
    <definedName name="_ftn1" localSheetId="10">'Processtap 6'!#REF!</definedName>
    <definedName name="_ftn1" localSheetId="11">'Processtap 7'!#REF!</definedName>
    <definedName name="_ftn2" localSheetId="4">Generiek!#REF!</definedName>
    <definedName name="_ftn2" localSheetId="5">'Processtap 1'!#REF!</definedName>
    <definedName name="_ftn2" localSheetId="6">'Processtap 2'!#REF!</definedName>
    <definedName name="_ftn2" localSheetId="7">'Processtap 3'!#REF!</definedName>
    <definedName name="_ftn2" localSheetId="8">'Processtap 4'!#REF!</definedName>
    <definedName name="_ftn2" localSheetId="9">'Processtap 5'!#REF!</definedName>
    <definedName name="_ftn2" localSheetId="10">'Processtap 6'!#REF!</definedName>
    <definedName name="_ftn2" localSheetId="11">'Processtap 7'!#REF!</definedName>
    <definedName name="_ftn3" localSheetId="4">Generiek!#REF!</definedName>
    <definedName name="_ftn3" localSheetId="5">'Processtap 1'!#REF!</definedName>
    <definedName name="_ftn3" localSheetId="6">'Processtap 2'!#REF!</definedName>
    <definedName name="_ftn3" localSheetId="7">'Processtap 3'!#REF!</definedName>
    <definedName name="_ftn3" localSheetId="8">'Processtap 4'!#REF!</definedName>
    <definedName name="_ftn3" localSheetId="9">'Processtap 5'!#REF!</definedName>
    <definedName name="_ftn3" localSheetId="10">'Processtap 6'!#REF!</definedName>
    <definedName name="_ftn3" localSheetId="11">'Processtap 7'!#REF!</definedName>
    <definedName name="_ftn4" localSheetId="4">Generiek!#REF!</definedName>
    <definedName name="_ftn4" localSheetId="5">'Processtap 1'!#REF!</definedName>
    <definedName name="_ftn4" localSheetId="6">'Processtap 2'!#REF!</definedName>
    <definedName name="_ftn4" localSheetId="7">'Processtap 3'!#REF!</definedName>
    <definedName name="_ftn4" localSheetId="8">'Processtap 4'!#REF!</definedName>
    <definedName name="_ftn4" localSheetId="9">'Processtap 5'!#REF!</definedName>
    <definedName name="_ftn4" localSheetId="10">'Processtap 6'!#REF!</definedName>
    <definedName name="_ftn4" localSheetId="11">'Processtap 7'!#REF!</definedName>
    <definedName name="_ftn5" localSheetId="4">Generiek!#REF!</definedName>
    <definedName name="_ftn5" localSheetId="5">'Processtap 1'!#REF!</definedName>
    <definedName name="_ftn5" localSheetId="6">'Processtap 2'!#REF!</definedName>
    <definedName name="_ftn5" localSheetId="7">'Processtap 3'!#REF!</definedName>
    <definedName name="_ftn5" localSheetId="8">'Processtap 4'!#REF!</definedName>
    <definedName name="_ftn5" localSheetId="9">'Processtap 5'!#REF!</definedName>
    <definedName name="_ftn5" localSheetId="10">'Processtap 6'!#REF!</definedName>
    <definedName name="_ftn5" localSheetId="11">'Processtap 7'!#REF!</definedName>
    <definedName name="_ftn6" localSheetId="4">Generiek!#REF!</definedName>
    <definedName name="_ftn6" localSheetId="5">'Processtap 1'!#REF!</definedName>
    <definedName name="_ftn6" localSheetId="6">'Processtap 2'!#REF!</definedName>
    <definedName name="_ftn6" localSheetId="7">'Processtap 3'!#REF!</definedName>
    <definedName name="_ftn6" localSheetId="8">'Processtap 4'!#REF!</definedName>
    <definedName name="_ftn6" localSheetId="9">'Processtap 5'!#REF!</definedName>
    <definedName name="_ftn6" localSheetId="10">'Processtap 6'!#REF!</definedName>
    <definedName name="_ftn6" localSheetId="11">'Processtap 7'!#REF!</definedName>
    <definedName name="_ftnref1" localSheetId="4">Generiek!#REF!</definedName>
    <definedName name="_ftnref1" localSheetId="5">'Processtap 1'!#REF!</definedName>
    <definedName name="_ftnref1" localSheetId="6">'Processtap 2'!#REF!</definedName>
    <definedName name="_ftnref1" localSheetId="7">'Processtap 3'!#REF!</definedName>
    <definedName name="_ftnref1" localSheetId="8">'Processtap 4'!#REF!</definedName>
    <definedName name="_ftnref1" localSheetId="9">'Processtap 5'!#REF!</definedName>
    <definedName name="_ftnref1" localSheetId="10">'Processtap 6'!#REF!</definedName>
    <definedName name="_ftnref1" localSheetId="11">'Processtap 7'!#REF!</definedName>
    <definedName name="_ftnref2" localSheetId="4">Generiek!#REF!</definedName>
    <definedName name="_ftnref2" localSheetId="5">'Processtap 1'!#REF!</definedName>
    <definedName name="_ftnref2" localSheetId="6">'Processtap 2'!#REF!</definedName>
    <definedName name="_ftnref2" localSheetId="7">'Processtap 3'!#REF!</definedName>
    <definedName name="_ftnref2" localSheetId="8">'Processtap 4'!#REF!</definedName>
    <definedName name="_ftnref2" localSheetId="9">'Processtap 5'!#REF!</definedName>
    <definedName name="_ftnref2" localSheetId="10">'Processtap 6'!#REF!</definedName>
    <definedName name="_ftnref2" localSheetId="11">'Processtap 7'!#REF!</definedName>
    <definedName name="_ftnref3" localSheetId="4">Generiek!#REF!</definedName>
    <definedName name="_ftnref3" localSheetId="5">'Processtap 1'!#REF!</definedName>
    <definedName name="_ftnref3" localSheetId="6">'Processtap 2'!#REF!</definedName>
    <definedName name="_ftnref3" localSheetId="7">'Processtap 3'!#REF!</definedName>
    <definedName name="_ftnref3" localSheetId="8">'Processtap 4'!#REF!</definedName>
    <definedName name="_ftnref3" localSheetId="9">'Processtap 5'!#REF!</definedName>
    <definedName name="_ftnref3" localSheetId="10">'Processtap 6'!#REF!</definedName>
    <definedName name="_ftnref3" localSheetId="11">'Processtap 7'!#REF!</definedName>
    <definedName name="_ftnref5" localSheetId="4">Generiek!#REF!</definedName>
    <definedName name="_ftnref5" localSheetId="5">'Processtap 1'!#REF!</definedName>
    <definedName name="_ftnref5" localSheetId="6">'Processtap 2'!#REF!</definedName>
    <definedName name="_ftnref5" localSheetId="7">'Processtap 3'!#REF!</definedName>
    <definedName name="_ftnref5" localSheetId="8">'Processtap 4'!#REF!</definedName>
    <definedName name="_ftnref5" localSheetId="9">'Processtap 5'!#REF!</definedName>
    <definedName name="_ftnref5" localSheetId="10">'Processtap 6'!#REF!</definedName>
    <definedName name="_ftnref5" localSheetId="11">'Processtap 7'!#REF!</definedName>
    <definedName name="_ftnref6" localSheetId="4">Generiek!#REF!</definedName>
    <definedName name="_ftnref6" localSheetId="5">'Processtap 1'!#REF!</definedName>
    <definedName name="_ftnref6" localSheetId="6">'Processtap 2'!#REF!</definedName>
    <definedName name="_ftnref6" localSheetId="7">'Processtap 3'!#REF!</definedName>
    <definedName name="_ftnref6" localSheetId="8">'Processtap 4'!#REF!</definedName>
    <definedName name="_ftnref6" localSheetId="9">'Processtap 5'!#REF!</definedName>
    <definedName name="_ftnref6" localSheetId="10">'Processtap 6'!#REF!</definedName>
    <definedName name="_ftnref6" localSheetId="11">'Processtap 7'!#REF!</definedName>
    <definedName name="_xlnm.Print_Area" localSheetId="4">Generiek!$A$1:$I$51</definedName>
    <definedName name="_xlnm.Print_Area" localSheetId="5">'Processtap 1'!$A$1:$I$17</definedName>
    <definedName name="_xlnm.Print_Area" localSheetId="6">'Processtap 2'!$A$1:$I$21</definedName>
    <definedName name="_xlnm.Print_Area" localSheetId="7">'Processtap 3'!$A$1:$I$15</definedName>
    <definedName name="_xlnm.Print_Area" localSheetId="8">'Processtap 4'!$A$1:$I$12</definedName>
    <definedName name="_xlnm.Print_Area" localSheetId="9">'Processtap 5'!$A$1:$I$11</definedName>
    <definedName name="_xlnm.Print_Area" localSheetId="10">'Processtap 6'!$A$1:$I$15</definedName>
    <definedName name="_xlnm.Print_Area" localSheetId="11">'Processtap 7'!$A$1:$I$10</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8" i="38" l="1"/>
  <c r="I14" i="41"/>
  <c r="I8" i="47"/>
  <c r="I9" i="47"/>
  <c r="I7" i="47"/>
  <c r="I13" i="46"/>
  <c r="I14" i="46"/>
  <c r="I12" i="46"/>
  <c r="I9" i="45"/>
  <c r="I10" i="45"/>
  <c r="I8" i="45"/>
  <c r="I9" i="44"/>
  <c r="I10" i="44"/>
  <c r="I11" i="44"/>
  <c r="I8" i="44"/>
  <c r="I9" i="43"/>
  <c r="I10" i="43"/>
  <c r="I11" i="43"/>
  <c r="I12" i="43"/>
  <c r="I13" i="43"/>
  <c r="I14" i="43"/>
  <c r="I8" i="43"/>
  <c r="I17" i="42"/>
  <c r="I18" i="42"/>
  <c r="I19" i="42"/>
  <c r="I20" i="42"/>
  <c r="I16" i="42"/>
  <c r="I15" i="41"/>
  <c r="I16" i="41"/>
  <c r="I13" i="41"/>
  <c r="I43" i="34"/>
  <c r="I36" i="34"/>
  <c r="I35" i="34"/>
  <c r="A11" i="44"/>
  <c r="A16" i="42"/>
  <c r="A17" i="42"/>
  <c r="A11" i="41"/>
  <c r="A12" i="41"/>
  <c r="A13" i="41"/>
  <c r="A14" i="41"/>
  <c r="A15" i="41"/>
  <c r="A16" i="41"/>
  <c r="A35" i="34"/>
  <c r="A43" i="34"/>
  <c r="A36" i="34"/>
  <c r="A48" i="34"/>
  <c r="A49" i="34"/>
  <c r="A50" i="34"/>
  <c r="A5" i="47" l="1"/>
  <c r="A6" i="47"/>
  <c r="A7" i="47"/>
  <c r="A8" i="47"/>
  <c r="A9" i="47"/>
  <c r="A4" i="47"/>
  <c r="A5" i="46"/>
  <c r="A6" i="46"/>
  <c r="A7" i="46"/>
  <c r="A8" i="46"/>
  <c r="A9" i="46"/>
  <c r="A10" i="46"/>
  <c r="A11" i="46"/>
  <c r="A12" i="46"/>
  <c r="A13" i="46"/>
  <c r="A14" i="46"/>
  <c r="A4" i="46"/>
  <c r="A9" i="45"/>
  <c r="A10" i="45"/>
  <c r="A5" i="45"/>
  <c r="A6" i="45"/>
  <c r="A7" i="45"/>
  <c r="A8" i="45"/>
  <c r="A4" i="45"/>
  <c r="A5" i="44"/>
  <c r="A6" i="44"/>
  <c r="A7" i="44"/>
  <c r="A8" i="44"/>
  <c r="A9" i="44"/>
  <c r="A10" i="44"/>
  <c r="A4" i="44"/>
  <c r="A5" i="43"/>
  <c r="A6" i="43"/>
  <c r="A7" i="43"/>
  <c r="A8" i="43"/>
  <c r="A9" i="43"/>
  <c r="A10" i="43"/>
  <c r="A11" i="43"/>
  <c r="A12" i="43"/>
  <c r="A13" i="43"/>
  <c r="A14" i="43"/>
  <c r="A4" i="43"/>
  <c r="A5" i="42"/>
  <c r="A6" i="42"/>
  <c r="A7" i="42"/>
  <c r="A8" i="42"/>
  <c r="A9" i="42"/>
  <c r="A10" i="42"/>
  <c r="A11" i="42"/>
  <c r="A12" i="42"/>
  <c r="A13" i="42"/>
  <c r="A14" i="42"/>
  <c r="A15" i="42"/>
  <c r="A18" i="42"/>
  <c r="A19" i="42"/>
  <c r="A20" i="42"/>
  <c r="A4" i="42"/>
  <c r="A5" i="41"/>
  <c r="A6" i="41"/>
  <c r="A7" i="41"/>
  <c r="A8" i="41"/>
  <c r="A9" i="41"/>
  <c r="A10" i="41"/>
  <c r="A4" i="41"/>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7" i="34"/>
  <c r="A38" i="34"/>
  <c r="A39" i="34"/>
  <c r="A40" i="34"/>
  <c r="A41" i="34"/>
  <c r="A42" i="34"/>
  <c r="A44" i="34"/>
  <c r="A45" i="34"/>
  <c r="A46" i="34"/>
  <c r="A47" i="34"/>
  <c r="A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Wiegers, Danielle</author>
  </authors>
  <commentList>
    <comment ref="T13" authorId="0" shapeId="0" xr:uid="{9938A8F4-F884-4EC4-B89F-E8B9C3C97D28}">
      <text>
        <r>
          <rPr>
            <b/>
            <sz val="9"/>
            <color indexed="81"/>
            <rFont val="Tahoma"/>
            <family val="2"/>
          </rPr>
          <t>Wiegers, Danielle:</t>
        </r>
        <r>
          <rPr>
            <sz val="9"/>
            <color indexed="81"/>
            <rFont val="Tahoma"/>
            <family val="2"/>
          </rPr>
          <t xml:space="preserve">
Ik zie een naam in de visual, weghalen </t>
        </r>
      </text>
    </comment>
  </commentList>
</comments>
</file>

<file path=xl/sharedStrings.xml><?xml version="1.0" encoding="utf-8"?>
<sst xmlns="http://schemas.openxmlformats.org/spreadsheetml/2006/main" count="525" uniqueCount="224">
  <si>
    <t>Gemeente Tilburg - Programma van Eisen en Wensen voor Subsidiessysteem</t>
  </si>
  <si>
    <t>Peildatum: 10-04-2025</t>
  </si>
  <si>
    <t>In de verschillende tabbladen is de volgende indeling gehanteerd:</t>
  </si>
  <si>
    <t>Toelichting</t>
  </si>
  <si>
    <t>Toelichting op het document Programma van Eisen en Wensen (PvE/W)</t>
  </si>
  <si>
    <t>Kengetallen</t>
  </si>
  <si>
    <t>Diverse kengetallen in relatie tot subsidies voor gemeente Tilburg</t>
  </si>
  <si>
    <t>Proces</t>
  </si>
  <si>
    <t>Schematisch overzicht van het subsidieproces</t>
  </si>
  <si>
    <t>Applicatielandschap</t>
  </si>
  <si>
    <t>Schets van het subsidiesysteem in samenhang met omliggende systemen en koppelingen</t>
  </si>
  <si>
    <t>Generiek 0</t>
  </si>
  <si>
    <t>Functionele eisen &amp; wensen - generiek</t>
  </si>
  <si>
    <t>Processtap 1</t>
  </si>
  <si>
    <t>Functionele eisen &amp; wensen - ontvangen subsidieaanvragen</t>
  </si>
  <si>
    <t>Processtap 2</t>
  </si>
  <si>
    <t>Functionele eisen &amp; wensen - beoordelen subsidieaanvragen tot subsidieverlening</t>
  </si>
  <si>
    <t>Processtap 3</t>
  </si>
  <si>
    <t>Functionele eisen &amp; wensen - toekennen subsidie</t>
  </si>
  <si>
    <t>Processtap 4</t>
  </si>
  <si>
    <t>Functionele eisen &amp; wensen - monitoring</t>
  </si>
  <si>
    <t>Processtap 5</t>
  </si>
  <si>
    <t>Functionele eisen &amp; wensen - verantwoording</t>
  </si>
  <si>
    <t>Processtap 6</t>
  </si>
  <si>
    <t>Functionele eisen &amp; wensen - beoordelen verantwoording</t>
  </si>
  <si>
    <t>Processtap 7</t>
  </si>
  <si>
    <t>Functionele eisen &amp; wensen - vaststelling</t>
  </si>
  <si>
    <r>
      <t xml:space="preserve">Aanbestedende dienst gaat er vanuit dat de </t>
    </r>
    <r>
      <rPr>
        <b/>
        <sz val="10"/>
        <color theme="4"/>
        <rFont val="Calibri"/>
        <family val="2"/>
        <scheme val="minor"/>
      </rPr>
      <t>eisen</t>
    </r>
    <r>
      <rPr>
        <sz val="10"/>
        <color indexed="8"/>
        <rFont val="Calibri"/>
        <family val="2"/>
        <scheme val="minor"/>
      </rPr>
      <t xml:space="preserve"> onderdeel zijn van de standaard oplossing/het systeem.</t>
    </r>
  </si>
  <si>
    <t>Uitgangspunt is dat er geen maatwerk (wel: configuratie en inrichting) nodig is om te kunnen voldoen.</t>
  </si>
  <si>
    <r>
      <t xml:space="preserve">Inschrijver dient per </t>
    </r>
    <r>
      <rPr>
        <b/>
        <sz val="10"/>
        <color theme="4"/>
        <rFont val="Calibri"/>
        <family val="2"/>
        <scheme val="minor"/>
      </rPr>
      <t>wens</t>
    </r>
    <r>
      <rPr>
        <sz val="10"/>
        <color indexed="8"/>
        <rFont val="Calibri"/>
        <family val="2"/>
        <scheme val="minor"/>
      </rPr>
      <t xml:space="preserve"> in de tabbladen aan te geven of:</t>
    </r>
  </si>
  <si>
    <r>
      <rPr>
        <b/>
        <sz val="10"/>
        <color theme="1"/>
        <rFont val="Calibri"/>
        <family val="2"/>
        <scheme val="minor"/>
      </rPr>
      <t xml:space="preserve">•  "Ja, beschikbaar bij ingebruikname”): </t>
    </r>
    <r>
      <rPr>
        <sz val="10"/>
        <color theme="1"/>
        <rFont val="Calibri"/>
        <family val="2"/>
        <scheme val="minor"/>
      </rPr>
      <t>in dit geval is de functionaliteit standaard onderdeel van uw oplossing. Idealiter reeds bij andere klanten in gebruik of uiterlijk voor de datum ingebruikname van het systeem toegevoegd als standaard functionaliteit. Licht toe op welke wijze uw oplossing voorziet in de invulling.</t>
    </r>
  </si>
  <si>
    <r>
      <rPr>
        <b/>
        <sz val="10"/>
        <color theme="1"/>
        <rFont val="Calibri"/>
        <family val="2"/>
        <scheme val="minor"/>
      </rPr>
      <t xml:space="preserve">•  "Ja, beschikbaar </t>
    </r>
    <r>
      <rPr>
        <b/>
        <u/>
        <sz val="10"/>
        <color theme="1"/>
        <rFont val="Calibri"/>
        <family val="2"/>
        <scheme val="minor"/>
      </rPr>
      <t>binnen 12 maanden</t>
    </r>
    <r>
      <rPr>
        <b/>
        <sz val="10"/>
        <color theme="1"/>
        <rFont val="Calibri"/>
        <family val="2"/>
        <scheme val="minor"/>
      </rPr>
      <t xml:space="preserve"> na ingebruikname”): u committert zich om binnen uiterlijk 12 maanden </t>
    </r>
    <r>
      <rPr>
        <sz val="10"/>
        <color theme="1"/>
        <rFont val="Calibri"/>
        <family val="2"/>
        <scheme val="minor"/>
      </rPr>
      <t>de gevraagde functionaliteit te leveren als standaard onderdeel van uw oplossing. Licht toe op welke wijze en op welke termijn uw oplossing gaat voorzien in de invulling.</t>
    </r>
  </si>
  <si>
    <r>
      <rPr>
        <b/>
        <sz val="10"/>
        <color theme="1"/>
        <rFont val="Calibri"/>
        <family val="2"/>
        <scheme val="minor"/>
      </rPr>
      <t>• "Nee"</t>
    </r>
    <r>
      <rPr>
        <sz val="10"/>
        <color theme="1"/>
        <rFont val="Calibri"/>
        <family val="2"/>
        <scheme val="minor"/>
      </rPr>
      <t>: gewense functionaliteit is (nog) geen onderdeel van de oplossing en er zal ook niet binnen 12 maanden in worden voorzien.</t>
    </r>
  </si>
  <si>
    <t>Puntentoekenning</t>
  </si>
  <si>
    <t>De toekenning van punten werkt als volgt:</t>
  </si>
  <si>
    <t>Bij ingebruikname</t>
  </si>
  <si>
    <t>10 punten</t>
  </si>
  <si>
    <t>Binnen 12 maanden</t>
  </si>
  <si>
    <t xml:space="preserve">5 punten </t>
  </si>
  <si>
    <t>Nee</t>
  </si>
  <si>
    <t>0 punten</t>
  </si>
  <si>
    <t>De toegekende score wordt vermeningvuld met de weging (belang) van de betreffende wens op een schaal van 1 t/m 5. Een wens kan dus afhankelijk van de weging, een score van 0 tot maximaal 50 punten opleveren.</t>
  </si>
  <si>
    <t>Voor verder toelichting op de wijze van beoordeling, zie de uitwerking in hoofdstuk 7 van het aanbestedingsdocument Subsidiesysteem uitgaande subsidies.</t>
  </si>
  <si>
    <t>Kentallen</t>
  </si>
  <si>
    <t>2024*)</t>
  </si>
  <si>
    <t>Aantal applicatie beheerders</t>
  </si>
  <si>
    <t>Medewerkers Ondersteuning (key users)</t>
  </si>
  <si>
    <t>Subsidieadviseurs</t>
  </si>
  <si>
    <t>Beleidsmedewerkers</t>
  </si>
  <si>
    <t>Budgethouders</t>
  </si>
  <si>
    <t>Mandaathouders</t>
  </si>
  <si>
    <t>Verstrekte meerjarige subsidies</t>
  </si>
  <si>
    <t>Verstrekte overige subsidies</t>
  </si>
  <si>
    <t>Volume verstrekte subsidies</t>
  </si>
  <si>
    <t>Subsidieregelingen</t>
  </si>
  <si>
    <t>Begrotingssubsidies</t>
  </si>
  <si>
    <t>Incidentele subsidies</t>
  </si>
  <si>
    <t>Onbekend (&gt;100)</t>
  </si>
  <si>
    <t>Aantal geweigerde subsidies</t>
  </si>
  <si>
    <t>Onbekend</t>
  </si>
  <si>
    <t>*) genoemde aantal zijn bij benadering</t>
  </si>
  <si>
    <t>Totaaloverzicht Subsidiesysteem i.r.t. overige systemen en tools om het gehele subsidieproces te kunnen afwikkelen</t>
  </si>
  <si>
    <t>Gemeente Tilburg - Programma van Eisen en Wensen voor Subsidiesysteem</t>
  </si>
  <si>
    <t>Nummer</t>
  </si>
  <si>
    <t>Onderdeel</t>
  </si>
  <si>
    <t>Omschrijving</t>
  </si>
  <si>
    <t>eis</t>
  </si>
  <si>
    <t>Ja/Nee</t>
  </si>
  <si>
    <t>wens</t>
  </si>
  <si>
    <t>Weging</t>
  </si>
  <si>
    <t>Algemeen</t>
  </si>
  <si>
    <t xml:space="preserve">Het systeem biedt de mogelijkheid om bij de aanvraag te kunnen kiezen uit verschillende typen/categorieën subsidies (bijvoorbeeld evenementen, monumenten, VSB) met ieder hun specifieke subsidieregeling. </t>
  </si>
  <si>
    <t>Het systeem biedt de mogelijkheid dat een behandelaar notities (notitieveld) kan toevoegen aan een dossier en/of relatie, alleen intern leesbaar/zichtbaar en dus niet voor de aanvrager.</t>
  </si>
  <si>
    <t>Het systeem biedt de mogelijkheid om termijnbewaking toe te passen en hiervan een melding te geven, bijvoorbeeld een signaal als de wettelijke beslistermijn van 13 weken nadert.</t>
  </si>
  <si>
    <t>Het systeem biedt de mogelijkheid om in te stellen welke informatie en documenten via het klantportaal zichtbaar zijn voor de aanvrager.</t>
  </si>
  <si>
    <t>Het systeem kan omgaan met diakrieten.</t>
  </si>
  <si>
    <t>Het systeem voorziet het dossier van een uniek dossiernummer na iedere ingediende en bevestigde aanvraag.</t>
  </si>
  <si>
    <t>Het systeem biedt voor de behandelaar op ieder moment een actueel inzicht in de status van de aanvraag (volgens de processtappen/workflow).</t>
  </si>
  <si>
    <t xml:space="preserve">Het systeem geeft een signaal aan de behandelaar als volgens de procesflow van hem/haar een bepaalde actie wordt verwacht. </t>
  </si>
  <si>
    <t>Autorisaties</t>
  </si>
  <si>
    <t>Autorisatie voor gebruikersfuncties van het subsidiesysteem worden aan gebruikers toegekend via te definiëren profielen/rollen.</t>
  </si>
  <si>
    <t>Het systeem biedt de mogelijkheid om autorisaties per profiel/rol aan te maken, te muteren en te verwijderen door een beheerder van de gemeente Tilburg.</t>
  </si>
  <si>
    <t>Een gebruiker kan de aanvraag / een taak toewijzen aan een behandelaar of behandelaarsgroep.</t>
  </si>
  <si>
    <t>Het systeem biedt de mogelijkheid dat een specifieke gebruikersgroep in iedere stap van het proces toegang heeft tot alle dossiers en documenten in het systeem.</t>
  </si>
  <si>
    <t>Het systeem biedt de mogelijkheid het type/categorie subsidie (automatisch) te koppelen aan specifieke gebruikers(groep).</t>
  </si>
  <si>
    <t>Het systeem biedt de mogelijkheid om een dossier over te dragen of te zetten naar (push), of over te nemen van (pull) een andere medewerker (evt. voorbehouden aan een daartoe geautoriseerde beheerder van de gemeente Tilburg).</t>
  </si>
  <si>
    <t>Beheer</t>
  </si>
  <si>
    <t xml:space="preserve">Het functioneel beheer van het systeem is een kwestie van configureren, waarvoor geen programmeerkennis, maatwerk of aanvullende dienstverlening nodig is. </t>
  </si>
  <si>
    <t>Beheertaken kunnen door de gemeente Tilburg worden uitgevoerd terwijl gebruikers zijn ingelogd, zonder dat dit consequenties heeft voor deze gebruikers of voor de performance van het systeem.</t>
  </si>
  <si>
    <t>Gemeente Tilburg wordt vooraf op de hoogte gesteld van functionele wijzigingen in een nieuwe release van het systeem.</t>
  </si>
  <si>
    <t>Het systeem biedt de mogelijkheid om een dossier door een geautoriserde beheerder van de gemeente Tilburg handmatig logisch te verwijderen.</t>
  </si>
  <si>
    <t>Communicatie</t>
  </si>
  <si>
    <t>Het systeem biedt de mogelijkheid om via het klantportaal te kunnen communiceren met de aanvrager.</t>
  </si>
  <si>
    <t>Het systeem biedt de mogelijkheid om een melding/bericht naar de aanvrager te kunnen sturen als er informatie in het klantportaal voor hem beschikbaar is.</t>
  </si>
  <si>
    <t>Documentatie</t>
  </si>
  <si>
    <t>Handleidingen voor eindgebruikers en beheerders zijn bij oplevering van het systeem beschikbaar.</t>
  </si>
  <si>
    <t>Gebruiksgemak</t>
  </si>
  <si>
    <t>Er is een zoek- en filterfunctie aanwezig (op in ieder geval dossiernummer, sector, jaar, naam aanvrager, subsidieregeling/opgave, behandelaar, status).</t>
  </si>
  <si>
    <t>Het systeem zorgt ervoor dat gebruikersinstellingen bewaard blijven, ook na afsluiten van het systeem.</t>
  </si>
  <si>
    <t>Genereren documenten</t>
  </si>
  <si>
    <t>Het systeem biedt de mogelijkheid om documenten (bijvoorbeeld e-mails, brieven, beschikkingen) te genereren uit standaard templates opgemaakt in de huisstijl van de gemeente Tilburg.</t>
  </si>
  <si>
    <t>Het systeem biedt de mogelijkheid om velden in brieftemplates automatisch te vullen met de juiste gegevens uit de database.</t>
  </si>
  <si>
    <t>Inrichting</t>
  </si>
  <si>
    <t>Het systeem biedt de mogelijkheid het subsidieproces te ondersteunen middels een workflow waarin de aanvraag de verschillende stappen kan doorlopen, relevant voor het type van de aanvraag (eenmalig, structureel, meerjarig).</t>
  </si>
  <si>
    <t>Het systeem biedt de mogelijkheid om de procesflow door een beheerder van de gemeente Tilburg aan te passen als daar aanleiding voor is, bijvoorbeeld het wijzigen van grenswaarden in de procesflow.</t>
  </si>
  <si>
    <t xml:space="preserve">Het systeem biedt de mogelijkheid om de procesflow voor een subsidieregeling/opgave door een beheerder van de gemeente Tilburg te laten inrichten of aanpassen. </t>
  </si>
  <si>
    <t>Het systeem biedt de mogelijkheid om een dossier zowel een stap vooruit als een stap achteruit te plaatsen in een workflow, voor zover mogelijk volgens de definitie van het proces.</t>
  </si>
  <si>
    <t>Het systeem biedt op elk moment inzicht in de actuele status van een aanvraag en wie deze in behandeling heeft.</t>
  </si>
  <si>
    <t xml:space="preserve">Het systeem voorziet in een archieffunctie voor alle documenten die aan het aanvraagdossier worden toegevoegd van aanvraag t/m vaststelling. </t>
  </si>
  <si>
    <t>Het systeem moet subsidies van de gemeente Tilburg en de GR Hart van Brabant los van elkaar kunnen behandelen. Zoals nu in de huidige systematiek met bedrijf 10 (TB) en 70 (GR HvB).</t>
  </si>
  <si>
    <t>Workflow</t>
  </si>
  <si>
    <t>Het systeem biedt de mogelijkheid om functionarissen gelijktijdig een taak uit te laten voeren zodat vertraging in het proces wordt voorkomen.</t>
  </si>
  <si>
    <t>Klantportaal</t>
  </si>
  <si>
    <t xml:space="preserve">Een bestaande klant (eerder al subsidie aanvraag gedaan) wordt op basis van eHerkenning (voor organisaties) of DigiD (voor natuurlijke personen) herkend en de beschikbare informatie is beschikbaar in het medewerkersportaal. </t>
  </si>
  <si>
    <t xml:space="preserve">Het systeem voorziet in een klantportaal waar de aanvrager buiten het kunnen indienen van subsidieaanvragen, in ieder geval inzicht heeft in de status aanvraag, gevraagde acties kan zien/uitvoeren en correspondentie/beschikkingen kan inzien en evt. downloaden. </t>
  </si>
  <si>
    <t>Het systeem voorziet in de mogelijkheid om e-mail te sturen naar de aanvrager om deze te informeren of tot actie te manen.</t>
  </si>
  <si>
    <t>Koppelingen</t>
  </si>
  <si>
    <t xml:space="preserve">Het systeem kan een koppeling met de BRP tot stand brengen via het Tilburg Integratie Platform voor het ophalen van actuele persoonsgegevens als deze nog niet bestaan in het subsidiesysteem. </t>
  </si>
  <si>
    <t xml:space="preserve">Het systeem kan via het Tilburg Integratie Platform een koppeling met het Handelsregister van de KVK tot stand brengenvoor het ophalen van actuele organisatiegegevens als deze nog niet bestaan in het subsidiesysteem. </t>
  </si>
  <si>
    <t>Het systeem kan via het Tilburg Integratie Platform een koppeling met het zaaksysteem XXLLNC Zaken tot stand brengen voor nieuwe registratie van subsidieaanvragen, statuswijzigingen en beschikbaar stellen van de onderliggende documenten (in elk geval alle uitgaande correspondentie / beschikkingen).</t>
  </si>
  <si>
    <t>Het systeem biedt de mogelijkheid om binnen het systeem documenten (Word/Excel) te bewerken en op te slaan.</t>
  </si>
  <si>
    <t>Logging</t>
  </si>
  <si>
    <t>Het systeem legt mutatiehistorie vast op sleutelinformatie en documenten in het systeem.</t>
  </si>
  <si>
    <t>Performance</t>
  </si>
  <si>
    <r>
      <t xml:space="preserve">Het systeem moet in staat zijn </t>
    </r>
    <r>
      <rPr>
        <sz val="10"/>
        <rFont val="Calibri"/>
        <family val="2"/>
        <scheme val="minor"/>
      </rPr>
      <t>om gelijktijdig</t>
    </r>
    <r>
      <rPr>
        <sz val="10"/>
        <color theme="1"/>
        <rFont val="Calibri"/>
        <family val="2"/>
        <scheme val="minor"/>
      </rPr>
      <t xml:space="preserve"> minimaal 50 medewerkers van de gemeente Tilburg met acceptabele performance te bedienen. Hieronder verstaat de gemeente dat het resultaat van alle mogelijke handelingen binnen het systeem in 98% van de gevallen binnen 5 seconden op het scherm wordt getoond.</t>
    </r>
  </si>
  <si>
    <t>Rapportage</t>
  </si>
  <si>
    <t>Het systeem biedt naast standaard rapportages in het systeem de mogelijkheid voor inrichting van rapportages/dashboards via PowerBI.</t>
  </si>
  <si>
    <t>Het systeem biedt standaard inzicht in de status/voortgang van subsidieaanvragen.</t>
  </si>
  <si>
    <t>Het systeem biedt de mogelijkheid om per medewerker een lijst met openstaande taken weer te geven.</t>
  </si>
  <si>
    <t>Het systeem biedt de mogelijkheid om een medewerker inzicht te geven in de werkvoorraad en vanuit deze lijst middels een link naar een openstaande taak te gaan.</t>
  </si>
  <si>
    <t>Functionele eisen &amp; wensen - aanvraag</t>
  </si>
  <si>
    <t>Aanvraag</t>
  </si>
  <si>
    <t xml:space="preserve">Het systeem biedt de mogelijkheid om per regeling/opgave een aanvraagformulier te definiëren en onderhouden voor het vastleggen om de alle benodigde informatie en bijlagen die nodig zijn voor de beoordeling/toekenning van een subsidie. </t>
  </si>
  <si>
    <t>Het systeem dient bij gevraagde input/bijlagen de mogelijkheid te bieden om begeleidende uitleg/informatie te tonen, ter toelichting voor de aanvrager.</t>
  </si>
  <si>
    <t>Het systeem biedt de aanvrager de mogelijkheid om ten minste 5 bestanden, van ten minste 10 MB per bestand, te uploaden bij de aanvraag.</t>
  </si>
  <si>
    <t xml:space="preserve">Het systeem kan automatisch een ontvangstbevestiging naar aanvrager sturen, na het succesvol indienen van de aanvraag. </t>
  </si>
  <si>
    <t>Het systeem biedt de mogelijkheid dat een behandelaar handmatig een aanvraag registreert, die per post of e-mail is ontvangen.</t>
  </si>
  <si>
    <t>Het is alleen mogelijk om een volledige ingevulde aanvraag (alle verplichte velden en bijlagen zijn ingevuld) in te dienen via het systeem.</t>
  </si>
  <si>
    <t>Het systeem biedt de mogelijkheid om zelf (door gemeente Tilburg) aanvraagformulieren aan te maken of aan te passen.</t>
  </si>
  <si>
    <t>Voor meerjarige subsidies wordt automatisch een verlenging voor het volgende subsidiejaar aangemaakt (eenmalige invoer van meerjarige subsidies, alleen lopende jaar zichtbaar i.v.m. overzicht in de werkvoorraad).</t>
  </si>
  <si>
    <t>Het is mogelijk om eerder toegekende subsidiebedragen (voor meerjarige subsidies) te indexeren met het door het college vastgestelde percentage.</t>
  </si>
  <si>
    <t>Het systeem biedt de mogelijkheid een deels ingevulde aanvraag op te slaan, zodat deze in een later stadium kan worden aangevuld en verstuurd.</t>
  </si>
  <si>
    <t>Het systeem biedt de aanvrager de mogelijkheid om een eerder ingediende aanvraag als uitgangspunt te kiezen voor een nieuwe aanvraag voor het overnemen van "vaste gegevens".</t>
  </si>
  <si>
    <t>Functionele eisen &amp; wensen - beoordelen subsidieaanvraag</t>
  </si>
  <si>
    <t>Beoordeling</t>
  </si>
  <si>
    <t xml:space="preserve">Het systeem maakt een statuswijziging van de aanvraag zichtbaar in het klantportaal. </t>
  </si>
  <si>
    <t>Het systeem toetst de aanvraag aan het nog beschikbare budget en geeft een melding als het budgetplafond wordt overschreden.</t>
  </si>
  <si>
    <t>Het systeem biedt de mogelijkheid om aanvullende informatie/documenten op te vragen via het klantportaal. De aanvrager krijgt een bericht hierover.</t>
  </si>
  <si>
    <t xml:space="preserve">Het systeem biedt de mogelijkheid om 1 of meerdere kostenplaatsen en per kostenplaats het bedrag te definiëren, die samen optellen tot het toegekende subsidiebedrag. </t>
  </si>
  <si>
    <t>Het systeem bewaakt dat nooit meer dan het beschikbare budget per kostenplaats kan worden toegekend.</t>
  </si>
  <si>
    <t>Het systeem moet betaalschema's kunnen aanmaken (en/of wijzigen) met variable voorschot van 0% - 100%, optioneel ineens of in variabele termijnen uit te keren.</t>
  </si>
  <si>
    <t>Het systeem biedt de mogelijkheid om een aanvraag 'buiten behandeling' te laten stellen door de behandelaar.</t>
  </si>
  <si>
    <t xml:space="preserve">Een 'buiten behandeling' gestelde aanvraag moet verantwoord kunnen worden in een beoordelingsformat. </t>
  </si>
  <si>
    <t>Het systeem biedt de mogelijkheid om specifieke taken toe te wijzen aan andere behandelaars, bijvoorbeeld het laten uitvoeren van een financiële analyse op de subsidie aanvraag door een subsidieadviseur.</t>
  </si>
  <si>
    <t xml:space="preserve">Het systeem genereert automatisch de toekenningsbrief / concept beschikking o.b.v. van de templates gekoppeld aan de subsidieregeling/opgave met de beschikbare informatie uit het aanvraagdossier en biedt de mogelijkheid om deze handmatig aan te passen. </t>
  </si>
  <si>
    <t>Het systeem biedt de mogelijkheid om een standaard template voor beschikkingen te definiëren en aan een subsidieregeling/opgave te koppelen.</t>
  </si>
  <si>
    <t xml:space="preserve">Het systeem biedt de mogelijkheid om systeeminformatie (bijvoorbeeld NAW-gegevens, aangevraagd subsidiebedrag, verleend subsidiebedrag etc.) automatisch op te nemen in templates voor e-mail, correspondentie en beschikkingen. </t>
  </si>
  <si>
    <t>Het systeem biedt de mogelijkheid (al dan niet automatisch) om behandeltermijn op te schorten bij het opvragen van aanvullende informatie/documentatie.</t>
  </si>
  <si>
    <t>Het systeem biedt de mogelijkheid (handmatig of automatisch instelbaar) om een uiterste reactiedatum aan te geven.</t>
  </si>
  <si>
    <t xml:space="preserve">Het systeem biedt de mogelijkheid om bevoorschotting te registreren. Dit betreft gelden die voor toekenning van de subsidie al zijn uitgekeerd aan de aanvrager. Het bevoorschotte bedrag wordt in mindering gebracht op de nog uit te keren subsidiebedragen en moet eventueel (deels) teruggevorderd kunnen worden als de subsidie lager wordt vastgesteld of afgewezen. </t>
  </si>
  <si>
    <t xml:space="preserve">Het is mogelijk om per subsidieregeling/opgave de wijze van beoordeling / checklist met beoordelingscriteria te definiëren. </t>
  </si>
  <si>
    <t>Functionele eisen &amp; wensen - toekenning subsidie</t>
  </si>
  <si>
    <t>Toekenning</t>
  </si>
  <si>
    <t>Het systeem biedt de mogelijkheid om de mandaten voor goedkeuring van een aanvraag in te richten (beleidsmedewerker -&gt; subsidieadviseur -&gt; teammanager -&gt; afdelingshoofd).</t>
  </si>
  <si>
    <t>De gemandateerde heeft inzicht in het volledige aanvraagdossier bij goedkeuring.</t>
  </si>
  <si>
    <t>Het systeem stelt de goedgekeurde beschikking in PDF formaat beschikbaar voor inzage/download via het klantportaal. De aanvrager ontvangt een bericht hierover.</t>
  </si>
  <si>
    <t>Het systeem biedt actueel inzicht in de status van het betaalschema via het medewerkersportaal.</t>
  </si>
  <si>
    <t>Het systeem voorziet in de mogelijkheid om uit te keren termijnen volgens het betaalschema via het medewerkersportaal expliciet te laten goedkeuren/vrijgeven (voldaan aan voorwaarden voor uitbetaling).</t>
  </si>
  <si>
    <t>Voor elke nieuwe aanvrager met een financiële verplichting &gt;0 wordt middels de API koppeling Adresboek via het Tilburg Integratie Platform automatisch een nieuwe crediteur aangemaakt in het financieel systeem. Het crediteurnummer wordt automatisch vastgelegd bij de aanvrager.</t>
  </si>
  <si>
    <t>Het systeem stelt informatie met betrekking tot financiële verplichtingen (mits &gt; 0) beschikbaar aan het financiële systeem van de gemeente Tilburg. NB: de mogelijkheid bestaat dat er geen voorschot wordt uitbetaald in welk geval er dus geen financiële verplichting moet worden verstuurd!</t>
  </si>
  <si>
    <t>Het systeem stelt tenminste 2x per maand alle vrijgegeven termijnen voor uitbetalingen beschikbaar aan het financiële systeem en markeert betreffende termijnen als verstuurd.</t>
  </si>
  <si>
    <t>Het systeem biedt de mogelijkheid om het betaalschema via het klantportaal zichtbaar te maken.</t>
  </si>
  <si>
    <t>Het systeem biedt de mogelijkheid om te markeren of een bezwaar of beroep loopt op een subsidieaanvraag.</t>
  </si>
  <si>
    <t>Tussentijdse rapportage</t>
  </si>
  <si>
    <t>Het systeem biedt de mogelijkheid een signaal te geven naar de aanvrager als een tussentijdse rapportage moet worden ingediend.</t>
  </si>
  <si>
    <t>Het systeem biedt voor de aanvrager de mogelijkheid om documenten zoals een tussentijdse rapportage in het klantportaal te uploaden.</t>
  </si>
  <si>
    <t>Het systeem toetst of een aanvrager de tussenrapportage tijdig heeft ingediend en geeft een melding van ontvangst naar de behandelaar.</t>
  </si>
  <si>
    <t>Het systeem biedt de mogelijkheid om een gesprekverslag of analyse als document in het aanvraagdossier vast te leggen.</t>
  </si>
  <si>
    <t>Ondersteuning van het cumulatiebeginsel: we kijken niet naar de hoogte van een individuele subsidie, maar naar de som van alle aan de aanvrager toegekende subsidies in een jaar om te bepalen of er tussenrapportages nodig zijn.</t>
  </si>
  <si>
    <t>Het systeem biedt de mogelijkheid om tussentijds de termijn voor aanlevering van rapportagegegevens (in kader van monitoring) op te schorten en dit via het klantportaal aan de aanvrager kenbaar te maken.</t>
  </si>
  <si>
    <t>Het systeem biedt de mogelijkheid om na ontvangst van de tussentijdse rapportage ontbrekende en/of aanvullende informatie via het klantportaal bij de aanvrager op te vragen.</t>
  </si>
  <si>
    <t>Verantwoording</t>
  </si>
  <si>
    <t xml:space="preserve">Het systeem signaleert zowel naar de beleidsmedewerker als naar de aanvrager dat de verantwoording moet worden ingediend. </t>
  </si>
  <si>
    <t>Het systeem biedt de mogelijkheid om een verantwoording door de aanvrager via het klantportaal in te dienen.</t>
  </si>
  <si>
    <t>Het systeem biedt de mogelijkheid een ontvangstbevestiging naar aanvrager te sturen na ontvangst van de verantwoording.</t>
  </si>
  <si>
    <t>Het systeem biedt de mogelijkheid om tussentijds de termijn voor aanlevering van rapportagegegevens (in kader van verantwoording) op te schorten en dit via het klantportaal aan de aanvrager kenbaar te maken.</t>
  </si>
  <si>
    <t>Vergelijkbaar met debiteurenproces: versturen van een (1e) herinnering, (2e) aanmaning alvorens (3e) ingebrekestelling = vaststelling op 0 EUR van de subsidieaanvraag agv te laat ingediende verantwoording.</t>
  </si>
  <si>
    <t>Ondersteuning van het cumulatiebeginsel: we kijken niet naar de hoogte van een individuele subsidie, maar naar de som van alle aan de aanvrager toegekende subsidies in een jaar om te bepalen welke documenten voor verantwoording worden vereist.</t>
  </si>
  <si>
    <t>Het systeem biedt de mogelijkheid om toegekende subsidieaanvragen te bundelen onder één in te dienen verantwoording.</t>
  </si>
  <si>
    <t>Beoordelen verantwoording</t>
  </si>
  <si>
    <t>Het systeem biedt de mogelijkheid om documenten (bijvoorbeeld 'gesprekverslagen', 'advies voor college', 'quickscan' of 'inhoudelijke scan') door een behandelaar aan het dossier toe te voegen.</t>
  </si>
  <si>
    <t>Het systeem biedt de mogelijkheid om een document als 'advies voor college' of 'voorgenomen besluit' middels een workflow met reactiemogelijkheid door meerdere (groepen van) gebruikers te laten beoordelen.</t>
  </si>
  <si>
    <t>Het systeem biedt de mogelijkheid om na het 'beoordelen op volledigheid' een verzoek via het klantportaal aan de aanvrager te plaatsen om ontbrekende informatie te leveren.</t>
  </si>
  <si>
    <t>Het systeem biedt de mogelijkheid om één (of meer) subsidie(s) op 0 EUR vast te stellen op grond van de verantwoording of het niet tijdig indienen daarvan.</t>
  </si>
  <si>
    <t>Het systeem biedt de mogelijkheid om op grond van de verantwoording een lagere subsidie dan het toegekende bedrag vast te stellen.</t>
  </si>
  <si>
    <t>Het systeem biedt inzicht in de toekenning en welk bedrag (evt. in termijnen) aan voorschot is uitgekeerd tijdens beoordeling van de verantwoording.</t>
  </si>
  <si>
    <t>Het systeem biedt de mogelijkheid om na doorlopen van het beoordeling een document 'besluit tot vaststelling' te genereren.</t>
  </si>
  <si>
    <t>Het systeem biedt de mogelijkheid om de restantbetaling of terugvordering van de subsidie automatisch te berekenen.</t>
  </si>
  <si>
    <t>Voor elke nieuwe aanvrager met een financiële verplichting &gt;0 en voorzover dat nog niet bij toekenning is gedaan, wordt middels de API koppeling Adresboek via het Tilburg Integratie Platform automatisch een nieuwe crediteur aangemaakt in het financieel systeem. Het crediteurnummer wordt automatisch vastgelegd bij de aanvrager.</t>
  </si>
  <si>
    <t>Het systeem biedt de mogelijkheid om toegekende aanvragen te koppelen aan één verantwoording en een opsomming/lijst van subsidies te tonen die moeten worden vastgesteld onder een verantwoording.</t>
  </si>
  <si>
    <t>Het systeem biedt de mogelijkheid om met één 'besluit tot vaststelling' meerdere aan de aanvrager toegekende subsidies te kunnen vaststellen.</t>
  </si>
  <si>
    <t>Vaststelling</t>
  </si>
  <si>
    <t>Het systeem biedt de mogelijkheid om volgens een mandaatregister door de juiste personen middels een workflow een 'besluit tot vaststelling' digitaal te autoriseren.</t>
  </si>
  <si>
    <t>Het systeem biedt inzicht in de onderbouwing van vaststelling voor de gemandateerden.</t>
  </si>
  <si>
    <t>Het systeem biedt de mogelijkheid om een 'besluit tot vaststelling' na goedkeuring via het klantportaal aan te bieden. De aanvrager ontvangt daarvan een bericht.</t>
  </si>
  <si>
    <t>Het systeem stelt informatie met betrekking tot de (gewijzigde) financiële verplichtingen beschikbaar aan het financiële systeem van de gemeente Tilburg. Als bij toekenning geen financiële verplichting is aangemaakt en bij vaststelling ook geen subsidie &gt; 0 is vastgesteld, moet geen financiële verplichting worden verstuurd.</t>
  </si>
  <si>
    <t>Als na herziening een lager bedrag wordt toegekend dan eerder via voorschotten is uitgekeerd, stelt het systeem informatie over de ontstane vordering voor het verschil beschikbaar aan het financiële systeem.</t>
  </si>
  <si>
    <t xml:space="preserve">Het systeem stelt tenminste 2x per maand alle uit te keren restbedragen voor uitbetaling beschikbaar aan het financiële systeem en markeert betreffende termijnen als verstuurd. </t>
  </si>
  <si>
    <t>Ja, wordt aan voldaan bij ingebruikname van het systeem</t>
  </si>
  <si>
    <t>Ja, wordt aan voldaan binnen 12 maanden na ingebruikname van het systeem</t>
  </si>
  <si>
    <t>Nee, wordt niet aan voldaan (of later)</t>
  </si>
  <si>
    <t>Keuzes wensen</t>
  </si>
  <si>
    <t>Ja</t>
  </si>
  <si>
    <t>Drop list 1</t>
  </si>
  <si>
    <t>Drop list 2</t>
  </si>
  <si>
    <t>Antwoordkeuze</t>
  </si>
  <si>
    <t>Het systeem biedt de mogelijkheid om alle relevante data (informatie) aanwezig in het systeem te kunnen exporteren, tenminste in Excel- danwel CSV-format.</t>
  </si>
  <si>
    <t>Het systeem moet de mogelijkheid bieden om vrije invoervelden aan te maken, bijvoorbeeld voor invoer van punten of score. De invoervelden met ingevulde waarde kunnen worden meegenomen in een export in CSV of Excel formaat.</t>
  </si>
  <si>
    <t>Het systeem voert een controlecheck uit op geldigheid van Nederlandse bankrekeningnummers (geen spaarrekeningen). Dit mag, maar hoeft geen naam-nummer controle te zijn. NB: de aanbestedende dienst beschikt nog niet over een abonnement voor naam-nummer controle, maar is wel voornemens om die aan te schaffen in de toekomst met vervanging van het financiële systeem.</t>
  </si>
  <si>
    <t>Tov de vorige versie is de koppeling met het zaaksysteem (xxllnc zaken) buiten scope geplaatst. Deze hoeft derhalve (nog) niet meegenomen te worden tijdens de implementatie en dus ook niet in de inschrijfprijs.</t>
  </si>
  <si>
    <t>Totaal aantal gebruikers</t>
  </si>
  <si>
    <t>Waarvan dagelijkse gebruikers</t>
  </si>
  <si>
    <t>Inwoneraantal gemeente Tilburg</t>
  </si>
  <si>
    <t>Het systeem biedt de mogelijkheid om te duiden of een bezwaar of beroep loopt op een dossier. Idealiter bestaat inzicht in de historie en voorziet het systeem in de mogelijkheid om een rapportage te maken van lopende en evt historie van bezwaar/beroep.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</si>
</sst>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3" formatCode="_ * #,##0.00_ ;_ * \-#,##0.00_ ;_ * &quot;-&quot;??_ ;_ @_ "/>
    <numFmt numFmtId="164" formatCode="_ * #,##0_ ;_ * \-#,##0_ ;_ * &quot;-&quot;??_ ;_ @_ "/>
  </numFmts>
  <fonts count="29" x14ac:knownFonts="1">
    <font>
      <sz val="11"/>
      <color theme="1"/>
      <name val="Calibri"/>
      <family val="2"/>
      <scheme val="minor"/>
    </font>
    <font>
      <sz val="10"/>
      <color indexed="8"/>
      <name val="Arial"/>
      <family val="2"/>
    </font>
    <font>
      <b/>
      <sz val="10"/>
      <color indexed="8"/>
      <name val="Arial"/>
      <family val="2"/>
    </font>
    <font>
      <sz val="10"/>
      <color theme="1"/>
      <name val="Arial"/>
      <family val="2"/>
    </font>
    <font>
      <b/>
      <sz val="12"/>
      <color indexed="8"/>
      <name val="Calibri"/>
      <family val="2"/>
      <scheme val="minor"/>
    </font>
    <font>
      <sz val="10"/>
      <color indexed="8"/>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b/>
      <sz val="12"/>
      <name val="Calibri"/>
      <family val="2"/>
      <scheme val="minor"/>
    </font>
    <font>
      <b/>
      <sz val="11"/>
      <name val="Calibri"/>
      <family val="2"/>
      <scheme val="minor"/>
    </font>
    <font>
      <sz val="8"/>
      <name val="Calibri"/>
      <family val="2"/>
      <scheme val="minor"/>
    </font>
    <font>
      <b/>
      <sz val="10"/>
      <color theme="4"/>
      <name val="Calibri"/>
      <family val="2"/>
      <scheme val="minor"/>
    </font>
    <font>
      <sz val="48"/>
      <color theme="1"/>
      <name val="Calibri"/>
      <family val="2"/>
      <scheme val="minor"/>
    </font>
    <font>
      <sz val="9"/>
      <color indexed="81"/>
      <name val="Tahoma"/>
      <family val="2"/>
    </font>
    <font>
      <b/>
      <sz val="9"/>
      <color indexed="81"/>
      <name val="Tahoma"/>
      <family val="2"/>
    </font>
    <font>
      <b/>
      <sz val="11"/>
      <color theme="1"/>
      <name val="Aptos"/>
      <family val="2"/>
    </font>
    <font>
      <b/>
      <sz val="20"/>
      <color rgb="FF002060"/>
      <name val="Calibri"/>
      <family val="2"/>
      <scheme val="minor"/>
    </font>
    <font>
      <b/>
      <sz val="10"/>
      <name val="Calibri"/>
      <family val="2"/>
      <scheme val="minor"/>
    </font>
    <font>
      <b/>
      <u/>
      <sz val="10"/>
      <color theme="1"/>
      <name val="Calibri"/>
      <family val="2"/>
      <scheme val="minor"/>
    </font>
    <font>
      <u/>
      <sz val="10"/>
      <color theme="1"/>
      <name val="Calibri"/>
      <family val="2"/>
      <scheme val="minor"/>
    </font>
    <font>
      <sz val="11"/>
      <color theme="1"/>
      <name val="Calibri"/>
      <family val="2"/>
      <scheme val="minor"/>
    </font>
    <font>
      <i/>
      <sz val="10"/>
      <name val="Calibri"/>
      <family val="2"/>
      <scheme val="minor"/>
    </font>
    <font>
      <b/>
      <sz val="11"/>
      <color theme="1"/>
      <name val="Calibri"/>
      <family val="2"/>
      <scheme val="minor"/>
    </font>
    <font>
      <b/>
      <sz val="10"/>
      <color theme="0"/>
      <name val="Arial"/>
      <family val="2"/>
    </font>
    <font>
      <b/>
      <sz val="10"/>
      <color theme="0"/>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8" tint="0.59999389629810485"/>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thin">
        <color indexed="64"/>
      </bottom>
      <diagonal/>
    </border>
  </borders>
  <cellStyleXfs count="2">
    <xf numFmtId="0" fontId="0" fillId="0" borderId="0"/>
    <xf numFmtId="43" fontId="23" fillId="0" borderId="0" applyFont="0" applyFill="0" applyBorder="0" applyAlignment="0" applyProtection="0"/>
  </cellStyleXfs>
  <cellXfs count="103">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horizontal="center" vertical="top"/>
    </xf>
    <xf numFmtId="0" fontId="1" fillId="0" borderId="0" xfId="0" applyFont="1" applyAlignment="1">
      <alignment vertical="top" wrapText="1"/>
    </xf>
    <xf numFmtId="0" fontId="7" fillId="0" borderId="1" xfId="0" applyFont="1" applyBorder="1" applyAlignment="1">
      <alignment vertical="top" wrapText="1"/>
    </xf>
    <xf numFmtId="0" fontId="10" fillId="0" borderId="0" xfId="0" applyFont="1" applyAlignment="1">
      <alignment vertical="top"/>
    </xf>
    <xf numFmtId="0" fontId="6" fillId="0" borderId="0" xfId="0" applyFont="1" applyAlignment="1">
      <alignment vertical="top"/>
    </xf>
    <xf numFmtId="0" fontId="5" fillId="0" borderId="0" xfId="0" applyFont="1" applyAlignment="1">
      <alignment vertical="top"/>
    </xf>
    <xf numFmtId="0" fontId="2" fillId="0" borderId="0" xfId="0" applyFont="1" applyAlignment="1">
      <alignment horizontal="center" vertical="top" wrapText="1"/>
    </xf>
    <xf numFmtId="0" fontId="0" fillId="0" borderId="0" xfId="0" applyAlignment="1">
      <alignment horizontal="left" vertical="center" indent="2"/>
    </xf>
    <xf numFmtId="0" fontId="7" fillId="2" borderId="1" xfId="0" applyFont="1" applyFill="1" applyBorder="1" applyAlignment="1">
      <alignment horizontal="center"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7" fillId="0" borderId="5" xfId="0" applyFont="1" applyBorder="1" applyAlignment="1">
      <alignment vertical="top" wrapText="1"/>
    </xf>
    <xf numFmtId="0" fontId="9" fillId="0" borderId="5" xfId="0" applyFont="1" applyBorder="1" applyAlignment="1">
      <alignment vertical="top" wrapText="1"/>
    </xf>
    <xf numFmtId="0" fontId="7" fillId="2" borderId="5" xfId="0" applyFont="1" applyFill="1" applyBorder="1" applyAlignment="1">
      <alignment horizontal="center" vertical="top" wrapText="1"/>
    </xf>
    <xf numFmtId="0" fontId="8" fillId="0" borderId="6" xfId="0" applyFont="1" applyBorder="1" applyAlignment="1">
      <alignment vertical="top" wrapText="1"/>
    </xf>
    <xf numFmtId="0" fontId="4" fillId="3" borderId="9" xfId="0" applyFont="1" applyFill="1" applyBorder="1" applyAlignment="1">
      <alignment horizontal="left"/>
    </xf>
    <xf numFmtId="0" fontId="6"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5" fillId="0" borderId="0" xfId="0" applyFont="1" applyAlignment="1">
      <alignment vertical="center"/>
    </xf>
    <xf numFmtId="0" fontId="7" fillId="0" borderId="0" xfId="0" applyFont="1" applyAlignment="1">
      <alignment horizontal="left" vertical="center"/>
    </xf>
    <xf numFmtId="0" fontId="6" fillId="3" borderId="10" xfId="0" applyFont="1" applyFill="1" applyBorder="1" applyAlignment="1">
      <alignment vertical="top"/>
    </xf>
    <xf numFmtId="0" fontId="6" fillId="3" borderId="10" xfId="0" applyFont="1" applyFill="1" applyBorder="1" applyAlignment="1">
      <alignment horizontal="left" vertical="top" wrapText="1"/>
    </xf>
    <xf numFmtId="0" fontId="5" fillId="0" borderId="1" xfId="0" applyFont="1" applyBorder="1" applyAlignment="1">
      <alignment vertical="top" wrapText="1"/>
    </xf>
    <xf numFmtId="0" fontId="15" fillId="0" borderId="0" xfId="0" applyFont="1" applyAlignment="1">
      <alignment horizontal="center" vertical="center"/>
    </xf>
    <xf numFmtId="0" fontId="15" fillId="0" borderId="0" xfId="0" applyFont="1"/>
    <xf numFmtId="0" fontId="7" fillId="4" borderId="1" xfId="0" applyFont="1" applyFill="1" applyBorder="1" applyAlignment="1">
      <alignment horizontal="center" vertical="top" wrapText="1"/>
    </xf>
    <xf numFmtId="0" fontId="7" fillId="4" borderId="3" xfId="0" applyFont="1" applyFill="1" applyBorder="1" applyAlignment="1">
      <alignment vertical="top" wrapText="1"/>
    </xf>
    <xf numFmtId="0" fontId="8" fillId="4" borderId="3" xfId="0" applyFont="1" applyFill="1" applyBorder="1" applyAlignment="1">
      <alignment vertical="top" wrapText="1"/>
    </xf>
    <xf numFmtId="0" fontId="18" fillId="0" borderId="0" xfId="0" applyFont="1" applyAlignment="1">
      <alignment vertical="center"/>
    </xf>
    <xf numFmtId="0" fontId="9" fillId="0" borderId="1" xfId="0" applyFont="1" applyBorder="1" applyAlignment="1">
      <alignment vertical="top" wrapText="1"/>
    </xf>
    <xf numFmtId="0" fontId="6" fillId="5" borderId="7" xfId="0" applyFont="1" applyFill="1" applyBorder="1"/>
    <xf numFmtId="0" fontId="6" fillId="5" borderId="7" xfId="0" applyFont="1" applyFill="1" applyBorder="1" applyAlignment="1">
      <alignment wrapText="1"/>
    </xf>
    <xf numFmtId="0" fontId="6" fillId="5" borderId="12" xfId="0" applyFont="1" applyFill="1" applyBorder="1" applyAlignment="1">
      <alignment horizontal="left" wrapText="1"/>
    </xf>
    <xf numFmtId="0" fontId="6" fillId="3" borderId="11"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 fillId="0" borderId="0" xfId="0" applyFont="1" applyAlignment="1">
      <alignment horizontal="center" vertical="center"/>
    </xf>
    <xf numFmtId="0" fontId="6" fillId="3"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center" vertical="center" wrapText="1"/>
    </xf>
    <xf numFmtId="0" fontId="19" fillId="0" borderId="0" xfId="0" applyFont="1"/>
    <xf numFmtId="0" fontId="20" fillId="0" borderId="0" xfId="0" applyFont="1" applyAlignment="1">
      <alignment vertical="center"/>
    </xf>
    <xf numFmtId="0" fontId="9" fillId="0" borderId="0" xfId="0" applyFont="1" applyAlignment="1">
      <alignment vertical="center"/>
    </xf>
    <xf numFmtId="0" fontId="22" fillId="0" borderId="0" xfId="0" applyFont="1" applyAlignment="1">
      <alignment vertical="center"/>
    </xf>
    <xf numFmtId="0" fontId="11" fillId="0" borderId="0" xfId="0" applyFont="1" applyAlignment="1">
      <alignment vertical="center"/>
    </xf>
    <xf numFmtId="0" fontId="12" fillId="3" borderId="0" xfId="0" applyFont="1" applyFill="1" applyAlignment="1">
      <alignment horizontal="center" vertical="center" wrapText="1"/>
    </xf>
    <xf numFmtId="0" fontId="10" fillId="3" borderId="0" xfId="0" applyFont="1" applyFill="1" applyAlignment="1">
      <alignment horizontal="center" vertical="center"/>
    </xf>
    <xf numFmtId="0" fontId="12" fillId="3" borderId="15" xfId="0" applyFont="1" applyFill="1" applyBorder="1" applyAlignment="1">
      <alignment horizontal="center" vertical="center" wrapText="1"/>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7" fillId="4" borderId="1" xfId="0" applyFont="1" applyFill="1" applyBorder="1" applyAlignment="1">
      <alignment horizontal="center" vertical="center" wrapText="1"/>
    </xf>
    <xf numFmtId="0" fontId="6" fillId="5" borderId="18" xfId="0" applyFont="1" applyFill="1" applyBorder="1" applyAlignment="1">
      <alignment horizontal="left" wrapText="1"/>
    </xf>
    <xf numFmtId="0" fontId="6" fillId="5" borderId="19" xfId="0" applyFont="1" applyFill="1" applyBorder="1"/>
    <xf numFmtId="0" fontId="6" fillId="5" borderId="19" xfId="0" applyFont="1" applyFill="1" applyBorder="1" applyAlignment="1">
      <alignment wrapText="1"/>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18" xfId="0" applyFont="1" applyFill="1" applyBorder="1" applyAlignment="1">
      <alignment horizontal="center" vertical="top" wrapText="1"/>
    </xf>
    <xf numFmtId="0" fontId="6" fillId="5" borderId="19" xfId="0" applyFont="1" applyFill="1" applyBorder="1" applyAlignment="1">
      <alignment vertical="top"/>
    </xf>
    <xf numFmtId="0" fontId="6" fillId="5" borderId="19" xfId="0" applyFont="1" applyFill="1" applyBorder="1" applyAlignment="1">
      <alignment vertical="top" wrapText="1"/>
    </xf>
    <xf numFmtId="0" fontId="6" fillId="3" borderId="11" xfId="0" applyFont="1" applyFill="1" applyBorder="1" applyAlignment="1">
      <alignment horizontal="center" vertical="top" wrapText="1"/>
    </xf>
    <xf numFmtId="0" fontId="12" fillId="3" borderId="15" xfId="0" applyFont="1" applyFill="1" applyBorder="1" applyAlignment="1">
      <alignment vertical="top" wrapText="1"/>
    </xf>
    <xf numFmtId="0" fontId="10" fillId="3" borderId="15" xfId="0" applyFont="1" applyFill="1" applyBorder="1" applyAlignment="1">
      <alignment horizontal="center" vertical="top"/>
    </xf>
    <xf numFmtId="0" fontId="10" fillId="3" borderId="16" xfId="0" applyFont="1" applyFill="1" applyBorder="1" applyAlignment="1">
      <alignment horizontal="center" vertical="top"/>
    </xf>
    <xf numFmtId="0" fontId="6" fillId="5" borderId="18" xfId="0" applyFont="1" applyFill="1" applyBorder="1" applyAlignment="1">
      <alignment horizontal="center" vertical="center" wrapText="1"/>
    </xf>
    <xf numFmtId="0" fontId="6" fillId="5" borderId="19" xfId="0" applyFont="1" applyFill="1" applyBorder="1" applyAlignment="1">
      <alignment vertical="center"/>
    </xf>
    <xf numFmtId="0" fontId="6" fillId="5" borderId="19" xfId="0" applyFont="1" applyFill="1" applyBorder="1" applyAlignment="1">
      <alignment vertical="center" wrapText="1"/>
    </xf>
    <xf numFmtId="0" fontId="2" fillId="0" borderId="0" xfId="0" applyFont="1" applyAlignment="1">
      <alignment vertical="center"/>
    </xf>
    <xf numFmtId="164" fontId="9" fillId="0" borderId="0" xfId="1" applyNumberFormat="1" applyFont="1" applyAlignment="1">
      <alignment vertical="center"/>
    </xf>
    <xf numFmtId="164" fontId="9" fillId="0" borderId="0" xfId="0" applyNumberFormat="1" applyFont="1" applyAlignment="1">
      <alignment vertical="center"/>
    </xf>
    <xf numFmtId="6" fontId="9" fillId="0" borderId="0" xfId="0" applyNumberFormat="1" applyFont="1" applyAlignment="1">
      <alignment vertical="center"/>
    </xf>
    <xf numFmtId="0" fontId="9" fillId="0" borderId="0" xfId="0" applyFont="1" applyAlignment="1">
      <alignment horizontal="right" vertical="center"/>
    </xf>
    <xf numFmtId="0" fontId="18" fillId="0" borderId="0" xfId="0" applyFont="1" applyAlignment="1">
      <alignment horizontal="right" vertical="center"/>
    </xf>
    <xf numFmtId="0" fontId="24" fillId="0" borderId="0" xfId="0" applyFont="1" applyAlignment="1">
      <alignment vertical="center"/>
    </xf>
    <xf numFmtId="0" fontId="25" fillId="0" borderId="0" xfId="0" applyFont="1"/>
    <xf numFmtId="0" fontId="7" fillId="0" borderId="1" xfId="0" applyFont="1" applyBorder="1" applyAlignment="1" applyProtection="1">
      <alignment horizontal="center" vertical="top" wrapText="1"/>
      <protection locked="0"/>
    </xf>
    <xf numFmtId="0" fontId="7"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26" fillId="0" borderId="0" xfId="0" applyFont="1" applyAlignment="1">
      <alignment vertical="center"/>
    </xf>
    <xf numFmtId="0" fontId="27" fillId="0" borderId="0" xfId="0" applyFont="1" applyAlignment="1">
      <alignment vertical="top"/>
    </xf>
    <xf numFmtId="0" fontId="28" fillId="0" borderId="0" xfId="0" applyFont="1" applyAlignment="1">
      <alignment vertical="center" wrapText="1"/>
    </xf>
    <xf numFmtId="0" fontId="9" fillId="0" borderId="21" xfId="0" applyFont="1" applyBorder="1" applyAlignment="1">
      <alignment vertical="center"/>
    </xf>
    <xf numFmtId="0" fontId="7" fillId="0" borderId="0" xfId="0" applyFont="1" applyAlignment="1">
      <alignment horizontal="left" vertical="center" wrapText="1"/>
    </xf>
    <xf numFmtId="0" fontId="28" fillId="0" borderId="0" xfId="0" applyFont="1" applyAlignment="1">
      <alignment horizontal="center" vertical="center" wrapText="1"/>
    </xf>
    <xf numFmtId="0" fontId="11" fillId="3" borderId="14" xfId="0" applyFont="1" applyFill="1" applyBorder="1" applyAlignment="1">
      <alignment horizontal="left" vertical="top" wrapText="1"/>
    </xf>
    <xf numFmtId="0" fontId="11" fillId="3" borderId="15" xfId="0" applyFont="1" applyFill="1" applyBorder="1" applyAlignment="1">
      <alignment horizontal="left" vertical="top" wrapText="1"/>
    </xf>
    <xf numFmtId="0" fontId="4" fillId="3" borderId="9" xfId="0" applyFont="1" applyFill="1" applyBorder="1" applyAlignment="1">
      <alignment vertical="top" wrapText="1"/>
    </xf>
    <xf numFmtId="0" fontId="0" fillId="0" borderId="10" xfId="0" applyBorder="1" applyAlignment="1">
      <alignment vertical="top" wrapText="1"/>
    </xf>
    <xf numFmtId="0" fontId="11" fillId="3" borderId="8" xfId="0" applyFont="1" applyFill="1" applyBorder="1" applyAlignment="1">
      <alignment horizontal="left" vertical="top" wrapText="1"/>
    </xf>
    <xf numFmtId="0" fontId="11" fillId="3" borderId="0" xfId="0" applyFont="1" applyFill="1" applyAlignment="1">
      <alignment horizontal="left" vertical="top" wrapText="1"/>
    </xf>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13607</xdr:colOff>
      <xdr:row>2</xdr:row>
      <xdr:rowOff>28852</xdr:rowOff>
    </xdr:from>
    <xdr:to>
      <xdr:col>31</xdr:col>
      <xdr:colOff>0</xdr:colOff>
      <xdr:row>72</xdr:row>
      <xdr:rowOff>110380</xdr:rowOff>
    </xdr:to>
    <xdr:pic>
      <xdr:nvPicPr>
        <xdr:cNvPr id="5" name="Afbeelding 4">
          <a:extLst>
            <a:ext uri="{FF2B5EF4-FFF2-40B4-BE49-F238E27FC236}">
              <a16:creationId xmlns:a16="http://schemas.microsoft.com/office/drawing/2014/main" id="{AD5E4823-5D91-5EBA-4DB1-16CE471822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0178" y="1375959"/>
          <a:ext cx="18682608" cy="13416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598713</xdr:colOff>
      <xdr:row>5</xdr:row>
      <xdr:rowOff>190498</xdr:rowOff>
    </xdr:from>
    <xdr:to>
      <xdr:col>19</xdr:col>
      <xdr:colOff>108011</xdr:colOff>
      <xdr:row>64</xdr:row>
      <xdr:rowOff>153931</xdr:rowOff>
    </xdr:to>
    <xdr:pic>
      <xdr:nvPicPr>
        <xdr:cNvPr id="3" name="Afbeelding 2">
          <a:extLst>
            <a:ext uri="{FF2B5EF4-FFF2-40B4-BE49-F238E27FC236}">
              <a16:creationId xmlns:a16="http://schemas.microsoft.com/office/drawing/2014/main" id="{C6676DBF-5E20-4204-3722-EC8A6B36ED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8713" y="1292677"/>
          <a:ext cx="11551619" cy="11202933"/>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39"/>
  <sheetViews>
    <sheetView workbookViewId="0">
      <selection activeCell="B19" sqref="B19"/>
    </sheetView>
  </sheetViews>
  <sheetFormatPr defaultColWidth="8.453125" defaultRowHeight="15" customHeight="1" x14ac:dyDescent="0.35"/>
  <cols>
    <col min="1" max="1" width="22.453125" style="21" customWidth="1"/>
    <col min="2" max="2" width="72.7265625" style="21" customWidth="1"/>
    <col min="3" max="3" width="10" style="21" customWidth="1"/>
    <col min="4" max="16384" width="8.453125" style="21"/>
  </cols>
  <sheetData>
    <row r="1" spans="1:16" ht="34.5" customHeight="1" x14ac:dyDescent="0.35">
      <c r="A1" s="55" t="s">
        <v>0</v>
      </c>
      <c r="B1" s="20"/>
      <c r="C1" s="20"/>
      <c r="D1" s="20"/>
      <c r="E1" s="20"/>
      <c r="F1" s="20"/>
      <c r="G1" s="20"/>
      <c r="H1" s="20"/>
      <c r="I1" s="20"/>
      <c r="J1" s="20"/>
      <c r="K1" s="20"/>
      <c r="M1" s="22"/>
      <c r="N1" s="22"/>
      <c r="O1" s="22"/>
      <c r="P1" s="22"/>
    </row>
    <row r="2" spans="1:16" ht="15" customHeight="1" x14ac:dyDescent="0.35">
      <c r="A2" s="52" t="s">
        <v>1</v>
      </c>
      <c r="B2" s="20"/>
      <c r="C2" s="20"/>
      <c r="D2" s="20"/>
      <c r="E2" s="20"/>
      <c r="F2" s="20"/>
      <c r="G2" s="20"/>
      <c r="H2" s="20"/>
      <c r="I2" s="20"/>
      <c r="J2" s="20"/>
      <c r="K2" s="20"/>
      <c r="M2" s="22"/>
      <c r="N2" s="22"/>
      <c r="O2" s="22"/>
      <c r="P2" s="22"/>
    </row>
    <row r="3" spans="1:16" ht="15" customHeight="1" x14ac:dyDescent="0.35">
      <c r="A3" s="19"/>
      <c r="B3" s="20"/>
      <c r="C3" s="20"/>
      <c r="D3" s="20"/>
      <c r="E3" s="20"/>
      <c r="F3" s="20"/>
      <c r="G3" s="20"/>
      <c r="H3" s="20"/>
      <c r="I3" s="20"/>
      <c r="J3" s="20"/>
      <c r="K3" s="20"/>
      <c r="M3" s="22"/>
      <c r="N3" s="22"/>
      <c r="O3" s="22"/>
      <c r="P3" s="22"/>
    </row>
    <row r="4" spans="1:16" ht="15" customHeight="1" x14ac:dyDescent="0.35">
      <c r="A4" s="20" t="s">
        <v>2</v>
      </c>
      <c r="B4" s="20"/>
      <c r="C4" s="20"/>
      <c r="D4" s="20"/>
      <c r="E4" s="20"/>
      <c r="F4" s="20"/>
      <c r="G4" s="20"/>
      <c r="H4" s="20"/>
      <c r="I4" s="20"/>
      <c r="J4" s="20"/>
      <c r="K4" s="20"/>
      <c r="M4" s="22"/>
      <c r="N4" s="22"/>
      <c r="O4" s="22"/>
      <c r="P4" s="22"/>
    </row>
    <row r="5" spans="1:16" ht="15" customHeight="1" x14ac:dyDescent="0.35">
      <c r="A5" s="20"/>
      <c r="B5" s="20"/>
      <c r="C5" s="20"/>
      <c r="D5" s="20"/>
      <c r="E5" s="20"/>
      <c r="F5" s="20"/>
      <c r="G5" s="20"/>
      <c r="H5" s="20"/>
      <c r="I5" s="20"/>
      <c r="J5" s="20"/>
      <c r="K5" s="20"/>
      <c r="M5" s="22"/>
      <c r="N5" s="22"/>
      <c r="O5" s="22"/>
      <c r="P5" s="22"/>
    </row>
    <row r="6" spans="1:16" ht="15" customHeight="1" x14ac:dyDescent="0.35">
      <c r="A6" s="52" t="s">
        <v>3</v>
      </c>
      <c r="B6" s="53" t="s">
        <v>4</v>
      </c>
      <c r="C6" s="20"/>
      <c r="D6" s="20"/>
      <c r="E6" s="20"/>
      <c r="F6" s="20"/>
      <c r="G6" s="20"/>
      <c r="H6" s="20"/>
      <c r="I6" s="20"/>
      <c r="J6" s="20"/>
      <c r="K6" s="20"/>
      <c r="M6" s="22"/>
      <c r="N6" s="22"/>
      <c r="O6" s="22"/>
      <c r="P6" s="22"/>
    </row>
    <row r="7" spans="1:16" ht="15" customHeight="1" x14ac:dyDescent="0.35">
      <c r="A7" s="52" t="s">
        <v>5</v>
      </c>
      <c r="B7" s="53" t="s">
        <v>6</v>
      </c>
      <c r="C7" s="20"/>
      <c r="D7" s="20"/>
      <c r="E7" s="20"/>
      <c r="F7" s="20"/>
      <c r="G7" s="20"/>
      <c r="H7" s="20"/>
      <c r="I7" s="20"/>
      <c r="J7" s="20"/>
      <c r="K7" s="20"/>
      <c r="M7" s="22"/>
      <c r="N7" s="22"/>
      <c r="O7" s="22"/>
      <c r="P7" s="22"/>
    </row>
    <row r="8" spans="1:16" ht="15" customHeight="1" x14ac:dyDescent="0.35">
      <c r="A8" s="52" t="s">
        <v>7</v>
      </c>
      <c r="B8" s="53" t="s">
        <v>8</v>
      </c>
      <c r="C8" s="20"/>
      <c r="D8" s="20"/>
      <c r="E8" s="20"/>
      <c r="F8" s="20"/>
      <c r="G8" s="20"/>
      <c r="H8" s="20"/>
      <c r="I8" s="20"/>
      <c r="J8" s="20"/>
      <c r="K8" s="20"/>
      <c r="M8" s="22"/>
      <c r="N8" s="22"/>
      <c r="O8" s="22"/>
      <c r="P8" s="22"/>
    </row>
    <row r="9" spans="1:16" ht="15" customHeight="1" x14ac:dyDescent="0.35">
      <c r="A9" s="52" t="s">
        <v>9</v>
      </c>
      <c r="B9" s="53" t="s">
        <v>10</v>
      </c>
      <c r="C9" s="20"/>
      <c r="D9" s="20"/>
      <c r="E9" s="20"/>
      <c r="F9" s="20"/>
      <c r="G9" s="20"/>
      <c r="H9" s="20"/>
      <c r="I9" s="20"/>
      <c r="J9" s="20"/>
      <c r="K9" s="20"/>
      <c r="M9" s="22"/>
      <c r="N9" s="22"/>
      <c r="O9" s="22"/>
      <c r="P9" s="22"/>
    </row>
    <row r="10" spans="1:16" ht="15" customHeight="1" x14ac:dyDescent="0.35">
      <c r="A10" s="52" t="s">
        <v>11</v>
      </c>
      <c r="B10" s="53" t="s">
        <v>12</v>
      </c>
      <c r="C10" s="20"/>
      <c r="D10" s="20"/>
      <c r="E10" s="20"/>
      <c r="F10" s="20"/>
      <c r="G10" s="20"/>
      <c r="H10" s="20"/>
      <c r="I10" s="20"/>
      <c r="J10" s="20"/>
      <c r="K10" s="20"/>
      <c r="M10" s="22"/>
      <c r="N10" s="22"/>
      <c r="O10" s="22"/>
      <c r="P10" s="22"/>
    </row>
    <row r="11" spans="1:16" ht="15" customHeight="1" x14ac:dyDescent="0.35">
      <c r="A11" s="52" t="s">
        <v>13</v>
      </c>
      <c r="B11" s="53" t="s">
        <v>14</v>
      </c>
      <c r="C11" s="20"/>
      <c r="D11" s="20"/>
      <c r="E11" s="20"/>
      <c r="F11" s="20"/>
      <c r="G11" s="20"/>
      <c r="H11" s="20"/>
      <c r="I11" s="20"/>
      <c r="J11" s="20"/>
      <c r="K11" s="20"/>
      <c r="M11" s="22"/>
      <c r="N11" s="22"/>
      <c r="O11" s="22"/>
      <c r="P11" s="22"/>
    </row>
    <row r="12" spans="1:16" ht="15" customHeight="1" x14ac:dyDescent="0.35">
      <c r="A12" s="52" t="s">
        <v>15</v>
      </c>
      <c r="B12" s="53" t="s">
        <v>16</v>
      </c>
      <c r="C12" s="20"/>
      <c r="D12" s="20"/>
      <c r="E12" s="20"/>
      <c r="F12" s="20"/>
      <c r="G12" s="20"/>
      <c r="H12" s="20"/>
      <c r="I12" s="20"/>
      <c r="J12" s="20"/>
      <c r="K12" s="20"/>
      <c r="M12" s="22"/>
      <c r="N12" s="22"/>
      <c r="O12" s="22"/>
      <c r="P12" s="22"/>
    </row>
    <row r="13" spans="1:16" ht="15" customHeight="1" x14ac:dyDescent="0.35">
      <c r="A13" s="52" t="s">
        <v>17</v>
      </c>
      <c r="B13" s="53" t="s">
        <v>18</v>
      </c>
      <c r="C13" s="20"/>
      <c r="D13" s="20"/>
      <c r="E13" s="20"/>
      <c r="F13" s="20"/>
      <c r="G13" s="20"/>
      <c r="H13" s="20"/>
      <c r="I13" s="20"/>
      <c r="J13" s="20"/>
      <c r="K13" s="20"/>
      <c r="M13" s="22"/>
      <c r="N13" s="22"/>
      <c r="O13" s="22"/>
      <c r="P13" s="22"/>
    </row>
    <row r="14" spans="1:16" ht="15" customHeight="1" x14ac:dyDescent="0.35">
      <c r="A14" s="52" t="s">
        <v>19</v>
      </c>
      <c r="B14" s="53" t="s">
        <v>20</v>
      </c>
      <c r="C14" s="20"/>
      <c r="D14" s="20"/>
      <c r="E14" s="20"/>
      <c r="F14" s="20"/>
      <c r="G14" s="20"/>
      <c r="H14" s="20"/>
      <c r="I14" s="20"/>
      <c r="J14" s="20"/>
      <c r="K14" s="20"/>
      <c r="M14" s="22"/>
      <c r="N14" s="22"/>
      <c r="O14" s="22"/>
      <c r="P14" s="22"/>
    </row>
    <row r="15" spans="1:16" ht="15" customHeight="1" x14ac:dyDescent="0.35">
      <c r="A15" s="52" t="s">
        <v>21</v>
      </c>
      <c r="B15" s="53" t="s">
        <v>22</v>
      </c>
      <c r="C15" s="20"/>
      <c r="D15" s="20"/>
      <c r="E15" s="20"/>
      <c r="F15" s="20"/>
      <c r="G15" s="20"/>
      <c r="H15" s="20"/>
      <c r="I15" s="20"/>
      <c r="J15" s="20"/>
      <c r="K15" s="20"/>
      <c r="M15" s="22"/>
      <c r="N15" s="22"/>
      <c r="O15" s="22"/>
      <c r="P15" s="22"/>
    </row>
    <row r="16" spans="1:16" ht="15" customHeight="1" x14ac:dyDescent="0.35">
      <c r="A16" s="52" t="s">
        <v>23</v>
      </c>
      <c r="B16" s="53" t="s">
        <v>24</v>
      </c>
      <c r="C16" s="20"/>
      <c r="D16" s="20"/>
      <c r="E16" s="20"/>
      <c r="F16" s="20"/>
      <c r="G16" s="20"/>
      <c r="H16" s="20"/>
      <c r="I16" s="20"/>
      <c r="J16" s="20"/>
      <c r="K16" s="20"/>
      <c r="M16" s="22"/>
      <c r="N16" s="22"/>
      <c r="O16" s="22"/>
      <c r="P16" s="22"/>
    </row>
    <row r="17" spans="1:16" ht="15" customHeight="1" x14ac:dyDescent="0.35">
      <c r="A17" s="52" t="s">
        <v>25</v>
      </c>
      <c r="B17" s="53" t="s">
        <v>26</v>
      </c>
      <c r="C17" s="20"/>
      <c r="D17" s="20"/>
      <c r="E17" s="20"/>
      <c r="F17" s="20"/>
      <c r="G17" s="20"/>
      <c r="H17" s="20"/>
      <c r="I17" s="20"/>
      <c r="J17" s="20"/>
      <c r="K17" s="20"/>
      <c r="M17" s="22"/>
      <c r="N17" s="22"/>
      <c r="O17" s="22"/>
      <c r="P17" s="22"/>
    </row>
    <row r="18" spans="1:16" ht="15" customHeight="1" x14ac:dyDescent="0.35">
      <c r="A18" s="24"/>
      <c r="B18" s="20"/>
      <c r="C18" s="20"/>
      <c r="D18" s="20"/>
      <c r="E18" s="20"/>
      <c r="F18" s="20"/>
      <c r="G18" s="20"/>
      <c r="H18" s="20"/>
      <c r="I18" s="20"/>
      <c r="J18" s="20"/>
      <c r="K18" s="20"/>
      <c r="M18" s="22"/>
      <c r="N18" s="22"/>
      <c r="O18" s="22"/>
      <c r="P18" s="22"/>
    </row>
    <row r="19" spans="1:16" s="22" customFormat="1" ht="15" customHeight="1" x14ac:dyDescent="0.35">
      <c r="A19" s="23" t="s">
        <v>27</v>
      </c>
      <c r="C19" s="20"/>
      <c r="D19" s="20"/>
      <c r="E19" s="20"/>
      <c r="F19" s="20"/>
      <c r="G19" s="20"/>
      <c r="H19" s="20"/>
      <c r="I19" s="20"/>
      <c r="J19" s="20"/>
      <c r="K19" s="20"/>
      <c r="L19" s="21"/>
    </row>
    <row r="20" spans="1:16" s="22" customFormat="1" ht="15" customHeight="1" x14ac:dyDescent="0.35">
      <c r="A20" s="23" t="s">
        <v>28</v>
      </c>
      <c r="B20" s="24"/>
      <c r="C20" s="20"/>
      <c r="D20" s="20"/>
      <c r="E20" s="20"/>
      <c r="F20" s="20"/>
      <c r="G20" s="20"/>
      <c r="H20" s="20"/>
      <c r="I20" s="20"/>
      <c r="J20" s="20"/>
      <c r="K20" s="20"/>
      <c r="L20" s="21"/>
    </row>
    <row r="21" spans="1:16" s="22" customFormat="1" ht="15" customHeight="1" x14ac:dyDescent="0.35">
      <c r="A21" s="23"/>
      <c r="B21" s="24"/>
      <c r="C21" s="20"/>
      <c r="D21" s="20"/>
      <c r="E21" s="20"/>
      <c r="F21" s="20"/>
      <c r="G21" s="20"/>
      <c r="H21" s="20"/>
      <c r="I21" s="20"/>
      <c r="J21" s="20"/>
      <c r="K21" s="20"/>
      <c r="L21" s="21"/>
    </row>
    <row r="22" spans="1:16" s="22" customFormat="1" ht="15" customHeight="1" x14ac:dyDescent="0.35">
      <c r="A22" s="23" t="s">
        <v>29</v>
      </c>
      <c r="B22" s="24"/>
      <c r="C22" s="20"/>
      <c r="D22" s="20"/>
      <c r="E22" s="20"/>
      <c r="F22" s="20"/>
      <c r="G22" s="20"/>
      <c r="H22" s="20"/>
      <c r="I22" s="20"/>
      <c r="J22" s="20"/>
      <c r="K22" s="20"/>
      <c r="L22" s="21"/>
    </row>
    <row r="23" spans="1:16" ht="15" customHeight="1" x14ac:dyDescent="0.35">
      <c r="A23" s="20"/>
      <c r="B23" s="20"/>
      <c r="C23" s="20"/>
      <c r="D23" s="20"/>
      <c r="E23" s="20"/>
      <c r="F23" s="20"/>
      <c r="G23" s="20"/>
      <c r="H23" s="20"/>
      <c r="I23" s="20"/>
      <c r="J23" s="20"/>
      <c r="K23" s="20"/>
      <c r="M23" s="22"/>
      <c r="N23" s="22"/>
      <c r="O23" s="22"/>
      <c r="P23" s="22"/>
    </row>
    <row r="24" spans="1:16" ht="15" customHeight="1" x14ac:dyDescent="0.35">
      <c r="A24" s="95" t="s">
        <v>30</v>
      </c>
      <c r="B24" s="95"/>
      <c r="C24" s="95"/>
      <c r="D24" s="95"/>
      <c r="E24" s="95"/>
      <c r="F24" s="95"/>
      <c r="G24" s="95"/>
      <c r="H24" s="95"/>
      <c r="I24" s="95"/>
      <c r="J24" s="95"/>
      <c r="K24" s="95"/>
      <c r="M24" s="22"/>
      <c r="N24" s="22"/>
      <c r="O24" s="22"/>
      <c r="P24" s="22"/>
    </row>
    <row r="25" spans="1:16" ht="15" customHeight="1" x14ac:dyDescent="0.35">
      <c r="A25" s="95"/>
      <c r="B25" s="95"/>
      <c r="C25" s="95"/>
      <c r="D25" s="95"/>
      <c r="E25" s="95"/>
      <c r="F25" s="95"/>
      <c r="G25" s="95"/>
      <c r="H25" s="95"/>
      <c r="I25" s="95"/>
      <c r="J25" s="95"/>
      <c r="K25" s="95"/>
      <c r="M25" s="22"/>
      <c r="N25" s="22"/>
      <c r="O25" s="22"/>
      <c r="P25" s="22"/>
    </row>
    <row r="26" spans="1:16" ht="15" customHeight="1" x14ac:dyDescent="0.35">
      <c r="A26" s="95"/>
      <c r="B26" s="95"/>
      <c r="C26" s="95"/>
      <c r="D26" s="95"/>
      <c r="E26" s="95"/>
      <c r="F26" s="95"/>
      <c r="G26" s="95"/>
      <c r="H26" s="95"/>
      <c r="I26" s="95"/>
      <c r="J26" s="95"/>
      <c r="K26" s="95"/>
      <c r="M26" s="22"/>
      <c r="N26" s="22"/>
      <c r="O26" s="22"/>
      <c r="P26" s="22"/>
    </row>
    <row r="27" spans="1:16" ht="24.75" customHeight="1" x14ac:dyDescent="0.35">
      <c r="A27" s="95" t="s">
        <v>31</v>
      </c>
      <c r="B27" s="95"/>
      <c r="C27" s="95"/>
      <c r="D27" s="95"/>
      <c r="E27" s="95"/>
      <c r="F27" s="95"/>
      <c r="G27" s="95"/>
      <c r="H27" s="95"/>
      <c r="I27" s="95"/>
      <c r="J27" s="95"/>
      <c r="K27" s="95"/>
      <c r="M27" s="22"/>
      <c r="N27" s="22"/>
      <c r="O27" s="22"/>
      <c r="P27" s="22"/>
    </row>
    <row r="28" spans="1:16" ht="15" customHeight="1" x14ac:dyDescent="0.35">
      <c r="A28" s="95"/>
      <c r="B28" s="95"/>
      <c r="C28" s="95"/>
      <c r="D28" s="95"/>
      <c r="E28" s="95"/>
      <c r="F28" s="95"/>
      <c r="G28" s="95"/>
      <c r="H28" s="95"/>
      <c r="I28" s="95"/>
      <c r="J28" s="95"/>
      <c r="K28" s="95"/>
      <c r="M28" s="22"/>
      <c r="N28" s="22"/>
      <c r="O28" s="22"/>
      <c r="P28" s="22"/>
    </row>
    <row r="29" spans="1:16" ht="15" customHeight="1" x14ac:dyDescent="0.35">
      <c r="A29" s="95"/>
      <c r="B29" s="95"/>
      <c r="C29" s="95"/>
      <c r="D29" s="95"/>
      <c r="E29" s="95"/>
      <c r="F29" s="95"/>
      <c r="G29" s="95"/>
      <c r="H29" s="95"/>
      <c r="I29" s="95"/>
      <c r="J29" s="95"/>
      <c r="K29" s="95"/>
    </row>
    <row r="30" spans="1:16" ht="13" x14ac:dyDescent="0.35">
      <c r="A30" s="95" t="s">
        <v>32</v>
      </c>
      <c r="B30" s="95"/>
      <c r="C30" s="95"/>
      <c r="D30" s="95"/>
      <c r="E30" s="95"/>
      <c r="F30" s="95"/>
      <c r="G30" s="95"/>
      <c r="H30" s="95"/>
      <c r="I30" s="95"/>
      <c r="J30" s="95"/>
      <c r="K30" s="95"/>
    </row>
    <row r="31" spans="1:16" ht="15" customHeight="1" x14ac:dyDescent="0.35">
      <c r="A31" s="95"/>
      <c r="B31" s="95"/>
      <c r="C31" s="95"/>
      <c r="D31" s="95"/>
      <c r="E31" s="95"/>
      <c r="F31" s="95"/>
      <c r="G31" s="95"/>
      <c r="H31" s="95"/>
      <c r="I31" s="95"/>
      <c r="J31" s="95"/>
      <c r="K31" s="95"/>
    </row>
    <row r="32" spans="1:16" ht="15" customHeight="1" x14ac:dyDescent="0.35">
      <c r="A32" s="54" t="s">
        <v>33</v>
      </c>
      <c r="B32" s="20"/>
      <c r="C32" s="20"/>
      <c r="D32" s="20"/>
      <c r="E32" s="20"/>
      <c r="F32" s="20"/>
      <c r="G32" s="20"/>
      <c r="H32" s="20"/>
      <c r="I32" s="20"/>
      <c r="J32" s="20"/>
      <c r="K32" s="20"/>
    </row>
    <row r="33" spans="1:2" ht="15" customHeight="1" x14ac:dyDescent="0.35">
      <c r="A33" s="53" t="s">
        <v>34</v>
      </c>
      <c r="B33" s="53"/>
    </row>
    <row r="34" spans="1:2" ht="15" customHeight="1" x14ac:dyDescent="0.35">
      <c r="A34" s="53" t="s">
        <v>35</v>
      </c>
      <c r="B34" s="53" t="s">
        <v>36</v>
      </c>
    </row>
    <row r="35" spans="1:2" ht="15" customHeight="1" x14ac:dyDescent="0.35">
      <c r="A35" s="53" t="s">
        <v>37</v>
      </c>
      <c r="B35" s="53" t="s">
        <v>38</v>
      </c>
    </row>
    <row r="36" spans="1:2" ht="15" customHeight="1" x14ac:dyDescent="0.35">
      <c r="A36" s="53" t="s">
        <v>39</v>
      </c>
      <c r="B36" s="53" t="s">
        <v>40</v>
      </c>
    </row>
    <row r="37" spans="1:2" ht="15" customHeight="1" x14ac:dyDescent="0.35">
      <c r="A37" s="53"/>
      <c r="B37" s="53"/>
    </row>
    <row r="38" spans="1:2" ht="15" customHeight="1" x14ac:dyDescent="0.35">
      <c r="A38" s="53" t="s">
        <v>41</v>
      </c>
      <c r="B38" s="53"/>
    </row>
    <row r="39" spans="1:2" ht="15" customHeight="1" x14ac:dyDescent="0.35">
      <c r="A39" s="53" t="s">
        <v>42</v>
      </c>
      <c r="B39" s="53"/>
    </row>
  </sheetData>
  <sheetProtection algorithmName="SHA-512" hashValue="OvOlWk0NsL7D0PMWcMiL+IlsSr+sHuSbowiR/ofiT9hgnJGmysEzOaxiWu8zYmIQnpvkgwF8LLtJoqmIyLWDSw==" saltValue="2TxMJFrQupIwjj9FtvaeBQ==" spinCount="100000" sheet="1" objects="1" scenarios="1"/>
  <mergeCells count="4">
    <mergeCell ref="A24:K26"/>
    <mergeCell ref="A31:K31"/>
    <mergeCell ref="A30:K30"/>
    <mergeCell ref="A27:K29"/>
  </mergeCells>
  <phoneticPr fontId="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3862-BC30-47D0-9C54-BAD563794E4D}">
  <sheetPr>
    <tabColor rgb="FF0070C0"/>
    <pageSetUpPr fitToPage="1"/>
  </sheetPr>
  <dimension ref="A1:J11"/>
  <sheetViews>
    <sheetView zoomScaleNormal="100" workbookViewId="0">
      <pane xSplit="2" ySplit="3" topLeftCell="C4" activePane="bottomRight" state="frozen"/>
      <selection pane="topRight" sqref="A1:I46"/>
      <selection pane="bottomLeft" sqref="A1:I46"/>
      <selection pane="bottomRight" activeCell="I14" sqref="I14"/>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5429687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22</v>
      </c>
      <c r="B2" s="98"/>
      <c r="C2" s="98"/>
      <c r="D2" s="58"/>
      <c r="E2" s="58"/>
      <c r="F2" s="58"/>
      <c r="G2" s="58"/>
      <c r="H2" s="59"/>
      <c r="I2" s="60"/>
    </row>
    <row r="3" spans="1:10" s="2" customFormat="1" ht="46.5" customHeight="1" x14ac:dyDescent="0.3">
      <c r="A3" s="37" t="s">
        <v>63</v>
      </c>
      <c r="B3" s="35" t="s">
        <v>64</v>
      </c>
      <c r="C3" s="36" t="s">
        <v>65</v>
      </c>
      <c r="D3" s="39" t="s">
        <v>66</v>
      </c>
      <c r="E3" s="39" t="s">
        <v>67</v>
      </c>
      <c r="F3" s="39" t="s">
        <v>68</v>
      </c>
      <c r="G3" s="39" t="s">
        <v>69</v>
      </c>
      <c r="H3" s="39" t="s">
        <v>215</v>
      </c>
      <c r="I3" s="40" t="s">
        <v>3</v>
      </c>
    </row>
    <row r="4" spans="1:10" s="6" customFormat="1" ht="26" x14ac:dyDescent="0.35">
      <c r="A4" s="12" t="str">
        <f>CONCATENATE("P5-",ROW()-3)</f>
        <v>P5-1</v>
      </c>
      <c r="B4" s="5" t="s">
        <v>181</v>
      </c>
      <c r="C4" s="5" t="s">
        <v>182</v>
      </c>
      <c r="D4" s="5" t="s">
        <v>66</v>
      </c>
      <c r="E4" s="86"/>
      <c r="F4" s="62"/>
      <c r="G4" s="62"/>
      <c r="H4" s="62"/>
      <c r="I4" s="46"/>
      <c r="J4" s="10"/>
    </row>
    <row r="5" spans="1:10" s="7" customFormat="1" ht="37.5" customHeight="1" x14ac:dyDescent="0.35">
      <c r="A5" s="12" t="str">
        <f t="shared" ref="A5:A10" si="0">CONCATENATE("P5-",ROW()-3)</f>
        <v>P5-2</v>
      </c>
      <c r="B5" s="5" t="s">
        <v>181</v>
      </c>
      <c r="C5" s="5" t="s">
        <v>183</v>
      </c>
      <c r="D5" s="5" t="s">
        <v>66</v>
      </c>
      <c r="E5" s="86"/>
      <c r="F5" s="62"/>
      <c r="G5" s="62"/>
      <c r="H5" s="62"/>
      <c r="I5" s="46"/>
      <c r="J5" s="10"/>
    </row>
    <row r="6" spans="1:10" s="7" customFormat="1" ht="45.75" customHeight="1" x14ac:dyDescent="0.35">
      <c r="A6" s="12" t="str">
        <f t="shared" si="0"/>
        <v>P5-3</v>
      </c>
      <c r="B6" s="5" t="s">
        <v>181</v>
      </c>
      <c r="C6" s="5" t="s">
        <v>184</v>
      </c>
      <c r="D6" s="5" t="s">
        <v>66</v>
      </c>
      <c r="E6" s="86"/>
      <c r="F6" s="62"/>
      <c r="G6" s="62"/>
      <c r="H6" s="62"/>
      <c r="I6" s="46"/>
      <c r="J6" s="8"/>
    </row>
    <row r="7" spans="1:10" s="7" customFormat="1" ht="39" x14ac:dyDescent="0.35">
      <c r="A7" s="12" t="str">
        <f t="shared" si="0"/>
        <v>P5-4</v>
      </c>
      <c r="B7" s="5" t="s">
        <v>181</v>
      </c>
      <c r="C7" s="5" t="s">
        <v>185</v>
      </c>
      <c r="D7" s="5" t="s">
        <v>66</v>
      </c>
      <c r="E7" s="86"/>
      <c r="F7" s="62"/>
      <c r="G7" s="62"/>
      <c r="H7" s="62"/>
      <c r="I7" s="47"/>
      <c r="J7" s="8"/>
    </row>
    <row r="8" spans="1:10" s="7" customFormat="1" ht="39" x14ac:dyDescent="0.35">
      <c r="A8" s="12" t="str">
        <f t="shared" si="0"/>
        <v>P5-5</v>
      </c>
      <c r="B8" s="5" t="s">
        <v>181</v>
      </c>
      <c r="C8" s="5" t="s">
        <v>186</v>
      </c>
      <c r="D8" s="30"/>
      <c r="E8" s="30"/>
      <c r="F8" s="11" t="s">
        <v>68</v>
      </c>
      <c r="G8" s="11">
        <v>4</v>
      </c>
      <c r="H8" s="87"/>
      <c r="I8" s="89" t="str">
        <f>IF(F8="wens","Licht toe","")</f>
        <v>Licht toe</v>
      </c>
      <c r="J8" s="10"/>
    </row>
    <row r="9" spans="1:10" s="7" customFormat="1" ht="39" x14ac:dyDescent="0.35">
      <c r="A9" s="12" t="str">
        <f t="shared" si="0"/>
        <v>P5-6</v>
      </c>
      <c r="B9" s="5" t="s">
        <v>181</v>
      </c>
      <c r="C9" s="5" t="s">
        <v>187</v>
      </c>
      <c r="D9" s="30"/>
      <c r="E9" s="30"/>
      <c r="F9" s="11" t="s">
        <v>68</v>
      </c>
      <c r="G9" s="11">
        <v>5</v>
      </c>
      <c r="H9" s="87"/>
      <c r="I9" s="89" t="str">
        <f t="shared" ref="I9:I10" si="1">IF(F9="wens","Licht toe","")</f>
        <v>Licht toe</v>
      </c>
      <c r="J9" s="8"/>
    </row>
    <row r="10" spans="1:10" s="7" customFormat="1" ht="26" x14ac:dyDescent="0.35">
      <c r="A10" s="12" t="str">
        <f t="shared" si="0"/>
        <v>P5-7</v>
      </c>
      <c r="B10" s="5" t="s">
        <v>181</v>
      </c>
      <c r="C10" s="5" t="s">
        <v>188</v>
      </c>
      <c r="D10" s="30"/>
      <c r="E10" s="30"/>
      <c r="F10" s="11" t="s">
        <v>68</v>
      </c>
      <c r="G10" s="11">
        <v>5</v>
      </c>
      <c r="H10" s="87"/>
      <c r="I10" s="89" t="str">
        <f t="shared" si="1"/>
        <v>Licht toe</v>
      </c>
      <c r="J10" s="8"/>
    </row>
    <row r="11" spans="1:10" s="8" customFormat="1" ht="15" thickBot="1" x14ac:dyDescent="0.4">
      <c r="A11" s="13"/>
      <c r="B11" s="14"/>
      <c r="C11" s="15"/>
      <c r="D11" s="48"/>
      <c r="E11" s="43"/>
      <c r="F11" s="43"/>
      <c r="G11" s="43"/>
      <c r="H11" s="43"/>
      <c r="I11" s="49"/>
      <c r="J11" s="10"/>
    </row>
  </sheetData>
  <sheetProtection algorithmName="SHA-512" hashValue="XgQjJMFdaTCNjyLhXiPEMouy26Yc4DYrgqi/3BUDet2RTs1yhuvXfIPzxwuRfONcbwX9hKOiTJj3sxEEXKoY2w==" saltValue="xKtZOlwBwmzI/5KAU9vapg=="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FC20D39-B876-4239-ABDB-29A461401F2D}">
          <x14:formula1>
            <xm:f>Generiek!$N$4:$N$6</xm:f>
          </x14:formula1>
          <xm:sqref>H4:H10</xm:sqref>
        </x14:dataValidation>
        <x14:dataValidation type="list" allowBlank="1" showInputMessage="1" showErrorMessage="1" xr:uid="{3ADDAF06-5762-4BBE-9F6D-0FCDCC3CCE82}">
          <x14:formula1>
            <xm:f>Generiek!$M$4:$M$5</xm:f>
          </x14:formula1>
          <xm:sqref>E4:E10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15CB-7DE1-457F-A331-72990BD2F2B8}">
  <sheetPr>
    <tabColor rgb="FF0070C0"/>
    <pageSetUpPr fitToPage="1"/>
  </sheetPr>
  <dimension ref="A1:J15"/>
  <sheetViews>
    <sheetView zoomScaleNormal="100" workbookViewId="0">
      <pane xSplit="2" ySplit="3" topLeftCell="C4" activePane="bottomRight" state="frozen"/>
      <selection pane="topRight" sqref="A1:I46"/>
      <selection pane="bottomLeft" sqref="A1:I46"/>
      <selection pane="bottomRight" activeCell="H10" sqref="H10"/>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2695312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24</v>
      </c>
      <c r="B2" s="98"/>
      <c r="C2" s="98"/>
      <c r="D2" s="58"/>
      <c r="E2" s="58"/>
      <c r="F2" s="58"/>
      <c r="G2" s="58"/>
      <c r="H2" s="59"/>
      <c r="I2" s="60"/>
    </row>
    <row r="3" spans="1:10" s="2" customFormat="1" ht="46.5" customHeight="1" x14ac:dyDescent="0.3">
      <c r="A3" s="63" t="s">
        <v>63</v>
      </c>
      <c r="B3" s="64" t="s">
        <v>64</v>
      </c>
      <c r="C3" s="65" t="s">
        <v>65</v>
      </c>
      <c r="D3" s="66" t="s">
        <v>66</v>
      </c>
      <c r="E3" s="66" t="s">
        <v>67</v>
      </c>
      <c r="F3" s="66" t="s">
        <v>68</v>
      </c>
      <c r="G3" s="66" t="s">
        <v>69</v>
      </c>
      <c r="H3" s="66" t="s">
        <v>215</v>
      </c>
      <c r="I3" s="67" t="s">
        <v>3</v>
      </c>
    </row>
    <row r="4" spans="1:10" s="6" customFormat="1" ht="26" x14ac:dyDescent="0.35">
      <c r="A4" s="12" t="str">
        <f>CONCATENATE("P6-",ROW()-3)</f>
        <v>P6-1</v>
      </c>
      <c r="B4" s="5" t="s">
        <v>189</v>
      </c>
      <c r="C4" s="5" t="s">
        <v>190</v>
      </c>
      <c r="D4" s="5" t="s">
        <v>66</v>
      </c>
      <c r="E4" s="86"/>
      <c r="F4" s="30"/>
      <c r="G4" s="62"/>
      <c r="H4" s="62"/>
      <c r="I4" s="46"/>
      <c r="J4" s="10"/>
    </row>
    <row r="5" spans="1:10" s="7" customFormat="1" ht="37.5" customHeight="1" x14ac:dyDescent="0.35">
      <c r="A5" s="12" t="str">
        <f t="shared" ref="A5:A14" si="0">CONCATENATE("P6-",ROW()-3)</f>
        <v>P6-2</v>
      </c>
      <c r="B5" s="5" t="s">
        <v>189</v>
      </c>
      <c r="C5" s="5" t="s">
        <v>191</v>
      </c>
      <c r="D5" s="5" t="s">
        <v>66</v>
      </c>
      <c r="E5" s="86"/>
      <c r="F5" s="30"/>
      <c r="G5" s="62"/>
      <c r="H5" s="62"/>
      <c r="I5" s="46"/>
      <c r="J5" s="10"/>
    </row>
    <row r="6" spans="1:10" s="7" customFormat="1" ht="45.75" customHeight="1" x14ac:dyDescent="0.35">
      <c r="A6" s="12" t="str">
        <f t="shared" si="0"/>
        <v>P6-3</v>
      </c>
      <c r="B6" s="5" t="s">
        <v>189</v>
      </c>
      <c r="C6" s="5" t="s">
        <v>192</v>
      </c>
      <c r="D6" s="5" t="s">
        <v>66</v>
      </c>
      <c r="E6" s="86"/>
      <c r="F6" s="30"/>
      <c r="G6" s="62"/>
      <c r="H6" s="62"/>
      <c r="I6" s="46"/>
      <c r="J6" s="8"/>
    </row>
    <row r="7" spans="1:10" s="7" customFormat="1" ht="26" x14ac:dyDescent="0.35">
      <c r="A7" s="12" t="str">
        <f t="shared" si="0"/>
        <v>P6-4</v>
      </c>
      <c r="B7" s="5" t="s">
        <v>189</v>
      </c>
      <c r="C7" s="5" t="s">
        <v>193</v>
      </c>
      <c r="D7" s="5" t="s">
        <v>66</v>
      </c>
      <c r="E7" s="86"/>
      <c r="F7" s="30"/>
      <c r="G7" s="62"/>
      <c r="H7" s="62"/>
      <c r="I7" s="47"/>
      <c r="J7" s="8"/>
    </row>
    <row r="8" spans="1:10" s="7" customFormat="1" ht="26" x14ac:dyDescent="0.35">
      <c r="A8" s="12" t="str">
        <f t="shared" si="0"/>
        <v>P6-5</v>
      </c>
      <c r="B8" s="5" t="s">
        <v>189</v>
      </c>
      <c r="C8" s="5" t="s">
        <v>194</v>
      </c>
      <c r="D8" s="5" t="s">
        <v>66</v>
      </c>
      <c r="E8" s="86"/>
      <c r="F8" s="30"/>
      <c r="G8" s="62"/>
      <c r="H8" s="62"/>
      <c r="I8" s="47"/>
      <c r="J8" s="8"/>
    </row>
    <row r="9" spans="1:10" s="7" customFormat="1" ht="26" x14ac:dyDescent="0.35">
      <c r="A9" s="12" t="str">
        <f t="shared" si="0"/>
        <v>P6-6</v>
      </c>
      <c r="B9" s="5" t="s">
        <v>189</v>
      </c>
      <c r="C9" s="5" t="s">
        <v>195</v>
      </c>
      <c r="D9" s="5" t="s">
        <v>66</v>
      </c>
      <c r="E9" s="86"/>
      <c r="F9" s="30"/>
      <c r="G9" s="62"/>
      <c r="H9" s="62"/>
      <c r="I9" s="47"/>
      <c r="J9" s="8"/>
    </row>
    <row r="10" spans="1:10" s="7" customFormat="1" ht="26" x14ac:dyDescent="0.35">
      <c r="A10" s="12" t="str">
        <f t="shared" si="0"/>
        <v>P6-7</v>
      </c>
      <c r="B10" s="5" t="s">
        <v>189</v>
      </c>
      <c r="C10" s="5" t="s">
        <v>196</v>
      </c>
      <c r="D10" s="5" t="s">
        <v>66</v>
      </c>
      <c r="E10" s="86"/>
      <c r="F10" s="30"/>
      <c r="G10" s="62"/>
      <c r="H10" s="62"/>
      <c r="I10" s="47"/>
      <c r="J10" s="8"/>
    </row>
    <row r="11" spans="1:10" s="7" customFormat="1" ht="26" x14ac:dyDescent="0.35">
      <c r="A11" s="12" t="str">
        <f t="shared" si="0"/>
        <v>P6-8</v>
      </c>
      <c r="B11" s="5" t="s">
        <v>189</v>
      </c>
      <c r="C11" s="5" t="s">
        <v>197</v>
      </c>
      <c r="D11" s="5" t="s">
        <v>66</v>
      </c>
      <c r="E11" s="86"/>
      <c r="F11" s="30"/>
      <c r="G11" s="62"/>
      <c r="H11" s="62"/>
      <c r="I11" s="47"/>
      <c r="J11" s="8"/>
    </row>
    <row r="12" spans="1:10" s="7" customFormat="1" ht="52" x14ac:dyDescent="0.35">
      <c r="A12" s="12" t="str">
        <f t="shared" si="0"/>
        <v>P6-9</v>
      </c>
      <c r="B12" s="5" t="s">
        <v>189</v>
      </c>
      <c r="C12" s="27" t="s">
        <v>198</v>
      </c>
      <c r="D12" s="30"/>
      <c r="E12" s="30"/>
      <c r="F12" s="11" t="s">
        <v>68</v>
      </c>
      <c r="G12" s="11">
        <v>3</v>
      </c>
      <c r="H12" s="87"/>
      <c r="I12" s="89" t="str">
        <f>IF(F12="wens","Licht toe","")</f>
        <v>Licht toe</v>
      </c>
      <c r="J12" s="10"/>
    </row>
    <row r="13" spans="1:10" s="7" customFormat="1" ht="39" x14ac:dyDescent="0.35">
      <c r="A13" s="12" t="str">
        <f t="shared" si="0"/>
        <v>P6-10</v>
      </c>
      <c r="B13" s="5" t="s">
        <v>189</v>
      </c>
      <c r="C13" s="5" t="s">
        <v>199</v>
      </c>
      <c r="D13" s="30"/>
      <c r="E13" s="30"/>
      <c r="F13" s="11" t="s">
        <v>68</v>
      </c>
      <c r="G13" s="11">
        <v>5</v>
      </c>
      <c r="H13" s="87"/>
      <c r="I13" s="89" t="str">
        <f t="shared" ref="I13:I14" si="1">IF(F13="wens","Licht toe","")</f>
        <v>Licht toe</v>
      </c>
      <c r="J13" s="8"/>
    </row>
    <row r="14" spans="1:10" s="7" customFormat="1" ht="26" x14ac:dyDescent="0.35">
      <c r="A14" s="12" t="str">
        <f t="shared" si="0"/>
        <v>P6-11</v>
      </c>
      <c r="B14" s="5" t="s">
        <v>189</v>
      </c>
      <c r="C14" s="5" t="s">
        <v>200</v>
      </c>
      <c r="D14" s="30"/>
      <c r="E14" s="30"/>
      <c r="F14" s="11" t="s">
        <v>68</v>
      </c>
      <c r="G14" s="11">
        <v>5</v>
      </c>
      <c r="H14" s="87"/>
      <c r="I14" s="89" t="str">
        <f t="shared" si="1"/>
        <v>Licht toe</v>
      </c>
      <c r="J14" s="8"/>
    </row>
    <row r="15" spans="1:10" s="8" customFormat="1" ht="15" thickBot="1" x14ac:dyDescent="0.4">
      <c r="A15" s="13"/>
      <c r="B15" s="14"/>
      <c r="C15" s="15"/>
      <c r="D15" s="48"/>
      <c r="E15" s="43"/>
      <c r="F15" s="43"/>
      <c r="G15" s="43"/>
      <c r="H15" s="43"/>
      <c r="I15" s="49"/>
      <c r="J15" s="10"/>
    </row>
  </sheetData>
  <sheetProtection algorithmName="SHA-512" hashValue="zrZJmhUeVTfRob9QeHOr++UIo36ewSAsvwNp8Ms0GXUf6Ue1h8g2YNgJGWeeJCeE85DZXWP/npTkwASvqVz31w==" saltValue="bMRFyg2huClRLPse7pa/EQ=="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2F57332-5D40-4143-8513-59A993EF4023}">
          <x14:formula1>
            <xm:f>Generiek!$M$4:$M$5</xm:f>
          </x14:formula1>
          <xm:sqref>E4:E14</xm:sqref>
        </x14:dataValidation>
        <x14:dataValidation type="list" allowBlank="1" showInputMessage="1" showErrorMessage="1" xr:uid="{034559EA-187B-4705-ADB8-2D9EBF9FCDEA}">
          <x14:formula1>
            <xm:f>Generiek!$N$4:$N$6</xm:f>
          </x14:formula1>
          <xm:sqref>H4:H14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4185-BB86-4EC2-A4AE-369FDD407741}">
  <sheetPr>
    <tabColor rgb="FF0070C0"/>
    <pageSetUpPr fitToPage="1"/>
  </sheetPr>
  <dimension ref="A1:J10"/>
  <sheetViews>
    <sheetView zoomScaleNormal="100" workbookViewId="0">
      <pane xSplit="2" ySplit="3" topLeftCell="C4" activePane="bottomRight" state="frozen"/>
      <selection pane="topRight" sqref="A1:I46"/>
      <selection pane="bottomLeft" sqref="A1:I46"/>
      <selection pane="bottomRight" activeCell="H7" sqref="H7"/>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179687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101" t="s">
        <v>26</v>
      </c>
      <c r="B2" s="102"/>
      <c r="C2" s="102"/>
      <c r="D2" s="56"/>
      <c r="E2" s="56"/>
      <c r="F2" s="56"/>
      <c r="G2" s="56"/>
      <c r="H2" s="57"/>
      <c r="I2" s="61"/>
    </row>
    <row r="3" spans="1:10" s="2" customFormat="1" ht="46.5" customHeight="1" x14ac:dyDescent="0.3">
      <c r="A3" s="63" t="s">
        <v>63</v>
      </c>
      <c r="B3" s="64" t="s">
        <v>64</v>
      </c>
      <c r="C3" s="65" t="s">
        <v>65</v>
      </c>
      <c r="D3" s="66" t="s">
        <v>66</v>
      </c>
      <c r="E3" s="66" t="s">
        <v>67</v>
      </c>
      <c r="F3" s="66" t="s">
        <v>68</v>
      </c>
      <c r="G3" s="66" t="s">
        <v>69</v>
      </c>
      <c r="H3" s="66" t="s">
        <v>215</v>
      </c>
      <c r="I3" s="67" t="s">
        <v>3</v>
      </c>
    </row>
    <row r="4" spans="1:10" s="6" customFormat="1" ht="26" x14ac:dyDescent="0.35">
      <c r="A4" s="12" t="str">
        <f>CONCATENATE("P7-",ROW()-3)</f>
        <v>P7-1</v>
      </c>
      <c r="B4" s="5" t="s">
        <v>201</v>
      </c>
      <c r="C4" s="5" t="s">
        <v>202</v>
      </c>
      <c r="D4" s="5" t="s">
        <v>66</v>
      </c>
      <c r="E4" s="86"/>
      <c r="F4" s="30"/>
      <c r="G4" s="62"/>
      <c r="H4" s="62"/>
      <c r="I4" s="46"/>
      <c r="J4" s="10"/>
    </row>
    <row r="5" spans="1:10" s="7" customFormat="1" ht="37.5" customHeight="1" x14ac:dyDescent="0.35">
      <c r="A5" s="12" t="str">
        <f t="shared" ref="A5:A9" si="0">CONCATENATE("P7-",ROW()-3)</f>
        <v>P7-2</v>
      </c>
      <c r="B5" s="5" t="s">
        <v>201</v>
      </c>
      <c r="C5" s="5" t="s">
        <v>203</v>
      </c>
      <c r="D5" s="5" t="s">
        <v>66</v>
      </c>
      <c r="E5" s="86"/>
      <c r="F5" s="30"/>
      <c r="G5" s="62"/>
      <c r="H5" s="62"/>
      <c r="I5" s="46"/>
      <c r="J5" s="10"/>
    </row>
    <row r="6" spans="1:10" s="7" customFormat="1" ht="45.75" customHeight="1" x14ac:dyDescent="0.35">
      <c r="A6" s="12" t="str">
        <f t="shared" si="0"/>
        <v>P7-3</v>
      </c>
      <c r="B6" s="5" t="s">
        <v>201</v>
      </c>
      <c r="C6" s="5" t="s">
        <v>204</v>
      </c>
      <c r="D6" s="5" t="s">
        <v>66</v>
      </c>
      <c r="E6" s="86"/>
      <c r="F6" s="30"/>
      <c r="G6" s="62"/>
      <c r="H6" s="62"/>
      <c r="I6" s="46"/>
      <c r="J6" s="8"/>
    </row>
    <row r="7" spans="1:10" s="7" customFormat="1" ht="52" x14ac:dyDescent="0.35">
      <c r="A7" s="12" t="str">
        <f t="shared" si="0"/>
        <v>P7-4</v>
      </c>
      <c r="B7" s="5" t="s">
        <v>201</v>
      </c>
      <c r="C7" s="5" t="s">
        <v>205</v>
      </c>
      <c r="D7" s="30"/>
      <c r="E7" s="30"/>
      <c r="F7" s="11" t="s">
        <v>68</v>
      </c>
      <c r="G7" s="11">
        <v>5</v>
      </c>
      <c r="H7" s="87"/>
      <c r="I7" s="89" t="str">
        <f>IF(F7="wens","Licht toe","")</f>
        <v>Licht toe</v>
      </c>
      <c r="J7" s="10"/>
    </row>
    <row r="8" spans="1:10" s="7" customFormat="1" ht="39" x14ac:dyDescent="0.35">
      <c r="A8" s="12" t="str">
        <f t="shared" si="0"/>
        <v>P7-5</v>
      </c>
      <c r="B8" s="5" t="s">
        <v>201</v>
      </c>
      <c r="C8" s="5" t="s">
        <v>206</v>
      </c>
      <c r="D8" s="30"/>
      <c r="E8" s="30"/>
      <c r="F8" s="11" t="s">
        <v>68</v>
      </c>
      <c r="G8" s="11">
        <v>5</v>
      </c>
      <c r="H8" s="87"/>
      <c r="I8" s="89" t="str">
        <f t="shared" ref="I8:I9" si="1">IF(F8="wens","Licht toe","")</f>
        <v>Licht toe</v>
      </c>
      <c r="J8" s="8"/>
    </row>
    <row r="9" spans="1:10" s="7" customFormat="1" ht="26" x14ac:dyDescent="0.35">
      <c r="A9" s="12" t="str">
        <f t="shared" si="0"/>
        <v>P7-6</v>
      </c>
      <c r="B9" s="5" t="s">
        <v>201</v>
      </c>
      <c r="C9" s="5" t="s">
        <v>207</v>
      </c>
      <c r="D9" s="30"/>
      <c r="E9" s="30"/>
      <c r="F9" s="11" t="s">
        <v>68</v>
      </c>
      <c r="G9" s="11">
        <v>5</v>
      </c>
      <c r="H9" s="87"/>
      <c r="I9" s="89" t="str">
        <f t="shared" si="1"/>
        <v>Licht toe</v>
      </c>
      <c r="J9" s="8"/>
    </row>
    <row r="10" spans="1:10" s="8" customFormat="1" ht="15" thickBot="1" x14ac:dyDescent="0.4">
      <c r="A10" s="13"/>
      <c r="B10" s="14"/>
      <c r="C10" s="15"/>
      <c r="D10" s="48"/>
      <c r="E10" s="43"/>
      <c r="F10" s="43"/>
      <c r="G10" s="43"/>
      <c r="H10" s="43"/>
      <c r="I10" s="49"/>
      <c r="J10" s="10"/>
    </row>
  </sheetData>
  <sheetProtection algorithmName="SHA-512" hashValue="mXZOXwcdVrXQDqxfBKHm+MgVYXsKd7TrUi6NCnfQkHVAi6+I8P+RdQUPF3oIQFctySI8xZLcPYgT0T8sPgE7bg==" saltValue="0yy2shpl5jcO2aQRJN1GTA=="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83FD0C0-05BB-4EC6-A02E-0862849C7521}">
          <x14:formula1>
            <xm:f>Generiek!$M$4:$M$5</xm:f>
          </x14:formula1>
          <xm:sqref>E4:E9</xm:sqref>
        </x14:dataValidation>
        <x14:dataValidation type="list" allowBlank="1" showInputMessage="1" showErrorMessage="1" xr:uid="{78C46167-B189-4262-B7EF-44F8EB3BA38A}">
          <x14:formula1>
            <xm:f>Generiek!$N$4:$N$6</xm:f>
          </x14:formula1>
          <xm:sqref>H4:H9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E35F-E1CF-4D21-A780-E640DCA7113B}">
  <sheetPr>
    <tabColor rgb="FF0070C0"/>
  </sheetPr>
  <dimension ref="D1:D4"/>
  <sheetViews>
    <sheetView workbookViewId="0">
      <selection activeCell="D6" sqref="D6"/>
    </sheetView>
  </sheetViews>
  <sheetFormatPr defaultRowHeight="14.5" x14ac:dyDescent="0.35"/>
  <cols>
    <col min="4" max="4" width="71" customWidth="1"/>
  </cols>
  <sheetData>
    <row r="1" spans="4:4" x14ac:dyDescent="0.35">
      <c r="D1" s="85" t="s">
        <v>211</v>
      </c>
    </row>
    <row r="2" spans="4:4" x14ac:dyDescent="0.35">
      <c r="D2" t="s">
        <v>208</v>
      </c>
    </row>
    <row r="3" spans="4:4" x14ac:dyDescent="0.35">
      <c r="D3" t="s">
        <v>209</v>
      </c>
    </row>
    <row r="4" spans="4:4" x14ac:dyDescent="0.35">
      <c r="D4"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64A70-9B20-4699-A9E9-51784298C9BB}">
  <sheetPr>
    <tabColor theme="5"/>
  </sheetPr>
  <dimension ref="A1:B21"/>
  <sheetViews>
    <sheetView workbookViewId="0">
      <selection activeCell="B10" sqref="B10"/>
    </sheetView>
  </sheetViews>
  <sheetFormatPr defaultRowHeight="14.5" x14ac:dyDescent="0.35"/>
  <cols>
    <col min="1" max="1" width="38.453125" customWidth="1"/>
    <col min="2" max="2" width="16.54296875" customWidth="1"/>
  </cols>
  <sheetData>
    <row r="1" spans="1:2" x14ac:dyDescent="0.35">
      <c r="A1" s="33" t="s">
        <v>43</v>
      </c>
      <c r="B1" s="83" t="s">
        <v>44</v>
      </c>
    </row>
    <row r="2" spans="1:2" x14ac:dyDescent="0.35">
      <c r="A2" s="53" t="s">
        <v>45</v>
      </c>
      <c r="B2" s="80">
        <v>2</v>
      </c>
    </row>
    <row r="3" spans="1:2" x14ac:dyDescent="0.35">
      <c r="A3" s="53" t="s">
        <v>46</v>
      </c>
      <c r="B3" s="80">
        <v>10</v>
      </c>
    </row>
    <row r="4" spans="1:2" x14ac:dyDescent="0.35">
      <c r="A4" s="53" t="s">
        <v>47</v>
      </c>
      <c r="B4" s="80">
        <v>6</v>
      </c>
    </row>
    <row r="5" spans="1:2" x14ac:dyDescent="0.35">
      <c r="A5" s="53" t="s">
        <v>48</v>
      </c>
      <c r="B5" s="53">
        <v>120</v>
      </c>
    </row>
    <row r="6" spans="1:2" x14ac:dyDescent="0.35">
      <c r="A6" s="53" t="s">
        <v>49</v>
      </c>
      <c r="B6" s="53">
        <v>25</v>
      </c>
    </row>
    <row r="7" spans="1:2" x14ac:dyDescent="0.35">
      <c r="A7" s="53" t="s">
        <v>50</v>
      </c>
      <c r="B7" s="94">
        <v>12</v>
      </c>
    </row>
    <row r="8" spans="1:2" x14ac:dyDescent="0.35">
      <c r="A8" s="53" t="s">
        <v>220</v>
      </c>
      <c r="B8" s="52">
        <f>SUM(B2:B7)</f>
        <v>175</v>
      </c>
    </row>
    <row r="9" spans="1:2" x14ac:dyDescent="0.35">
      <c r="A9" s="53" t="s">
        <v>221</v>
      </c>
      <c r="B9" s="53">
        <v>50</v>
      </c>
    </row>
    <row r="10" spans="1:2" x14ac:dyDescent="0.35">
      <c r="A10" s="53"/>
      <c r="B10" s="53"/>
    </row>
    <row r="11" spans="1:2" x14ac:dyDescent="0.35">
      <c r="A11" s="53" t="s">
        <v>222</v>
      </c>
      <c r="B11" s="79">
        <v>230000</v>
      </c>
    </row>
    <row r="12" spans="1:2" x14ac:dyDescent="0.35">
      <c r="A12" s="53" t="s">
        <v>51</v>
      </c>
      <c r="B12" s="53">
        <v>300</v>
      </c>
    </row>
    <row r="13" spans="1:2" x14ac:dyDescent="0.35">
      <c r="A13" s="53" t="s">
        <v>52</v>
      </c>
      <c r="B13" s="53">
        <v>1300</v>
      </c>
    </row>
    <row r="14" spans="1:2" x14ac:dyDescent="0.35">
      <c r="A14" s="53" t="s">
        <v>53</v>
      </c>
      <c r="B14" s="81">
        <v>160000000</v>
      </c>
    </row>
    <row r="15" spans="1:2" x14ac:dyDescent="0.35">
      <c r="A15" s="53" t="s">
        <v>54</v>
      </c>
      <c r="B15" s="53">
        <v>50</v>
      </c>
    </row>
    <row r="16" spans="1:2" x14ac:dyDescent="0.35">
      <c r="A16" s="53" t="s">
        <v>55</v>
      </c>
      <c r="B16" s="53">
        <v>180</v>
      </c>
    </row>
    <row r="17" spans="1:2" x14ac:dyDescent="0.35">
      <c r="A17" s="53" t="s">
        <v>56</v>
      </c>
      <c r="B17" s="82" t="s">
        <v>57</v>
      </c>
    </row>
    <row r="18" spans="1:2" x14ac:dyDescent="0.35">
      <c r="A18" s="53" t="s">
        <v>58</v>
      </c>
      <c r="B18" s="82" t="s">
        <v>59</v>
      </c>
    </row>
    <row r="21" spans="1:2" x14ac:dyDescent="0.35">
      <c r="A21" s="84" t="s">
        <v>60</v>
      </c>
    </row>
  </sheetData>
  <sheetProtection algorithmName="SHA-512" hashValue="Jzcxvh2AClDBE7bzlFGpJI1OLX1ckQPTU1/85wXSRd3zVByttnCDDGg6JB6IYJwrumIQ3JTG2YoNMZtm6r8OUQ==" saltValue="jMd2ZWLxB+jylNokoZ9nX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9264-D0BF-44FD-A49E-D454D9486B30}">
  <sheetPr>
    <tabColor rgb="FFFFC000"/>
  </sheetPr>
  <dimension ref="F2:AC13"/>
  <sheetViews>
    <sheetView zoomScale="70" zoomScaleNormal="70" workbookViewId="0">
      <selection activeCell="Q2" sqref="Q2"/>
    </sheetView>
  </sheetViews>
  <sheetFormatPr defaultRowHeight="14.5" x14ac:dyDescent="0.35"/>
  <cols>
    <col min="1" max="1" width="4.81640625" customWidth="1"/>
    <col min="5" max="5" width="10.453125" bestFit="1" customWidth="1"/>
    <col min="9" max="9" width="10.453125" bestFit="1" customWidth="1"/>
    <col min="13" max="13" width="10.453125" bestFit="1" customWidth="1"/>
    <col min="17" max="17" width="10.453125" bestFit="1" customWidth="1"/>
  </cols>
  <sheetData>
    <row r="2" spans="6:29" ht="92.15" customHeight="1" x14ac:dyDescent="1.35">
      <c r="F2" s="28">
        <v>1</v>
      </c>
      <c r="G2" s="29"/>
      <c r="I2" s="29"/>
      <c r="J2" s="28">
        <v>2</v>
      </c>
      <c r="K2" s="29"/>
      <c r="M2" s="28">
        <v>3</v>
      </c>
      <c r="N2" s="29"/>
      <c r="O2" s="29"/>
      <c r="Q2" s="28">
        <v>4</v>
      </c>
      <c r="R2" s="29"/>
      <c r="S2" s="29"/>
      <c r="U2" s="28">
        <v>5</v>
      </c>
      <c r="V2" s="29"/>
      <c r="W2" s="29"/>
      <c r="Y2" s="28">
        <v>6</v>
      </c>
      <c r="Z2" s="29"/>
      <c r="AA2" s="29"/>
      <c r="AC2" s="28">
        <v>7</v>
      </c>
    </row>
    <row r="13" spans="6:29" x14ac:dyDescent="0.35"/>
  </sheetData>
  <sheetProtection algorithmName="SHA-512" hashValue="XGrVgaeW9INUoOnZpVktX3fD0k6X/Fcr+/jiP308wPEDM1NJ4IrMe3+zaa2YVmacTMFIen0EFjKCpHdAv6WxYA==" saltValue="OARqmZh4uHREGP1n2vq1VA==" spinCount="100000" sheet="1" objects="1" scenarios="1"/>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CDACB-647F-458E-86F9-935A43DD9401}">
  <sheetPr>
    <tabColor theme="8"/>
  </sheetPr>
  <dimension ref="A1:AG8"/>
  <sheetViews>
    <sheetView zoomScale="70" zoomScaleNormal="70" workbookViewId="0">
      <selection activeCell="AA12" sqref="AA12"/>
    </sheetView>
  </sheetViews>
  <sheetFormatPr defaultRowHeight="14.5" x14ac:dyDescent="0.35"/>
  <cols>
    <col min="2" max="2" width="10.453125" bestFit="1" customWidth="1"/>
    <col min="6" max="6" width="10.453125" bestFit="1" customWidth="1"/>
    <col min="10" max="10" width="10.453125" bestFit="1" customWidth="1"/>
    <col min="14" max="14" width="10.453125" bestFit="1" customWidth="1"/>
    <col min="18" max="18" width="10.453125" bestFit="1" customWidth="1"/>
    <col min="22" max="22" width="10.453125" bestFit="1" customWidth="1"/>
    <col min="26" max="26" width="10.453125" bestFit="1" customWidth="1"/>
  </cols>
  <sheetData>
    <row r="1" spans="1:33" ht="26" x14ac:dyDescent="0.6">
      <c r="A1" s="51" t="s">
        <v>61</v>
      </c>
    </row>
    <row r="3" spans="1:33" ht="15" customHeight="1" x14ac:dyDescent="0.35">
      <c r="B3" s="96" t="s">
        <v>219</v>
      </c>
      <c r="C3" s="96"/>
      <c r="D3" s="96"/>
      <c r="E3" s="96"/>
      <c r="F3" s="96"/>
      <c r="G3" s="96"/>
      <c r="H3" s="96"/>
      <c r="I3" s="96"/>
      <c r="J3" s="96"/>
      <c r="K3" s="96"/>
      <c r="L3" s="96"/>
      <c r="M3" s="96"/>
      <c r="N3" s="96"/>
      <c r="O3" s="96"/>
      <c r="P3" s="96"/>
      <c r="Q3" s="96"/>
      <c r="R3" s="96"/>
      <c r="S3" s="96"/>
    </row>
    <row r="4" spans="1:33" ht="15" customHeight="1" x14ac:dyDescent="0.35">
      <c r="B4" s="96"/>
      <c r="C4" s="96"/>
      <c r="D4" s="96"/>
      <c r="E4" s="96"/>
      <c r="F4" s="96"/>
      <c r="G4" s="96"/>
      <c r="H4" s="96"/>
      <c r="I4" s="96"/>
      <c r="J4" s="96"/>
      <c r="K4" s="96"/>
      <c r="L4" s="96"/>
      <c r="M4" s="96"/>
      <c r="N4" s="96"/>
      <c r="O4" s="96"/>
      <c r="P4" s="96"/>
      <c r="Q4" s="96"/>
      <c r="R4" s="96"/>
      <c r="S4" s="96"/>
    </row>
    <row r="5" spans="1:33" x14ac:dyDescent="0.35">
      <c r="B5" s="96"/>
      <c r="C5" s="96"/>
      <c r="D5" s="96"/>
      <c r="E5" s="96"/>
      <c r="F5" s="96"/>
      <c r="G5" s="96"/>
      <c r="H5" s="96"/>
      <c r="I5" s="96"/>
      <c r="J5" s="96"/>
      <c r="K5" s="96"/>
      <c r="L5" s="96"/>
      <c r="M5" s="96"/>
      <c r="N5" s="96"/>
      <c r="O5" s="96"/>
      <c r="P5" s="96"/>
      <c r="Q5" s="96"/>
      <c r="R5" s="96"/>
      <c r="S5" s="96"/>
    </row>
    <row r="7" spans="1:33" x14ac:dyDescent="0.35">
      <c r="V7" s="93"/>
      <c r="W7" s="93"/>
      <c r="X7" s="93"/>
      <c r="Y7" s="93"/>
      <c r="Z7" s="93"/>
      <c r="AA7" s="93"/>
      <c r="AB7" s="93"/>
      <c r="AC7" s="93"/>
      <c r="AD7" s="93"/>
      <c r="AE7" s="93"/>
      <c r="AF7" s="93"/>
      <c r="AG7" s="93"/>
    </row>
    <row r="8" spans="1:33" x14ac:dyDescent="0.35">
      <c r="V8" s="93"/>
      <c r="W8" s="93"/>
      <c r="X8" s="93"/>
      <c r="Y8" s="93"/>
      <c r="Z8" s="93"/>
      <c r="AA8" s="93"/>
      <c r="AB8" s="93"/>
      <c r="AC8" s="93"/>
      <c r="AD8" s="93"/>
      <c r="AE8" s="93"/>
      <c r="AF8" s="93"/>
      <c r="AG8" s="93"/>
    </row>
  </sheetData>
  <sheetProtection algorithmName="SHA-512" hashValue="IuzE+dRuwHJSFEPU7ADxbf9IG4sUMv/gqqt1t65O0jXz3xh2xuoovIa8NwmwgJpv3j9bHCHj+BXFw2K0kOZqQQ==" saltValue="G+IqsP5NOEQrttWhvLp7EQ==" spinCount="100000" sheet="1" objects="1" scenarios="1"/>
  <mergeCells count="1">
    <mergeCell ref="B3:S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596A-8553-4F36-8014-D473357AB0F3}">
  <sheetPr>
    <tabColor rgb="FF0070C0"/>
    <pageSetUpPr fitToPage="1"/>
  </sheetPr>
  <dimension ref="A1:N51"/>
  <sheetViews>
    <sheetView zoomScaleNormal="100" workbookViewId="0">
      <pane xSplit="2" ySplit="3" topLeftCell="C46" activePane="bottomRight" state="frozen"/>
      <selection pane="topRight" sqref="A1:I46"/>
      <selection pane="bottomLeft" sqref="A1:I46"/>
      <selection pane="bottomRight" activeCell="C50" sqref="C50"/>
    </sheetView>
  </sheetViews>
  <sheetFormatPr defaultColWidth="38.26953125" defaultRowHeight="13" x14ac:dyDescent="0.35"/>
  <cols>
    <col min="1" max="1" width="12.453125" style="9" customWidth="1"/>
    <col min="2" max="2" width="32.7265625" style="1" customWidth="1"/>
    <col min="3" max="3" width="47" style="4" customWidth="1"/>
    <col min="4" max="4" width="6.54296875" style="4" customWidth="1"/>
    <col min="5" max="5" width="11.54296875" style="4" customWidth="1"/>
    <col min="6" max="6" width="19.1796875" style="4" customWidth="1"/>
    <col min="7" max="8" width="38.26953125" style="4"/>
    <col min="9" max="9" width="38.26953125" style="3"/>
    <col min="10" max="16384" width="38.26953125" style="1"/>
  </cols>
  <sheetData>
    <row r="1" spans="1:14" s="2" customFormat="1" ht="33" customHeight="1" x14ac:dyDescent="0.35">
      <c r="A1" s="99" t="s">
        <v>62</v>
      </c>
      <c r="B1" s="100"/>
      <c r="C1" s="26"/>
      <c r="D1" s="26"/>
      <c r="E1" s="26"/>
      <c r="F1" s="26"/>
      <c r="G1" s="26"/>
      <c r="H1" s="26"/>
      <c r="I1" s="71"/>
    </row>
    <row r="2" spans="1:14" s="2" customFormat="1" ht="16" thickBot="1" x14ac:dyDescent="0.4">
      <c r="A2" s="97" t="s">
        <v>12</v>
      </c>
      <c r="B2" s="98"/>
      <c r="C2" s="98"/>
      <c r="D2" s="72"/>
      <c r="E2" s="72"/>
      <c r="F2" s="72"/>
      <c r="G2" s="72"/>
      <c r="H2" s="73"/>
      <c r="I2" s="74"/>
    </row>
    <row r="3" spans="1:14" s="78" customFormat="1" x14ac:dyDescent="0.35">
      <c r="A3" s="75" t="s">
        <v>63</v>
      </c>
      <c r="B3" s="76" t="s">
        <v>64</v>
      </c>
      <c r="C3" s="77" t="s">
        <v>65</v>
      </c>
      <c r="D3" s="77" t="s">
        <v>66</v>
      </c>
      <c r="E3" s="66" t="s">
        <v>67</v>
      </c>
      <c r="F3" s="66" t="s">
        <v>68</v>
      </c>
      <c r="G3" s="66" t="s">
        <v>69</v>
      </c>
      <c r="H3" s="66" t="s">
        <v>215</v>
      </c>
      <c r="I3" s="67" t="s">
        <v>3</v>
      </c>
      <c r="M3" s="91" t="s">
        <v>213</v>
      </c>
      <c r="N3" s="91" t="s">
        <v>214</v>
      </c>
    </row>
    <row r="4" spans="1:14" s="6" customFormat="1" ht="52" x14ac:dyDescent="0.35">
      <c r="A4" s="12" t="str">
        <f>CONCATENATE("G-",ROW()-3)</f>
        <v>G-1</v>
      </c>
      <c r="B4" s="5" t="s">
        <v>70</v>
      </c>
      <c r="C4" s="5" t="s">
        <v>71</v>
      </c>
      <c r="D4" s="5" t="s">
        <v>66</v>
      </c>
      <c r="E4" s="86"/>
      <c r="F4" s="30"/>
      <c r="G4" s="30"/>
      <c r="H4" s="30"/>
      <c r="I4" s="31"/>
      <c r="J4" s="10"/>
      <c r="K4" s="10"/>
      <c r="L4" s="10"/>
      <c r="M4" s="92" t="s">
        <v>212</v>
      </c>
      <c r="N4" s="92" t="s">
        <v>208</v>
      </c>
    </row>
    <row r="5" spans="1:14" s="7" customFormat="1" ht="52" x14ac:dyDescent="0.35">
      <c r="A5" s="12" t="str">
        <f t="shared" ref="A5:A50" si="0">CONCATENATE("G-",ROW()-3)</f>
        <v>G-2</v>
      </c>
      <c r="B5" s="5" t="s">
        <v>70</v>
      </c>
      <c r="C5" s="5" t="s">
        <v>72</v>
      </c>
      <c r="D5" s="5" t="s">
        <v>66</v>
      </c>
      <c r="E5" s="87"/>
      <c r="F5" s="30"/>
      <c r="G5" s="30"/>
      <c r="H5" s="30"/>
      <c r="I5" s="31"/>
      <c r="J5" s="10"/>
      <c r="K5" s="10"/>
      <c r="L5" s="10"/>
      <c r="M5" s="92" t="s">
        <v>39</v>
      </c>
      <c r="N5" s="92" t="s">
        <v>209</v>
      </c>
    </row>
    <row r="6" spans="1:14" s="7" customFormat="1" ht="52" x14ac:dyDescent="0.35">
      <c r="A6" s="12" t="str">
        <f t="shared" si="0"/>
        <v>G-3</v>
      </c>
      <c r="B6" s="5" t="s">
        <v>70</v>
      </c>
      <c r="C6" s="5" t="s">
        <v>73</v>
      </c>
      <c r="D6" s="5" t="s">
        <v>66</v>
      </c>
      <c r="E6" s="87"/>
      <c r="F6" s="30"/>
      <c r="G6" s="30"/>
      <c r="H6" s="30"/>
      <c r="I6" s="31"/>
      <c r="J6" s="8"/>
      <c r="K6" s="8"/>
      <c r="L6" s="8"/>
      <c r="M6" s="92"/>
      <c r="N6" s="92" t="s">
        <v>210</v>
      </c>
    </row>
    <row r="7" spans="1:14" s="7" customFormat="1" ht="39" x14ac:dyDescent="0.35">
      <c r="A7" s="12" t="str">
        <f t="shared" si="0"/>
        <v>G-4</v>
      </c>
      <c r="B7" s="5" t="s">
        <v>70</v>
      </c>
      <c r="C7" s="5" t="s">
        <v>74</v>
      </c>
      <c r="D7" s="5" t="s">
        <v>66</v>
      </c>
      <c r="E7" s="87"/>
      <c r="F7" s="30"/>
      <c r="G7" s="30"/>
      <c r="H7" s="30"/>
      <c r="I7" s="32"/>
      <c r="J7" s="8"/>
      <c r="K7" s="8"/>
      <c r="L7" s="8"/>
    </row>
    <row r="8" spans="1:14" s="7" customFormat="1" ht="14.5" x14ac:dyDescent="0.35">
      <c r="A8" s="12" t="str">
        <f t="shared" si="0"/>
        <v>G-5</v>
      </c>
      <c r="B8" s="5" t="s">
        <v>70</v>
      </c>
      <c r="C8" s="5" t="s">
        <v>75</v>
      </c>
      <c r="D8" s="5" t="s">
        <v>66</v>
      </c>
      <c r="E8" s="86"/>
      <c r="F8" s="30"/>
      <c r="G8" s="30"/>
      <c r="H8" s="30"/>
      <c r="I8" s="31"/>
      <c r="J8" s="10"/>
      <c r="K8" s="10"/>
      <c r="L8" s="10"/>
    </row>
    <row r="9" spans="1:14" s="7" customFormat="1" ht="39" x14ac:dyDescent="0.35">
      <c r="A9" s="12" t="str">
        <f t="shared" si="0"/>
        <v>G-6</v>
      </c>
      <c r="B9" s="5" t="s">
        <v>70</v>
      </c>
      <c r="C9" s="5" t="s">
        <v>76</v>
      </c>
      <c r="D9" s="5" t="s">
        <v>66</v>
      </c>
      <c r="E9" s="87"/>
      <c r="F9" s="30"/>
      <c r="G9" s="30"/>
      <c r="H9" s="30"/>
      <c r="I9" s="31"/>
      <c r="J9" s="8"/>
      <c r="K9" s="8"/>
      <c r="L9" s="8"/>
    </row>
    <row r="10" spans="1:14" s="7" customFormat="1" ht="39" x14ac:dyDescent="0.35">
      <c r="A10" s="12" t="str">
        <f t="shared" si="0"/>
        <v>G-7</v>
      </c>
      <c r="B10" s="5" t="s">
        <v>70</v>
      </c>
      <c r="C10" s="5" t="s">
        <v>77</v>
      </c>
      <c r="D10" s="5" t="s">
        <v>66</v>
      </c>
      <c r="E10" s="86"/>
      <c r="F10" s="30"/>
      <c r="G10" s="30"/>
      <c r="H10" s="30"/>
      <c r="I10" s="31"/>
      <c r="J10" s="8"/>
      <c r="K10" s="8"/>
      <c r="L10" s="8"/>
    </row>
    <row r="11" spans="1:14" s="6" customFormat="1" ht="39" x14ac:dyDescent="0.35">
      <c r="A11" s="12" t="str">
        <f t="shared" si="0"/>
        <v>G-8</v>
      </c>
      <c r="B11" s="5" t="s">
        <v>70</v>
      </c>
      <c r="C11" s="5" t="s">
        <v>78</v>
      </c>
      <c r="D11" s="5" t="s">
        <v>66</v>
      </c>
      <c r="E11" s="87"/>
      <c r="F11" s="30"/>
      <c r="G11" s="30"/>
      <c r="H11" s="30"/>
      <c r="I11" s="31"/>
      <c r="J11" s="10"/>
      <c r="K11" s="10"/>
      <c r="L11" s="10"/>
    </row>
    <row r="12" spans="1:14" s="8" customFormat="1" ht="39" x14ac:dyDescent="0.35">
      <c r="A12" s="12" t="str">
        <f t="shared" si="0"/>
        <v>G-9</v>
      </c>
      <c r="B12" s="5" t="s">
        <v>79</v>
      </c>
      <c r="C12" s="5" t="s">
        <v>80</v>
      </c>
      <c r="D12" s="5" t="s">
        <v>66</v>
      </c>
      <c r="E12" s="86"/>
      <c r="F12" s="30"/>
      <c r="G12" s="30"/>
      <c r="H12" s="30"/>
      <c r="I12" s="31"/>
    </row>
    <row r="13" spans="1:14" s="8" customFormat="1" ht="39" x14ac:dyDescent="0.35">
      <c r="A13" s="12" t="str">
        <f t="shared" si="0"/>
        <v>G-10</v>
      </c>
      <c r="B13" s="5" t="s">
        <v>79</v>
      </c>
      <c r="C13" s="5" t="s">
        <v>81</v>
      </c>
      <c r="D13" s="5" t="s">
        <v>66</v>
      </c>
      <c r="E13" s="86"/>
      <c r="F13" s="30"/>
      <c r="G13" s="30"/>
      <c r="H13" s="30"/>
      <c r="I13" s="31"/>
      <c r="J13" s="10"/>
      <c r="K13" s="10"/>
      <c r="L13" s="10"/>
    </row>
    <row r="14" spans="1:14" s="7" customFormat="1" ht="26" x14ac:dyDescent="0.35">
      <c r="A14" s="12" t="str">
        <f t="shared" si="0"/>
        <v>G-11</v>
      </c>
      <c r="B14" s="5" t="s">
        <v>79</v>
      </c>
      <c r="C14" s="5" t="s">
        <v>82</v>
      </c>
      <c r="D14" s="5" t="s">
        <v>66</v>
      </c>
      <c r="E14" s="87"/>
      <c r="F14" s="30"/>
      <c r="G14" s="30"/>
      <c r="H14" s="30"/>
      <c r="I14" s="31"/>
      <c r="J14" s="8"/>
      <c r="K14" s="8"/>
      <c r="L14" s="8"/>
    </row>
    <row r="15" spans="1:14" s="7" customFormat="1" ht="39" x14ac:dyDescent="0.35">
      <c r="A15" s="12" t="str">
        <f t="shared" si="0"/>
        <v>G-12</v>
      </c>
      <c r="B15" s="5" t="s">
        <v>79</v>
      </c>
      <c r="C15" s="5" t="s">
        <v>83</v>
      </c>
      <c r="D15" s="5" t="s">
        <v>66</v>
      </c>
      <c r="E15" s="87"/>
      <c r="F15" s="30"/>
      <c r="G15" s="30"/>
      <c r="H15" s="30"/>
      <c r="I15" s="31"/>
      <c r="J15" s="8"/>
      <c r="K15" s="8"/>
      <c r="L15" s="8"/>
    </row>
    <row r="16" spans="1:14" s="8" customFormat="1" ht="39" x14ac:dyDescent="0.35">
      <c r="A16" s="12" t="str">
        <f t="shared" si="0"/>
        <v>G-13</v>
      </c>
      <c r="B16" s="5" t="s">
        <v>79</v>
      </c>
      <c r="C16" s="5" t="s">
        <v>84</v>
      </c>
      <c r="D16" s="5" t="s">
        <v>66</v>
      </c>
      <c r="E16" s="86"/>
      <c r="F16" s="30"/>
      <c r="G16" s="30"/>
      <c r="H16" s="30"/>
      <c r="I16" s="32"/>
    </row>
    <row r="17" spans="1:12" s="7" customFormat="1" ht="65" x14ac:dyDescent="0.35">
      <c r="A17" s="12" t="str">
        <f t="shared" si="0"/>
        <v>G-14</v>
      </c>
      <c r="B17" s="5" t="s">
        <v>79</v>
      </c>
      <c r="C17" s="5" t="s">
        <v>85</v>
      </c>
      <c r="D17" s="5" t="s">
        <v>66</v>
      </c>
      <c r="E17" s="86"/>
      <c r="F17" s="30"/>
      <c r="G17" s="30"/>
      <c r="H17" s="30"/>
      <c r="I17" s="31"/>
      <c r="J17" s="8"/>
      <c r="K17" s="8"/>
      <c r="L17" s="8"/>
    </row>
    <row r="18" spans="1:12" s="8" customFormat="1" ht="39" x14ac:dyDescent="0.35">
      <c r="A18" s="12" t="str">
        <f t="shared" si="0"/>
        <v>G-15</v>
      </c>
      <c r="B18" s="5" t="s">
        <v>86</v>
      </c>
      <c r="C18" s="5" t="s">
        <v>87</v>
      </c>
      <c r="D18" s="5" t="s">
        <v>66</v>
      </c>
      <c r="E18" s="86"/>
      <c r="F18" s="30"/>
      <c r="G18" s="30"/>
      <c r="H18" s="30"/>
      <c r="I18" s="31"/>
      <c r="J18" s="10"/>
      <c r="K18" s="10"/>
      <c r="L18" s="10"/>
    </row>
    <row r="19" spans="1:12" s="7" customFormat="1" ht="52" x14ac:dyDescent="0.35">
      <c r="A19" s="12" t="str">
        <f t="shared" si="0"/>
        <v>G-16</v>
      </c>
      <c r="B19" s="5" t="s">
        <v>86</v>
      </c>
      <c r="C19" s="5" t="s">
        <v>88</v>
      </c>
      <c r="D19" s="5" t="s">
        <v>66</v>
      </c>
      <c r="E19" s="86"/>
      <c r="F19" s="30"/>
      <c r="G19" s="30"/>
      <c r="H19" s="30"/>
      <c r="I19" s="31"/>
      <c r="J19" s="8"/>
      <c r="K19" s="8"/>
      <c r="L19" s="8"/>
    </row>
    <row r="20" spans="1:12" s="8" customFormat="1" ht="39" x14ac:dyDescent="0.35">
      <c r="A20" s="12" t="str">
        <f t="shared" si="0"/>
        <v>G-17</v>
      </c>
      <c r="B20" s="5" t="s">
        <v>86</v>
      </c>
      <c r="C20" s="5" t="s">
        <v>89</v>
      </c>
      <c r="D20" s="5" t="s">
        <v>66</v>
      </c>
      <c r="E20" s="86"/>
      <c r="F20" s="30"/>
      <c r="G20" s="30"/>
      <c r="H20" s="30"/>
      <c r="I20" s="31"/>
    </row>
    <row r="21" spans="1:12" s="8" customFormat="1" ht="39" x14ac:dyDescent="0.35">
      <c r="A21" s="12" t="str">
        <f t="shared" si="0"/>
        <v>G-18</v>
      </c>
      <c r="B21" s="5" t="s">
        <v>86</v>
      </c>
      <c r="C21" s="5" t="s">
        <v>90</v>
      </c>
      <c r="D21" s="5" t="s">
        <v>66</v>
      </c>
      <c r="E21" s="86"/>
      <c r="F21" s="30"/>
      <c r="G21" s="30"/>
      <c r="H21" s="30"/>
      <c r="I21" s="31"/>
      <c r="J21" s="10"/>
      <c r="K21" s="10"/>
      <c r="L21" s="10"/>
    </row>
    <row r="22" spans="1:12" s="7" customFormat="1" ht="26" x14ac:dyDescent="0.35">
      <c r="A22" s="12" t="str">
        <f t="shared" si="0"/>
        <v>G-19</v>
      </c>
      <c r="B22" s="5" t="s">
        <v>91</v>
      </c>
      <c r="C22" s="5" t="s">
        <v>92</v>
      </c>
      <c r="D22" s="5" t="s">
        <v>66</v>
      </c>
      <c r="E22" s="86"/>
      <c r="F22" s="30"/>
      <c r="G22" s="30"/>
      <c r="H22" s="30"/>
      <c r="I22" s="31"/>
      <c r="J22" s="8"/>
      <c r="K22" s="8"/>
      <c r="L22" s="8"/>
    </row>
    <row r="23" spans="1:12" s="7" customFormat="1" ht="39" x14ac:dyDescent="0.35">
      <c r="A23" s="12" t="str">
        <f t="shared" si="0"/>
        <v>G-20</v>
      </c>
      <c r="B23" s="5" t="s">
        <v>91</v>
      </c>
      <c r="C23" s="5" t="s">
        <v>93</v>
      </c>
      <c r="D23" s="5" t="s">
        <v>66</v>
      </c>
      <c r="E23" s="87"/>
      <c r="F23" s="30"/>
      <c r="G23" s="30"/>
      <c r="H23" s="30"/>
      <c r="I23" s="32"/>
      <c r="J23"/>
      <c r="K23"/>
      <c r="L23"/>
    </row>
    <row r="24" spans="1:12" s="8" customFormat="1" ht="26" x14ac:dyDescent="0.35">
      <c r="A24" s="12" t="str">
        <f t="shared" si="0"/>
        <v>G-21</v>
      </c>
      <c r="B24" s="5" t="s">
        <v>94</v>
      </c>
      <c r="C24" s="5" t="s">
        <v>95</v>
      </c>
      <c r="D24" s="5" t="s">
        <v>66</v>
      </c>
      <c r="E24" s="86"/>
      <c r="F24" s="30"/>
      <c r="G24" s="30"/>
      <c r="H24" s="30"/>
      <c r="I24" s="31"/>
    </row>
    <row r="25" spans="1:12" s="7" customFormat="1" ht="39" x14ac:dyDescent="0.35">
      <c r="A25" s="12" t="str">
        <f t="shared" si="0"/>
        <v>G-22</v>
      </c>
      <c r="B25" s="5" t="s">
        <v>96</v>
      </c>
      <c r="C25" s="5" t="s">
        <v>97</v>
      </c>
      <c r="D25" s="5" t="s">
        <v>66</v>
      </c>
      <c r="E25" s="87"/>
      <c r="F25" s="30"/>
      <c r="G25" s="30"/>
      <c r="H25" s="30"/>
      <c r="I25" s="31"/>
      <c r="J25" s="8"/>
      <c r="K25" s="8"/>
      <c r="L25" s="8"/>
    </row>
    <row r="26" spans="1:12" s="8" customFormat="1" ht="26" x14ac:dyDescent="0.35">
      <c r="A26" s="12" t="str">
        <f t="shared" si="0"/>
        <v>G-23</v>
      </c>
      <c r="B26" s="5" t="s">
        <v>96</v>
      </c>
      <c r="C26" s="5" t="s">
        <v>98</v>
      </c>
      <c r="D26" s="5" t="s">
        <v>66</v>
      </c>
      <c r="E26" s="86"/>
      <c r="F26" s="30"/>
      <c r="G26" s="30"/>
      <c r="H26" s="30"/>
      <c r="I26" s="31"/>
    </row>
    <row r="27" spans="1:12" s="8" customFormat="1" ht="52" x14ac:dyDescent="0.35">
      <c r="A27" s="12" t="str">
        <f t="shared" si="0"/>
        <v>G-24</v>
      </c>
      <c r="B27" s="5" t="s">
        <v>99</v>
      </c>
      <c r="C27" s="5" t="s">
        <v>100</v>
      </c>
      <c r="D27" s="5" t="s">
        <v>66</v>
      </c>
      <c r="E27" s="87"/>
      <c r="F27" s="30"/>
      <c r="G27" s="30"/>
      <c r="H27" s="30"/>
      <c r="I27" s="31"/>
      <c r="J27" s="10"/>
      <c r="K27" s="10"/>
      <c r="L27" s="10"/>
    </row>
    <row r="28" spans="1:12" s="7" customFormat="1" ht="39" x14ac:dyDescent="0.35">
      <c r="A28" s="12" t="str">
        <f t="shared" si="0"/>
        <v>G-25</v>
      </c>
      <c r="B28" s="5" t="s">
        <v>99</v>
      </c>
      <c r="C28" s="5" t="s">
        <v>101</v>
      </c>
      <c r="D28" s="5" t="s">
        <v>66</v>
      </c>
      <c r="E28" s="87"/>
      <c r="F28" s="30"/>
      <c r="G28" s="30"/>
      <c r="H28" s="30"/>
      <c r="I28" s="31"/>
      <c r="J28" s="8"/>
      <c r="K28" s="8"/>
      <c r="L28" s="8"/>
    </row>
    <row r="29" spans="1:12" s="7" customFormat="1" ht="52" x14ac:dyDescent="0.35">
      <c r="A29" s="12" t="str">
        <f t="shared" si="0"/>
        <v>G-26</v>
      </c>
      <c r="B29" s="5" t="s">
        <v>102</v>
      </c>
      <c r="C29" s="5" t="s">
        <v>103</v>
      </c>
      <c r="D29" s="5" t="s">
        <v>66</v>
      </c>
      <c r="E29" s="87"/>
      <c r="F29" s="30"/>
      <c r="G29" s="30"/>
      <c r="H29" s="30"/>
      <c r="I29" s="31"/>
      <c r="J29" s="8"/>
      <c r="K29" s="8"/>
      <c r="L29" s="8"/>
    </row>
    <row r="30" spans="1:12" s="7" customFormat="1" ht="52" x14ac:dyDescent="0.35">
      <c r="A30" s="12" t="str">
        <f t="shared" si="0"/>
        <v>G-27</v>
      </c>
      <c r="B30" s="5" t="s">
        <v>102</v>
      </c>
      <c r="C30" s="5" t="s">
        <v>104</v>
      </c>
      <c r="D30" s="5" t="s">
        <v>66</v>
      </c>
      <c r="E30" s="86"/>
      <c r="F30" s="30"/>
      <c r="G30" s="30"/>
      <c r="H30" s="30"/>
      <c r="I30" s="31"/>
      <c r="J30" s="10"/>
      <c r="K30" s="10"/>
      <c r="L30" s="10"/>
    </row>
    <row r="31" spans="1:12" s="7" customFormat="1" ht="39" x14ac:dyDescent="0.35">
      <c r="A31" s="12" t="str">
        <f t="shared" si="0"/>
        <v>G-28</v>
      </c>
      <c r="B31" s="5" t="s">
        <v>102</v>
      </c>
      <c r="C31" s="5" t="s">
        <v>105</v>
      </c>
      <c r="D31" s="5" t="s">
        <v>66</v>
      </c>
      <c r="E31" s="86"/>
      <c r="F31" s="30"/>
      <c r="G31" s="30"/>
      <c r="H31" s="30"/>
      <c r="I31" s="31"/>
      <c r="J31"/>
      <c r="K31"/>
      <c r="L31"/>
    </row>
    <row r="32" spans="1:12" s="8" customFormat="1" ht="52" x14ac:dyDescent="0.35">
      <c r="A32" s="12" t="str">
        <f t="shared" si="0"/>
        <v>G-29</v>
      </c>
      <c r="B32" s="5" t="s">
        <v>102</v>
      </c>
      <c r="C32" s="5" t="s">
        <v>106</v>
      </c>
      <c r="D32" s="5" t="s">
        <v>66</v>
      </c>
      <c r="E32" s="87"/>
      <c r="F32" s="30"/>
      <c r="G32" s="30"/>
      <c r="H32" s="30"/>
      <c r="I32" s="31"/>
      <c r="J32" s="10"/>
      <c r="K32" s="10"/>
      <c r="L32" s="10"/>
    </row>
    <row r="33" spans="1:12" s="8" customFormat="1" ht="26" x14ac:dyDescent="0.35">
      <c r="A33" s="12" t="str">
        <f t="shared" si="0"/>
        <v>G-30</v>
      </c>
      <c r="B33" s="5" t="s">
        <v>102</v>
      </c>
      <c r="C33" s="5" t="s">
        <v>107</v>
      </c>
      <c r="D33" s="5" t="s">
        <v>66</v>
      </c>
      <c r="E33" s="87"/>
      <c r="F33" s="30"/>
      <c r="G33" s="30"/>
      <c r="H33" s="30"/>
      <c r="I33" s="31"/>
      <c r="J33" s="10"/>
      <c r="K33" s="10"/>
      <c r="L33" s="10"/>
    </row>
    <row r="34" spans="1:12" s="8" customFormat="1" ht="39" x14ac:dyDescent="0.35">
      <c r="A34" s="12" t="str">
        <f t="shared" si="0"/>
        <v>G-31</v>
      </c>
      <c r="B34" s="5" t="s">
        <v>102</v>
      </c>
      <c r="C34" s="34" t="s">
        <v>108</v>
      </c>
      <c r="D34" s="5" t="s">
        <v>66</v>
      </c>
      <c r="E34" s="87"/>
      <c r="F34" s="30"/>
      <c r="G34" s="30"/>
      <c r="H34" s="30"/>
      <c r="I34" s="31"/>
      <c r="J34" s="10"/>
      <c r="K34" s="10"/>
      <c r="L34" s="10"/>
    </row>
    <row r="35" spans="1:12" s="8" customFormat="1" ht="52" x14ac:dyDescent="0.35">
      <c r="A35" s="12" t="str">
        <f t="shared" si="0"/>
        <v>G-32</v>
      </c>
      <c r="B35" s="5" t="s">
        <v>102</v>
      </c>
      <c r="C35" s="34" t="s">
        <v>109</v>
      </c>
      <c r="D35" s="30"/>
      <c r="E35" s="30"/>
      <c r="F35" s="42" t="s">
        <v>68</v>
      </c>
      <c r="G35" s="42">
        <v>5</v>
      </c>
      <c r="H35" s="88"/>
      <c r="I35" s="89" t="str">
        <f>IF(F35="wens","Licht toe","")</f>
        <v>Licht toe</v>
      </c>
      <c r="J35" s="10"/>
      <c r="K35" s="10"/>
      <c r="L35" s="10"/>
    </row>
    <row r="36" spans="1:12" s="8" customFormat="1" ht="39" x14ac:dyDescent="0.35">
      <c r="A36" s="12" t="str">
        <f t="shared" si="0"/>
        <v>G-33</v>
      </c>
      <c r="B36" s="5" t="s">
        <v>110</v>
      </c>
      <c r="C36" s="34" t="s">
        <v>111</v>
      </c>
      <c r="D36" s="30"/>
      <c r="E36" s="30"/>
      <c r="F36" s="42" t="s">
        <v>68</v>
      </c>
      <c r="G36" s="42">
        <v>4</v>
      </c>
      <c r="H36" s="88"/>
      <c r="I36" s="89" t="str">
        <f>IF(F36="wens","Licht toe","")</f>
        <v>Licht toe</v>
      </c>
      <c r="J36" s="10"/>
      <c r="K36" s="10"/>
      <c r="L36" s="10"/>
    </row>
    <row r="37" spans="1:12" s="7" customFormat="1" ht="65" x14ac:dyDescent="0.35">
      <c r="A37" s="12" t="str">
        <f t="shared" si="0"/>
        <v>G-34</v>
      </c>
      <c r="B37" s="5" t="s">
        <v>112</v>
      </c>
      <c r="C37" s="5" t="s">
        <v>113</v>
      </c>
      <c r="D37" s="5" t="s">
        <v>66</v>
      </c>
      <c r="E37" s="87"/>
      <c r="F37" s="30"/>
      <c r="G37" s="30"/>
      <c r="H37" s="30"/>
      <c r="I37" s="31"/>
      <c r="J37" s="8"/>
      <c r="K37" s="8"/>
      <c r="L37" s="8"/>
    </row>
    <row r="38" spans="1:12" s="8" customFormat="1" ht="78" x14ac:dyDescent="0.35">
      <c r="A38" s="12" t="str">
        <f t="shared" si="0"/>
        <v>G-35</v>
      </c>
      <c r="B38" s="5" t="s">
        <v>112</v>
      </c>
      <c r="C38" s="27" t="s">
        <v>114</v>
      </c>
      <c r="D38" s="5" t="s">
        <v>66</v>
      </c>
      <c r="E38" s="86"/>
      <c r="F38" s="30"/>
      <c r="G38" s="30"/>
      <c r="H38" s="30"/>
      <c r="I38" s="32"/>
    </row>
    <row r="39" spans="1:12" s="8" customFormat="1" ht="39" x14ac:dyDescent="0.35">
      <c r="A39" s="12" t="str">
        <f t="shared" si="0"/>
        <v>G-36</v>
      </c>
      <c r="B39" s="5" t="s">
        <v>112</v>
      </c>
      <c r="C39" s="27" t="s">
        <v>115</v>
      </c>
      <c r="D39" s="5" t="s">
        <v>66</v>
      </c>
      <c r="E39" s="86"/>
      <c r="F39" s="30"/>
      <c r="G39" s="30"/>
      <c r="H39" s="30"/>
      <c r="I39" s="32"/>
    </row>
    <row r="40" spans="1:12" s="8" customFormat="1" ht="52" x14ac:dyDescent="0.35">
      <c r="A40" s="12" t="str">
        <f t="shared" si="0"/>
        <v>G-37</v>
      </c>
      <c r="B40" s="5" t="s">
        <v>116</v>
      </c>
      <c r="C40" s="5" t="s">
        <v>117</v>
      </c>
      <c r="D40" s="5" t="s">
        <v>66</v>
      </c>
      <c r="E40" s="87"/>
      <c r="F40" s="30"/>
      <c r="G40" s="30"/>
      <c r="H40" s="30"/>
      <c r="I40" s="31"/>
      <c r="J40" s="10"/>
      <c r="K40" s="10"/>
      <c r="L40" s="10"/>
    </row>
    <row r="41" spans="1:12" s="7" customFormat="1" ht="52" x14ac:dyDescent="0.35">
      <c r="A41" s="12" t="str">
        <f t="shared" si="0"/>
        <v>G-38</v>
      </c>
      <c r="B41" s="5" t="s">
        <v>116</v>
      </c>
      <c r="C41" s="5" t="s">
        <v>118</v>
      </c>
      <c r="D41" s="5" t="s">
        <v>66</v>
      </c>
      <c r="E41" s="87"/>
      <c r="F41" s="30"/>
      <c r="G41" s="30"/>
      <c r="H41" s="30"/>
      <c r="I41" s="31"/>
      <c r="J41" s="8"/>
      <c r="K41" s="8"/>
      <c r="L41" s="8"/>
    </row>
    <row r="42" spans="1:12" s="6" customFormat="1" ht="78" x14ac:dyDescent="0.35">
      <c r="A42" s="12" t="str">
        <f t="shared" si="0"/>
        <v>G-39</v>
      </c>
      <c r="B42" s="5" t="s">
        <v>116</v>
      </c>
      <c r="C42" s="5" t="s">
        <v>119</v>
      </c>
      <c r="D42" s="5" t="s">
        <v>66</v>
      </c>
      <c r="E42" s="87"/>
      <c r="F42" s="30"/>
      <c r="G42" s="30"/>
      <c r="H42" s="30"/>
      <c r="I42" s="31"/>
      <c r="J42" s="10"/>
      <c r="K42" s="10"/>
      <c r="L42" s="10"/>
    </row>
    <row r="43" spans="1:12" s="6" customFormat="1" ht="26" x14ac:dyDescent="0.35">
      <c r="A43" s="12" t="str">
        <f t="shared" si="0"/>
        <v>G-40</v>
      </c>
      <c r="B43" s="5" t="s">
        <v>116</v>
      </c>
      <c r="C43" s="5" t="s">
        <v>120</v>
      </c>
      <c r="D43" s="30"/>
      <c r="E43" s="30"/>
      <c r="F43" s="42" t="s">
        <v>68</v>
      </c>
      <c r="G43" s="42">
        <v>5</v>
      </c>
      <c r="H43" s="88"/>
      <c r="I43" s="89" t="str">
        <f>IF(F43="wens","Licht toe","")</f>
        <v>Licht toe</v>
      </c>
      <c r="J43" s="10"/>
      <c r="K43" s="10"/>
      <c r="L43" s="10"/>
    </row>
    <row r="44" spans="1:12" s="7" customFormat="1" ht="26" x14ac:dyDescent="0.35">
      <c r="A44" s="12" t="str">
        <f t="shared" si="0"/>
        <v>G-41</v>
      </c>
      <c r="B44" s="5" t="s">
        <v>121</v>
      </c>
      <c r="C44" s="5" t="s">
        <v>122</v>
      </c>
      <c r="D44" s="5" t="s">
        <v>66</v>
      </c>
      <c r="E44" s="87"/>
      <c r="F44" s="30"/>
      <c r="G44" s="30"/>
      <c r="H44" s="30"/>
      <c r="I44" s="31"/>
      <c r="J44" s="10"/>
      <c r="K44" s="10"/>
      <c r="L44" s="10"/>
    </row>
    <row r="45" spans="1:12" s="7" customFormat="1" ht="78" x14ac:dyDescent="0.35">
      <c r="A45" s="12" t="str">
        <f t="shared" si="0"/>
        <v>G-42</v>
      </c>
      <c r="B45" s="5" t="s">
        <v>123</v>
      </c>
      <c r="C45" s="5" t="s">
        <v>124</v>
      </c>
      <c r="D45" s="5" t="s">
        <v>66</v>
      </c>
      <c r="E45" s="86"/>
      <c r="F45" s="30"/>
      <c r="G45" s="30"/>
      <c r="H45" s="30"/>
      <c r="I45" s="31"/>
      <c r="J45"/>
      <c r="K45"/>
      <c r="L45"/>
    </row>
    <row r="46" spans="1:12" s="7" customFormat="1" ht="39" x14ac:dyDescent="0.35">
      <c r="A46" s="12" t="str">
        <f t="shared" si="0"/>
        <v>G-43</v>
      </c>
      <c r="B46" s="5" t="s">
        <v>125</v>
      </c>
      <c r="C46" s="5" t="s">
        <v>216</v>
      </c>
      <c r="D46" s="5" t="s">
        <v>66</v>
      </c>
      <c r="E46" s="87"/>
      <c r="F46" s="30"/>
      <c r="G46" s="30"/>
      <c r="H46" s="30"/>
      <c r="I46" s="32"/>
      <c r="J46" s="10"/>
      <c r="K46" s="10"/>
      <c r="L46" s="10"/>
    </row>
    <row r="47" spans="1:12" s="7" customFormat="1" ht="39" x14ac:dyDescent="0.35">
      <c r="A47" s="12" t="str">
        <f t="shared" si="0"/>
        <v>G-44</v>
      </c>
      <c r="B47" s="5" t="s">
        <v>125</v>
      </c>
      <c r="C47" s="5" t="s">
        <v>126</v>
      </c>
      <c r="D47" s="5" t="s">
        <v>66</v>
      </c>
      <c r="E47" s="87"/>
      <c r="F47" s="30"/>
      <c r="G47" s="30"/>
      <c r="H47" s="30"/>
      <c r="I47" s="32"/>
      <c r="J47"/>
      <c r="K47"/>
      <c r="L47"/>
    </row>
    <row r="48" spans="1:12" s="7" customFormat="1" ht="26" x14ac:dyDescent="0.35">
      <c r="A48" s="12" t="str">
        <f t="shared" si="0"/>
        <v>G-45</v>
      </c>
      <c r="B48" s="5" t="s">
        <v>125</v>
      </c>
      <c r="C48" s="5" t="s">
        <v>127</v>
      </c>
      <c r="D48" s="5" t="s">
        <v>66</v>
      </c>
      <c r="E48" s="87"/>
      <c r="F48" s="30"/>
      <c r="G48" s="30"/>
      <c r="H48" s="30"/>
      <c r="I48" s="32"/>
      <c r="J48"/>
      <c r="K48"/>
      <c r="L48"/>
    </row>
    <row r="49" spans="1:12" s="7" customFormat="1" ht="26" x14ac:dyDescent="0.35">
      <c r="A49" s="12" t="str">
        <f t="shared" si="0"/>
        <v>G-46</v>
      </c>
      <c r="B49" s="5" t="s">
        <v>125</v>
      </c>
      <c r="C49" s="5" t="s">
        <v>128</v>
      </c>
      <c r="D49" s="5" t="s">
        <v>66</v>
      </c>
      <c r="E49" s="87"/>
      <c r="F49" s="30"/>
      <c r="G49" s="30"/>
      <c r="H49" s="30"/>
      <c r="I49" s="32"/>
      <c r="J49"/>
      <c r="K49"/>
      <c r="L49"/>
    </row>
    <row r="50" spans="1:12" s="7" customFormat="1" ht="39" x14ac:dyDescent="0.35">
      <c r="A50" s="12" t="str">
        <f t="shared" si="0"/>
        <v>G-47</v>
      </c>
      <c r="B50" s="5" t="s">
        <v>125</v>
      </c>
      <c r="C50" s="5" t="s">
        <v>129</v>
      </c>
      <c r="D50" s="5" t="s">
        <v>66</v>
      </c>
      <c r="E50" s="87"/>
      <c r="F50" s="30"/>
      <c r="G50" s="30"/>
      <c r="H50" s="30"/>
      <c r="I50" s="32"/>
      <c r="J50"/>
      <c r="K50"/>
      <c r="L50"/>
    </row>
    <row r="51" spans="1:12" s="8" customFormat="1" ht="15" thickBot="1" x14ac:dyDescent="0.4">
      <c r="A51" s="13"/>
      <c r="B51" s="14"/>
      <c r="C51" s="15"/>
      <c r="D51" s="15"/>
      <c r="E51" s="16"/>
      <c r="F51" s="16"/>
      <c r="G51" s="16"/>
      <c r="H51" s="16"/>
      <c r="I51" s="17"/>
      <c r="J51" s="10"/>
      <c r="K51" s="10"/>
      <c r="L51" s="10"/>
    </row>
  </sheetData>
  <sheetProtection algorithmName="SHA-512" hashValue="pjGUzv03iBj9+BrSB1HrTSB9TIZst7ULdeQmpYKhsFjfvMRNGmKdLBoLQ1sKhPJCJqf5zHlt1heQzTjAR48qgg==" saltValue="8YPn3EH/BwBh+Zz4au2rfg==" spinCount="100000" sheet="1" objects="1" scenarios="1"/>
  <autoFilter ref="A3:I3" xr:uid="{00000000-0009-0000-0000-000001000000}"/>
  <sortState xmlns:xlrd2="http://schemas.microsoft.com/office/spreadsheetml/2017/richdata2" ref="A4:I47">
    <sortCondition ref="B4:B47"/>
  </sortState>
  <mergeCells count="2">
    <mergeCell ref="A2:C2"/>
    <mergeCell ref="A1:B1"/>
  </mergeCells>
  <phoneticPr fontId="13" type="noConversion"/>
  <dataValidations count="2">
    <dataValidation type="list" allowBlank="1" showInputMessage="1" showErrorMessage="1" sqref="E4:E42 E44:E50" xr:uid="{45EFB051-FF89-47FF-BBAB-8E2B044D15B0}">
      <formula1>$M$4:$M$5</formula1>
    </dataValidation>
    <dataValidation type="list" allowBlank="1" showInputMessage="1" showErrorMessage="1" sqref="H4:H50" xr:uid="{645FFA45-5362-40CE-8ED7-B7D150BD9A71}">
      <formula1>$N$4:$N$6</formula1>
    </dataValidation>
  </dataValidations>
  <pageMargins left="0.7" right="0.7" top="0.75" bottom="0.75" header="0.3" footer="0.3"/>
  <pageSetup paperSize="8"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D12BA-53A5-4ACF-A7C1-92408DC63767}">
  <sheetPr>
    <tabColor rgb="FF0070C0"/>
    <pageSetUpPr fitToPage="1"/>
  </sheetPr>
  <dimension ref="A1:J17"/>
  <sheetViews>
    <sheetView zoomScaleNormal="100" workbookViewId="0">
      <pane xSplit="2" ySplit="3" topLeftCell="C10" activePane="bottomRight" state="frozen"/>
      <selection pane="topRight" sqref="A1:I46"/>
      <selection pane="bottomLeft" sqref="A1:I46"/>
      <selection pane="bottomRight" activeCell="C19" sqref="C19"/>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8164062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130</v>
      </c>
      <c r="B2" s="98"/>
      <c r="C2" s="98"/>
      <c r="D2" s="58"/>
      <c r="E2" s="58"/>
      <c r="F2" s="58"/>
      <c r="G2" s="58"/>
      <c r="H2" s="59"/>
      <c r="I2" s="60"/>
    </row>
    <row r="3" spans="1:10" s="2" customFormat="1" ht="39" customHeight="1" x14ac:dyDescent="0.35">
      <c r="A3" s="68" t="s">
        <v>63</v>
      </c>
      <c r="B3" s="69" t="s">
        <v>64</v>
      </c>
      <c r="C3" s="70" t="s">
        <v>65</v>
      </c>
      <c r="D3" s="66" t="s">
        <v>66</v>
      </c>
      <c r="E3" s="66" t="s">
        <v>67</v>
      </c>
      <c r="F3" s="66" t="s">
        <v>68</v>
      </c>
      <c r="G3" s="66" t="s">
        <v>69</v>
      </c>
      <c r="H3" s="66" t="s">
        <v>215</v>
      </c>
      <c r="I3" s="67" t="s">
        <v>3</v>
      </c>
    </row>
    <row r="4" spans="1:10" s="6" customFormat="1" ht="39" x14ac:dyDescent="0.35">
      <c r="A4" s="12" t="str">
        <f>CONCATENATE("P1-",ROW()-3)</f>
        <v>P1-1</v>
      </c>
      <c r="B4" s="5" t="s">
        <v>131</v>
      </c>
      <c r="C4" s="5" t="s">
        <v>132</v>
      </c>
      <c r="D4" s="41" t="s">
        <v>66</v>
      </c>
      <c r="E4" s="90"/>
      <c r="F4" s="62"/>
      <c r="G4" s="62"/>
      <c r="H4" s="62"/>
      <c r="I4" s="46"/>
      <c r="J4" s="10"/>
    </row>
    <row r="5" spans="1:10" s="7" customFormat="1" ht="37.5" customHeight="1" x14ac:dyDescent="0.35">
      <c r="A5" s="12" t="str">
        <f t="shared" ref="A5:A16" si="0">CONCATENATE("P1-",ROW()-3)</f>
        <v>P1-2</v>
      </c>
      <c r="B5" s="5" t="s">
        <v>131</v>
      </c>
      <c r="C5" s="5" t="s">
        <v>133</v>
      </c>
      <c r="D5" s="41" t="s">
        <v>66</v>
      </c>
      <c r="E5" s="90"/>
      <c r="F5" s="62"/>
      <c r="G5" s="62"/>
      <c r="H5" s="62"/>
      <c r="I5" s="46"/>
      <c r="J5" s="10"/>
    </row>
    <row r="6" spans="1:10" s="7" customFormat="1" ht="45.75" customHeight="1" x14ac:dyDescent="0.35">
      <c r="A6" s="12" t="str">
        <f t="shared" si="0"/>
        <v>P1-3</v>
      </c>
      <c r="B6" s="5" t="s">
        <v>131</v>
      </c>
      <c r="C6" s="27" t="s">
        <v>134</v>
      </c>
      <c r="D6" s="41" t="s">
        <v>66</v>
      </c>
      <c r="E6" s="90"/>
      <c r="F6" s="62"/>
      <c r="G6" s="62"/>
      <c r="H6" s="62"/>
      <c r="I6" s="46"/>
      <c r="J6" s="8"/>
    </row>
    <row r="7" spans="1:10" s="7" customFormat="1" ht="52" x14ac:dyDescent="0.35">
      <c r="A7" s="12" t="str">
        <f t="shared" si="0"/>
        <v>P1-4</v>
      </c>
      <c r="B7" s="5" t="s">
        <v>131</v>
      </c>
      <c r="C7" s="27" t="s">
        <v>218</v>
      </c>
      <c r="D7" s="41" t="s">
        <v>66</v>
      </c>
      <c r="E7" s="90"/>
      <c r="F7" s="62"/>
      <c r="G7" s="62"/>
      <c r="H7" s="62"/>
      <c r="I7" s="47"/>
      <c r="J7" s="8"/>
    </row>
    <row r="8" spans="1:10" s="7" customFormat="1" ht="26" x14ac:dyDescent="0.35">
      <c r="A8" s="12" t="str">
        <f t="shared" si="0"/>
        <v>P1-5</v>
      </c>
      <c r="B8" s="5" t="s">
        <v>131</v>
      </c>
      <c r="C8" s="27" t="s">
        <v>135</v>
      </c>
      <c r="D8" s="41" t="s">
        <v>66</v>
      </c>
      <c r="E8" s="90"/>
      <c r="F8" s="62"/>
      <c r="G8" s="62"/>
      <c r="H8" s="62"/>
      <c r="I8" s="46"/>
      <c r="J8" s="10"/>
    </row>
    <row r="9" spans="1:10" s="7" customFormat="1" ht="26" x14ac:dyDescent="0.35">
      <c r="A9" s="12" t="str">
        <f t="shared" si="0"/>
        <v>P1-6</v>
      </c>
      <c r="B9" s="5" t="s">
        <v>131</v>
      </c>
      <c r="C9" s="5" t="s">
        <v>136</v>
      </c>
      <c r="D9" s="41" t="s">
        <v>66</v>
      </c>
      <c r="E9" s="90"/>
      <c r="F9" s="62"/>
      <c r="G9" s="62"/>
      <c r="H9" s="62"/>
      <c r="I9" s="46"/>
      <c r="J9" s="8"/>
    </row>
    <row r="10" spans="1:10" s="7" customFormat="1" ht="26" x14ac:dyDescent="0.35">
      <c r="A10" s="12" t="str">
        <f t="shared" si="0"/>
        <v>P1-7</v>
      </c>
      <c r="B10" s="5" t="s">
        <v>131</v>
      </c>
      <c r="C10" s="27" t="s">
        <v>137</v>
      </c>
      <c r="D10" s="41" t="s">
        <v>66</v>
      </c>
      <c r="E10" s="90"/>
      <c r="F10" s="62"/>
      <c r="G10" s="62"/>
      <c r="H10" s="62"/>
      <c r="I10" s="46"/>
      <c r="J10" s="8"/>
    </row>
    <row r="11" spans="1:10" s="6" customFormat="1" ht="26" x14ac:dyDescent="0.35">
      <c r="A11" s="12" t="str">
        <f t="shared" si="0"/>
        <v>P1-8</v>
      </c>
      <c r="B11" s="5" t="s">
        <v>131</v>
      </c>
      <c r="C11" s="5" t="s">
        <v>138</v>
      </c>
      <c r="D11" s="41" t="s">
        <v>66</v>
      </c>
      <c r="E11" s="90"/>
      <c r="F11" s="62"/>
      <c r="G11" s="62"/>
      <c r="H11" s="62"/>
      <c r="I11" s="46"/>
      <c r="J11" s="10"/>
    </row>
    <row r="12" spans="1:10" s="8" customFormat="1" ht="26" x14ac:dyDescent="0.35">
      <c r="A12" s="12" t="str">
        <f t="shared" si="0"/>
        <v>P1-9</v>
      </c>
      <c r="B12" s="5" t="s">
        <v>79</v>
      </c>
      <c r="C12" s="5" t="s">
        <v>80</v>
      </c>
      <c r="D12" s="41" t="s">
        <v>66</v>
      </c>
      <c r="E12" s="90"/>
      <c r="F12" s="62"/>
      <c r="G12" s="62"/>
      <c r="H12" s="62"/>
      <c r="I12" s="46"/>
    </row>
    <row r="13" spans="1:10" s="8" customFormat="1" ht="39" x14ac:dyDescent="0.35">
      <c r="A13" s="12" t="str">
        <f t="shared" si="0"/>
        <v>P1-10</v>
      </c>
      <c r="B13" s="5" t="s">
        <v>131</v>
      </c>
      <c r="C13" s="27" t="s">
        <v>139</v>
      </c>
      <c r="D13" s="62"/>
      <c r="E13" s="62"/>
      <c r="F13" s="42" t="s">
        <v>68</v>
      </c>
      <c r="G13" s="42">
        <v>3</v>
      </c>
      <c r="H13" s="88"/>
      <c r="I13" s="89" t="str">
        <f>IF(F13="wens","Licht toe","")</f>
        <v>Licht toe</v>
      </c>
      <c r="J13" s="10"/>
    </row>
    <row r="14" spans="1:10" s="7" customFormat="1" ht="26" x14ac:dyDescent="0.35">
      <c r="A14" s="12" t="str">
        <f t="shared" si="0"/>
        <v>P1-11</v>
      </c>
      <c r="B14" s="5" t="s">
        <v>131</v>
      </c>
      <c r="C14" s="27" t="s">
        <v>140</v>
      </c>
      <c r="D14" s="62"/>
      <c r="E14" s="62"/>
      <c r="F14" s="42" t="s">
        <v>68</v>
      </c>
      <c r="G14" s="42">
        <v>3</v>
      </c>
      <c r="H14" s="88"/>
      <c r="I14" s="89" t="str">
        <f t="shared" ref="I14:I16" si="1">IF(F14="wens","Licht toe","")</f>
        <v>Licht toe</v>
      </c>
      <c r="J14" s="8"/>
    </row>
    <row r="15" spans="1:10" s="7" customFormat="1" ht="26" x14ac:dyDescent="0.35">
      <c r="A15" s="12" t="str">
        <f t="shared" si="0"/>
        <v>P1-12</v>
      </c>
      <c r="B15" s="5" t="s">
        <v>131</v>
      </c>
      <c r="C15" s="5" t="s">
        <v>141</v>
      </c>
      <c r="D15" s="62"/>
      <c r="E15" s="62"/>
      <c r="F15" s="42" t="s">
        <v>68</v>
      </c>
      <c r="G15" s="42">
        <v>5</v>
      </c>
      <c r="H15" s="88"/>
      <c r="I15" s="89" t="str">
        <f t="shared" si="1"/>
        <v>Licht toe</v>
      </c>
      <c r="J15" s="8"/>
    </row>
    <row r="16" spans="1:10" s="8" customFormat="1" ht="26" x14ac:dyDescent="0.35">
      <c r="A16" s="12" t="str">
        <f t="shared" si="0"/>
        <v>P1-13</v>
      </c>
      <c r="B16" s="5" t="s">
        <v>131</v>
      </c>
      <c r="C16" s="27" t="s">
        <v>142</v>
      </c>
      <c r="D16" s="62"/>
      <c r="E16" s="62"/>
      <c r="F16" s="42" t="s">
        <v>68</v>
      </c>
      <c r="G16" s="42">
        <v>3</v>
      </c>
      <c r="H16" s="88"/>
      <c r="I16" s="89" t="str">
        <f t="shared" si="1"/>
        <v>Licht toe</v>
      </c>
    </row>
    <row r="17" spans="1:10" s="8" customFormat="1" ht="15" thickBot="1" x14ac:dyDescent="0.4">
      <c r="A17" s="13"/>
      <c r="B17" s="14"/>
      <c r="C17" s="15"/>
      <c r="D17" s="48"/>
      <c r="E17" s="43"/>
      <c r="F17" s="43"/>
      <c r="G17" s="43"/>
      <c r="H17" s="43"/>
      <c r="I17" s="49"/>
      <c r="J17" s="10"/>
    </row>
  </sheetData>
  <sheetProtection algorithmName="SHA-512" hashValue="MH0wsJPyQ8HPgYl91NIv0NY08EjEuCz7jOx4ET8EU6q2P+g7hISea1kKIco6Cof9MJy6PvzJ3y1Kanp30GHgoA==" saltValue="Y3DzoU6YDbUtcGStwG6GDA=="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E528CE5-9E29-4971-A957-2A0E105CB8FF}">
          <x14:formula1>
            <xm:f>Generiek!$M$4:$M$5</xm:f>
          </x14:formula1>
          <xm:sqref>E4:E16</xm:sqref>
        </x14:dataValidation>
        <x14:dataValidation type="list" allowBlank="1" showInputMessage="1" showErrorMessage="1" xr:uid="{A1D95081-E989-4FB6-A83D-9B27AFC0AF1B}">
          <x14:formula1>
            <xm:f>Generiek!$N$4:$N$6</xm:f>
          </x14:formula1>
          <xm:sqref>H4:H16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1B821-4120-4766-8A4E-C31367D4E25D}">
  <sheetPr>
    <tabColor rgb="FF0070C0"/>
    <pageSetUpPr fitToPage="1"/>
  </sheetPr>
  <dimension ref="A1:J21"/>
  <sheetViews>
    <sheetView zoomScaleNormal="100" workbookViewId="0">
      <pane xSplit="2" ySplit="3" topLeftCell="C7" activePane="bottomRight" state="frozen"/>
      <selection pane="topRight" sqref="A1:I46"/>
      <selection pane="bottomLeft" sqref="A1:I46"/>
      <selection pane="bottomRight" activeCell="C20" sqref="C20"/>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5429687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143</v>
      </c>
      <c r="B2" s="98"/>
      <c r="C2" s="98"/>
      <c r="D2" s="58"/>
      <c r="E2" s="58"/>
      <c r="F2" s="58"/>
      <c r="G2" s="58"/>
      <c r="H2" s="59"/>
      <c r="I2" s="60"/>
    </row>
    <row r="3" spans="1:10" s="2" customFormat="1" ht="39" customHeight="1" x14ac:dyDescent="0.35">
      <c r="A3" s="68" t="s">
        <v>63</v>
      </c>
      <c r="B3" s="69" t="s">
        <v>64</v>
      </c>
      <c r="C3" s="70" t="s">
        <v>65</v>
      </c>
      <c r="D3" s="66" t="s">
        <v>66</v>
      </c>
      <c r="E3" s="66" t="s">
        <v>67</v>
      </c>
      <c r="F3" s="66" t="s">
        <v>68</v>
      </c>
      <c r="G3" s="66" t="s">
        <v>69</v>
      </c>
      <c r="H3" s="66" t="s">
        <v>215</v>
      </c>
      <c r="I3" s="67" t="s">
        <v>3</v>
      </c>
    </row>
    <row r="4" spans="1:10" s="6" customFormat="1" ht="14.5" x14ac:dyDescent="0.35">
      <c r="A4" s="12" t="str">
        <f>CONCATENATE("P2-",ROW()-3)</f>
        <v>P2-1</v>
      </c>
      <c r="B4" s="5" t="s">
        <v>144</v>
      </c>
      <c r="C4" s="5" t="s">
        <v>145</v>
      </c>
      <c r="D4" s="41" t="s">
        <v>66</v>
      </c>
      <c r="E4" s="90"/>
      <c r="F4" s="62"/>
      <c r="G4" s="62"/>
      <c r="H4" s="62"/>
      <c r="I4" s="46"/>
      <c r="J4" s="10"/>
    </row>
    <row r="5" spans="1:10" s="7" customFormat="1" ht="37.5" customHeight="1" x14ac:dyDescent="0.35">
      <c r="A5" s="12" t="str">
        <f t="shared" ref="A5:A20" si="0">CONCATENATE("P2-",ROW()-3)</f>
        <v>P2-2</v>
      </c>
      <c r="B5" s="5" t="s">
        <v>144</v>
      </c>
      <c r="C5" s="5" t="s">
        <v>146</v>
      </c>
      <c r="D5" s="41" t="s">
        <v>66</v>
      </c>
      <c r="E5" s="90"/>
      <c r="F5" s="62"/>
      <c r="G5" s="62"/>
      <c r="H5" s="62"/>
      <c r="I5" s="46"/>
      <c r="J5" s="10"/>
    </row>
    <row r="6" spans="1:10" s="7" customFormat="1" ht="45.75" customHeight="1" x14ac:dyDescent="0.35">
      <c r="A6" s="12" t="str">
        <f t="shared" si="0"/>
        <v>P2-3</v>
      </c>
      <c r="B6" s="5" t="s">
        <v>144</v>
      </c>
      <c r="C6" s="5" t="s">
        <v>147</v>
      </c>
      <c r="D6" s="41" t="s">
        <v>66</v>
      </c>
      <c r="E6" s="90"/>
      <c r="F6" s="62"/>
      <c r="G6" s="62"/>
      <c r="H6" s="62"/>
      <c r="I6" s="46"/>
      <c r="J6" s="8"/>
    </row>
    <row r="7" spans="1:10" s="7" customFormat="1" ht="26" x14ac:dyDescent="0.35">
      <c r="A7" s="12" t="str">
        <f t="shared" si="0"/>
        <v>P2-4</v>
      </c>
      <c r="B7" s="5" t="s">
        <v>144</v>
      </c>
      <c r="C7" s="5" t="s">
        <v>148</v>
      </c>
      <c r="D7" s="41" t="s">
        <v>66</v>
      </c>
      <c r="E7" s="90"/>
      <c r="F7" s="62"/>
      <c r="G7" s="62"/>
      <c r="H7" s="62"/>
      <c r="I7" s="46"/>
      <c r="J7" s="8"/>
    </row>
    <row r="8" spans="1:10" s="7" customFormat="1" ht="26" x14ac:dyDescent="0.35">
      <c r="A8" s="12" t="str">
        <f t="shared" si="0"/>
        <v>P2-5</v>
      </c>
      <c r="B8" s="5" t="s">
        <v>144</v>
      </c>
      <c r="C8" s="5" t="s">
        <v>149</v>
      </c>
      <c r="D8" s="41" t="s">
        <v>66</v>
      </c>
      <c r="E8" s="90"/>
      <c r="F8" s="62"/>
      <c r="G8" s="62"/>
      <c r="H8" s="62"/>
      <c r="I8" s="46"/>
      <c r="J8" s="10"/>
    </row>
    <row r="9" spans="1:10" s="7" customFormat="1" ht="26" x14ac:dyDescent="0.35">
      <c r="A9" s="12" t="str">
        <f t="shared" si="0"/>
        <v>P2-6</v>
      </c>
      <c r="B9" s="5" t="s">
        <v>144</v>
      </c>
      <c r="C9" s="5" t="s">
        <v>150</v>
      </c>
      <c r="D9" s="41" t="s">
        <v>66</v>
      </c>
      <c r="E9" s="90"/>
      <c r="F9" s="62"/>
      <c r="G9" s="62"/>
      <c r="H9" s="62"/>
      <c r="I9" s="46"/>
      <c r="J9" s="8"/>
    </row>
    <row r="10" spans="1:10" s="7" customFormat="1" ht="26" x14ac:dyDescent="0.35">
      <c r="A10" s="12" t="str">
        <f t="shared" si="0"/>
        <v>P2-7</v>
      </c>
      <c r="B10" s="5" t="s">
        <v>144</v>
      </c>
      <c r="C10" s="27" t="s">
        <v>151</v>
      </c>
      <c r="D10" s="41" t="s">
        <v>66</v>
      </c>
      <c r="E10" s="90"/>
      <c r="F10" s="62"/>
      <c r="G10" s="62"/>
      <c r="H10" s="62"/>
      <c r="I10" s="46"/>
      <c r="J10" s="8"/>
    </row>
    <row r="11" spans="1:10" s="6" customFormat="1" ht="26" x14ac:dyDescent="0.35">
      <c r="A11" s="12" t="str">
        <f t="shared" si="0"/>
        <v>P2-8</v>
      </c>
      <c r="B11" s="5" t="s">
        <v>144</v>
      </c>
      <c r="C11" s="27" t="s">
        <v>152</v>
      </c>
      <c r="D11" s="41" t="s">
        <v>66</v>
      </c>
      <c r="E11" s="88"/>
      <c r="F11" s="62"/>
      <c r="G11" s="62"/>
      <c r="H11" s="62"/>
      <c r="I11" s="46"/>
      <c r="J11" s="10"/>
    </row>
    <row r="12" spans="1:10" s="8" customFormat="1" ht="39" x14ac:dyDescent="0.35">
      <c r="A12" s="12" t="str">
        <f t="shared" si="0"/>
        <v>P2-9</v>
      </c>
      <c r="B12" s="5" t="s">
        <v>144</v>
      </c>
      <c r="C12" s="27" t="s">
        <v>153</v>
      </c>
      <c r="D12" s="41" t="s">
        <v>66</v>
      </c>
      <c r="E12" s="88"/>
      <c r="F12" s="62"/>
      <c r="G12" s="62"/>
      <c r="H12" s="62"/>
      <c r="I12" s="46"/>
    </row>
    <row r="13" spans="1:10" s="8" customFormat="1" ht="39" x14ac:dyDescent="0.35">
      <c r="A13" s="12" t="str">
        <f t="shared" si="0"/>
        <v>P2-10</v>
      </c>
      <c r="B13" s="5" t="s">
        <v>144</v>
      </c>
      <c r="C13" s="27" t="s">
        <v>154</v>
      </c>
      <c r="D13" s="41" t="s">
        <v>66</v>
      </c>
      <c r="E13" s="88"/>
      <c r="F13" s="62"/>
      <c r="G13" s="62"/>
      <c r="H13" s="62"/>
      <c r="I13" s="46"/>
    </row>
    <row r="14" spans="1:10" s="8" customFormat="1" ht="26" x14ac:dyDescent="0.35">
      <c r="A14" s="12" t="str">
        <f t="shared" si="0"/>
        <v>P2-11</v>
      </c>
      <c r="B14" s="5" t="s">
        <v>144</v>
      </c>
      <c r="C14" s="5" t="s">
        <v>155</v>
      </c>
      <c r="D14" s="41" t="s">
        <v>66</v>
      </c>
      <c r="E14" s="88"/>
      <c r="F14" s="62"/>
      <c r="G14" s="62"/>
      <c r="H14" s="62"/>
      <c r="I14" s="46"/>
    </row>
    <row r="15" spans="1:10" s="8" customFormat="1" ht="39" x14ac:dyDescent="0.35">
      <c r="A15" s="12" t="str">
        <f t="shared" si="0"/>
        <v>P2-12</v>
      </c>
      <c r="B15" s="5" t="s">
        <v>144</v>
      </c>
      <c r="C15" s="5" t="s">
        <v>156</v>
      </c>
      <c r="D15" s="41" t="s">
        <v>66</v>
      </c>
      <c r="E15" s="88"/>
      <c r="F15" s="62"/>
      <c r="G15" s="62"/>
      <c r="H15" s="62"/>
      <c r="I15" s="46"/>
    </row>
    <row r="16" spans="1:10" s="8" customFormat="1" ht="26" x14ac:dyDescent="0.35">
      <c r="A16" s="12" t="str">
        <f t="shared" si="0"/>
        <v>P2-13</v>
      </c>
      <c r="B16" s="5" t="s">
        <v>144</v>
      </c>
      <c r="C16" s="5" t="s">
        <v>157</v>
      </c>
      <c r="D16" s="62"/>
      <c r="E16" s="62"/>
      <c r="F16" s="42" t="s">
        <v>68</v>
      </c>
      <c r="G16" s="42">
        <v>4</v>
      </c>
      <c r="H16" s="88"/>
      <c r="I16" s="89" t="str">
        <f>IF(F16="wens","Licht toe","")</f>
        <v>Licht toe</v>
      </c>
    </row>
    <row r="17" spans="1:10" s="8" customFormat="1" ht="26" x14ac:dyDescent="0.35">
      <c r="A17" s="12" t="str">
        <f t="shared" si="0"/>
        <v>P2-14</v>
      </c>
      <c r="B17" s="5" t="s">
        <v>144</v>
      </c>
      <c r="C17" s="5" t="s">
        <v>158</v>
      </c>
      <c r="D17" s="62"/>
      <c r="E17" s="62"/>
      <c r="F17" s="42" t="s">
        <v>68</v>
      </c>
      <c r="G17" s="42">
        <v>4</v>
      </c>
      <c r="H17" s="88"/>
      <c r="I17" s="89" t="str">
        <f t="shared" ref="I17:I20" si="1">IF(F17="wens","Licht toe","")</f>
        <v>Licht toe</v>
      </c>
    </row>
    <row r="18" spans="1:10" s="8" customFormat="1" ht="52" x14ac:dyDescent="0.35">
      <c r="A18" s="12" t="str">
        <f t="shared" si="0"/>
        <v>P2-15</v>
      </c>
      <c r="B18" s="5" t="s">
        <v>144</v>
      </c>
      <c r="C18" s="5" t="s">
        <v>159</v>
      </c>
      <c r="D18" s="62"/>
      <c r="E18" s="62"/>
      <c r="F18" s="42" t="s">
        <v>68</v>
      </c>
      <c r="G18" s="42">
        <v>5</v>
      </c>
      <c r="H18" s="88"/>
      <c r="I18" s="89" t="str">
        <f t="shared" si="1"/>
        <v>Licht toe</v>
      </c>
      <c r="J18" s="10"/>
    </row>
    <row r="19" spans="1:10" s="7" customFormat="1" ht="26" x14ac:dyDescent="0.35">
      <c r="A19" s="12" t="str">
        <f t="shared" si="0"/>
        <v>P2-16</v>
      </c>
      <c r="B19" s="5" t="s">
        <v>144</v>
      </c>
      <c r="C19" s="5" t="s">
        <v>160</v>
      </c>
      <c r="D19" s="62"/>
      <c r="E19" s="62"/>
      <c r="F19" s="42" t="s">
        <v>68</v>
      </c>
      <c r="G19" s="42">
        <v>4</v>
      </c>
      <c r="H19" s="88"/>
      <c r="I19" s="89" t="str">
        <f t="shared" si="1"/>
        <v>Licht toe</v>
      </c>
      <c r="J19" s="8"/>
    </row>
    <row r="20" spans="1:10" s="7" customFormat="1" ht="39" x14ac:dyDescent="0.35">
      <c r="A20" s="12" t="str">
        <f t="shared" si="0"/>
        <v>P2-17</v>
      </c>
      <c r="B20" s="5" t="s">
        <v>144</v>
      </c>
      <c r="C20" s="5" t="s">
        <v>217</v>
      </c>
      <c r="D20" s="62"/>
      <c r="E20" s="62"/>
      <c r="F20" s="42" t="s">
        <v>68</v>
      </c>
      <c r="G20" s="42">
        <v>3</v>
      </c>
      <c r="H20" s="88"/>
      <c r="I20" s="89" t="str">
        <f t="shared" si="1"/>
        <v>Licht toe</v>
      </c>
      <c r="J20" s="8"/>
    </row>
    <row r="21" spans="1:10" s="8" customFormat="1" ht="15" thickBot="1" x14ac:dyDescent="0.4">
      <c r="A21" s="13"/>
      <c r="B21" s="14"/>
      <c r="C21" s="15"/>
      <c r="D21" s="48"/>
      <c r="E21" s="43"/>
      <c r="F21" s="43"/>
      <c r="G21" s="43"/>
      <c r="H21" s="43"/>
      <c r="I21" s="49"/>
      <c r="J21" s="10"/>
    </row>
  </sheetData>
  <sheetProtection algorithmName="SHA-512" hashValue="HtO66BLAkoRa0qP1phr65E17TXMdtJGTXDBebaKyF1EZ51e9NUI/MkRFm/Dq2IbBlz8lZD3N2MyKoSlWyDaxEA==" saltValue="7TtD+VS0NNqnEbnD9XwEOQ=="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591F4E7-4FEB-4137-9B62-B811EC2DCF77}">
          <x14:formula1>
            <xm:f>Generiek!$M$4:$M$5</xm:f>
          </x14:formula1>
          <xm:sqref>E9:E20</xm:sqref>
        </x14:dataValidation>
        <x14:dataValidation type="list" allowBlank="1" showInputMessage="1" showErrorMessage="1" xr:uid="{37A517A4-4214-44EB-A5C9-6017FBD730EC}">
          <x14:formula1>
            <xm:f>Generiek!$N$4:$N$6</xm:f>
          </x14:formula1>
          <xm:sqref>H9:H20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8F23-3139-419F-BF44-D45DC61EED73}">
  <sheetPr>
    <tabColor rgb="FF0070C0"/>
    <pageSetUpPr fitToPage="1"/>
  </sheetPr>
  <dimension ref="A1:J15"/>
  <sheetViews>
    <sheetView tabSelected="1" zoomScaleNormal="100" workbookViewId="0">
      <pane xSplit="2" ySplit="3" topLeftCell="C9" activePane="bottomRight" state="frozen"/>
      <selection pane="topRight" sqref="A1:I46"/>
      <selection pane="bottomLeft" sqref="A1:I46"/>
      <selection pane="bottomRight" activeCell="C14" sqref="C14"/>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9.179687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161</v>
      </c>
      <c r="B2" s="98"/>
      <c r="C2" s="98"/>
      <c r="D2" s="58"/>
      <c r="E2" s="58"/>
      <c r="F2" s="58"/>
      <c r="G2" s="58"/>
      <c r="H2" s="59"/>
      <c r="I2" s="60"/>
    </row>
    <row r="3" spans="1:10" s="2" customFormat="1" ht="46.5" customHeight="1" x14ac:dyDescent="0.3">
      <c r="A3" s="63" t="s">
        <v>63</v>
      </c>
      <c r="B3" s="64" t="s">
        <v>64</v>
      </c>
      <c r="C3" s="65" t="s">
        <v>65</v>
      </c>
      <c r="D3" s="66" t="s">
        <v>66</v>
      </c>
      <c r="E3" s="66" t="s">
        <v>67</v>
      </c>
      <c r="F3" s="66" t="s">
        <v>68</v>
      </c>
      <c r="G3" s="66" t="s">
        <v>69</v>
      </c>
      <c r="H3" s="66" t="s">
        <v>215</v>
      </c>
      <c r="I3" s="67" t="s">
        <v>3</v>
      </c>
    </row>
    <row r="4" spans="1:10" s="6" customFormat="1" ht="26" x14ac:dyDescent="0.35">
      <c r="A4" s="12" t="str">
        <f>CONCATENATE("P3-",ROW()-3)</f>
        <v>P3-1</v>
      </c>
      <c r="B4" s="5" t="s">
        <v>162</v>
      </c>
      <c r="C4" s="5" t="s">
        <v>163</v>
      </c>
      <c r="D4" s="41" t="s">
        <v>66</v>
      </c>
      <c r="E4" s="90"/>
      <c r="F4" s="62"/>
      <c r="G4" s="62"/>
      <c r="H4" s="62"/>
      <c r="I4" s="46"/>
      <c r="J4" s="10"/>
    </row>
    <row r="5" spans="1:10" s="7" customFormat="1" ht="37.5" customHeight="1" x14ac:dyDescent="0.35">
      <c r="A5" s="12" t="str">
        <f t="shared" ref="A5:A14" si="0">CONCATENATE("P3-",ROW()-3)</f>
        <v>P3-2</v>
      </c>
      <c r="B5" s="5" t="s">
        <v>162</v>
      </c>
      <c r="C5" s="5" t="s">
        <v>164</v>
      </c>
      <c r="D5" s="41" t="s">
        <v>66</v>
      </c>
      <c r="E5" s="90"/>
      <c r="F5" s="62"/>
      <c r="G5" s="62"/>
      <c r="H5" s="62"/>
      <c r="I5" s="46"/>
      <c r="J5" s="10"/>
    </row>
    <row r="6" spans="1:10" s="7" customFormat="1" ht="45.75" customHeight="1" x14ac:dyDescent="0.35">
      <c r="A6" s="12" t="str">
        <f t="shared" si="0"/>
        <v>P3-3</v>
      </c>
      <c r="B6" s="5" t="s">
        <v>162</v>
      </c>
      <c r="C6" s="5" t="s">
        <v>165</v>
      </c>
      <c r="D6" s="41" t="s">
        <v>66</v>
      </c>
      <c r="E6" s="90"/>
      <c r="F6" s="62"/>
      <c r="G6" s="62"/>
      <c r="H6" s="62"/>
      <c r="I6" s="46"/>
      <c r="J6" s="8"/>
    </row>
    <row r="7" spans="1:10" s="7" customFormat="1" x14ac:dyDescent="0.35">
      <c r="A7" s="12" t="str">
        <f t="shared" si="0"/>
        <v>P3-4</v>
      </c>
      <c r="B7" s="5" t="s">
        <v>162</v>
      </c>
      <c r="C7" s="5" t="s">
        <v>166</v>
      </c>
      <c r="D7" s="41" t="s">
        <v>66</v>
      </c>
      <c r="E7" s="90"/>
      <c r="F7" s="62"/>
      <c r="G7" s="62"/>
      <c r="H7" s="62"/>
      <c r="I7" s="47"/>
      <c r="J7" s="8"/>
    </row>
    <row r="8" spans="1:10" s="7" customFormat="1" ht="39" x14ac:dyDescent="0.35">
      <c r="A8" s="12" t="str">
        <f t="shared" si="0"/>
        <v>P3-5</v>
      </c>
      <c r="B8" s="5" t="s">
        <v>162</v>
      </c>
      <c r="C8" s="5" t="s">
        <v>167</v>
      </c>
      <c r="D8" s="62"/>
      <c r="E8" s="62"/>
      <c r="F8" s="42" t="s">
        <v>68</v>
      </c>
      <c r="G8" s="42">
        <v>4</v>
      </c>
      <c r="H8" s="88"/>
      <c r="I8" s="89" t="str">
        <f>IF(F8="wens","Licht toe","")</f>
        <v>Licht toe</v>
      </c>
      <c r="J8" s="10"/>
    </row>
    <row r="9" spans="1:10" s="7" customFormat="1" ht="39" x14ac:dyDescent="0.35">
      <c r="A9" s="12" t="str">
        <f t="shared" si="0"/>
        <v>P3-6</v>
      </c>
      <c r="B9" s="5" t="s">
        <v>162</v>
      </c>
      <c r="C9" s="27" t="s">
        <v>168</v>
      </c>
      <c r="D9" s="62"/>
      <c r="E9" s="62"/>
      <c r="F9" s="42" t="s">
        <v>68</v>
      </c>
      <c r="G9" s="42">
        <v>3</v>
      </c>
      <c r="H9" s="88"/>
      <c r="I9" s="89" t="str">
        <f t="shared" ref="I9:I14" si="1">IF(F9="wens","Licht toe","")</f>
        <v>Licht toe</v>
      </c>
      <c r="J9" s="8"/>
    </row>
    <row r="10" spans="1:10" s="7" customFormat="1" ht="39" x14ac:dyDescent="0.35">
      <c r="A10" s="12" t="str">
        <f t="shared" si="0"/>
        <v>P3-7</v>
      </c>
      <c r="B10" s="5" t="s">
        <v>162</v>
      </c>
      <c r="C10" s="5" t="s">
        <v>169</v>
      </c>
      <c r="D10" s="62"/>
      <c r="E10" s="62"/>
      <c r="F10" s="42" t="s">
        <v>68</v>
      </c>
      <c r="G10" s="42">
        <v>5</v>
      </c>
      <c r="H10" s="88"/>
      <c r="I10" s="89" t="str">
        <f t="shared" si="1"/>
        <v>Licht toe</v>
      </c>
      <c r="J10" s="8"/>
    </row>
    <row r="11" spans="1:10" s="6" customFormat="1" ht="26" x14ac:dyDescent="0.35">
      <c r="A11" s="12" t="str">
        <f t="shared" si="0"/>
        <v>P3-8</v>
      </c>
      <c r="B11" s="5" t="s">
        <v>162</v>
      </c>
      <c r="C11" s="5" t="s">
        <v>170</v>
      </c>
      <c r="D11" s="62"/>
      <c r="E11" s="62"/>
      <c r="F11" s="42" t="s">
        <v>68</v>
      </c>
      <c r="G11" s="42">
        <v>5</v>
      </c>
      <c r="H11" s="88"/>
      <c r="I11" s="89" t="str">
        <f t="shared" si="1"/>
        <v>Licht toe</v>
      </c>
      <c r="J11" s="10"/>
    </row>
    <row r="12" spans="1:10" s="8" customFormat="1" ht="14.5" x14ac:dyDescent="0.35">
      <c r="A12" s="12" t="str">
        <f t="shared" si="0"/>
        <v>P3-9</v>
      </c>
      <c r="B12" s="5" t="s">
        <v>162</v>
      </c>
      <c r="C12" s="5" t="s">
        <v>171</v>
      </c>
      <c r="D12" s="62"/>
      <c r="E12" s="62"/>
      <c r="F12" s="42" t="s">
        <v>68</v>
      </c>
      <c r="G12" s="42">
        <v>4</v>
      </c>
      <c r="H12" s="88"/>
      <c r="I12" s="89" t="str">
        <f t="shared" si="1"/>
        <v>Licht toe</v>
      </c>
      <c r="J12" s="10"/>
    </row>
    <row r="13" spans="1:10" s="7" customFormat="1" ht="26" x14ac:dyDescent="0.35">
      <c r="A13" s="12" t="str">
        <f t="shared" si="0"/>
        <v>P3-10</v>
      </c>
      <c r="B13" s="5" t="s">
        <v>162</v>
      </c>
      <c r="C13" s="5" t="s">
        <v>172</v>
      </c>
      <c r="D13" s="62"/>
      <c r="E13" s="62"/>
      <c r="F13" s="42" t="s">
        <v>68</v>
      </c>
      <c r="G13" s="42">
        <v>3</v>
      </c>
      <c r="H13" s="88"/>
      <c r="I13" s="89" t="str">
        <f t="shared" si="1"/>
        <v>Licht toe</v>
      </c>
      <c r="J13" s="8"/>
    </row>
    <row r="14" spans="1:10" s="7" customFormat="1" ht="39" x14ac:dyDescent="0.35">
      <c r="A14" s="12" t="str">
        <f t="shared" si="0"/>
        <v>P3-11</v>
      </c>
      <c r="B14" s="5" t="s">
        <v>162</v>
      </c>
      <c r="C14" s="5" t="s">
        <v>223</v>
      </c>
      <c r="D14" s="62"/>
      <c r="E14" s="62"/>
      <c r="F14" s="42" t="s">
        <v>68</v>
      </c>
      <c r="G14" s="42">
        <v>3</v>
      </c>
      <c r="H14" s="88"/>
      <c r="I14" s="89" t="str">
        <f t="shared" si="1"/>
        <v>Licht toe</v>
      </c>
      <c r="J14" s="8"/>
    </row>
    <row r="15" spans="1:10" s="8" customFormat="1" ht="15" thickBot="1" x14ac:dyDescent="0.4">
      <c r="A15" s="13"/>
      <c r="B15" s="14"/>
      <c r="C15" s="15"/>
      <c r="D15" s="48"/>
      <c r="E15" s="43"/>
      <c r="F15" s="43"/>
      <c r="G15" s="43"/>
      <c r="H15" s="43"/>
      <c r="I15" s="49"/>
      <c r="J15" s="10"/>
    </row>
  </sheetData>
  <sheetProtection algorithmName="SHA-512" hashValue="qYjoUeI4qDt+CG+BeU4Mmgc1fSKRrKit6EubSXc/xnTRfmWSKNnurfV1UWQsOjvah/A1ft7sCDg4OoVmMSA8Bg==" saltValue="GSn05HFZDsXAg8q7m24lCg=="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04277CF-F58A-4FD6-8EF0-201B09DD40D1}">
          <x14:formula1>
            <xm:f>Generiek!$M$4:$M$5</xm:f>
          </x14:formula1>
          <xm:sqref>E4:E14</xm:sqref>
        </x14:dataValidation>
        <x14:dataValidation type="list" allowBlank="1" showInputMessage="1" showErrorMessage="1" xr:uid="{78AEAEDE-60AA-4DD5-8798-E41A7F4BE61F}">
          <x14:formula1>
            <xm:f>Generiek!$N$4:$N$6</xm:f>
          </x14:formula1>
          <xm:sqref>H4:H14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6176-B946-4CE8-ACDA-76D12FE86B22}">
  <sheetPr>
    <tabColor rgb="FF0070C0"/>
    <pageSetUpPr fitToPage="1"/>
  </sheetPr>
  <dimension ref="A1:J12"/>
  <sheetViews>
    <sheetView zoomScaleNormal="100" workbookViewId="0">
      <pane xSplit="2" ySplit="3" topLeftCell="C4" activePane="bottomRight" state="frozen"/>
      <selection pane="topRight" sqref="A1:I46"/>
      <selection pane="bottomLeft" sqref="A1:I46"/>
      <selection pane="bottomRight" activeCell="H10" sqref="H10"/>
    </sheetView>
  </sheetViews>
  <sheetFormatPr defaultColWidth="10.54296875" defaultRowHeight="13" x14ac:dyDescent="0.35"/>
  <cols>
    <col min="1" max="1" width="10.54296875" style="9" customWidth="1"/>
    <col min="2" max="2" width="35.54296875" style="1" customWidth="1"/>
    <col min="3" max="3" width="80.54296875" style="4" customWidth="1"/>
    <col min="4" max="4" width="9.54296875" style="50" customWidth="1"/>
    <col min="5" max="7" width="10.54296875" style="50" customWidth="1"/>
    <col min="8" max="8" width="23.54296875" style="50" customWidth="1"/>
    <col min="9" max="9" width="58.54296875" style="44" customWidth="1"/>
    <col min="10" max="10" width="81.453125" style="1" customWidth="1"/>
    <col min="11" max="16384" width="10.54296875" style="1"/>
  </cols>
  <sheetData>
    <row r="1" spans="1:10" s="2" customFormat="1" ht="20.149999999999999" customHeight="1" x14ac:dyDescent="0.35">
      <c r="A1" s="18" t="s">
        <v>62</v>
      </c>
      <c r="B1" s="25"/>
      <c r="C1" s="26"/>
      <c r="D1" s="45"/>
      <c r="E1" s="45"/>
      <c r="F1" s="45"/>
      <c r="G1" s="45"/>
      <c r="H1" s="45"/>
      <c r="I1" s="38"/>
    </row>
    <row r="2" spans="1:10" s="2" customFormat="1" ht="20.149999999999999" customHeight="1" thickBot="1" x14ac:dyDescent="0.4">
      <c r="A2" s="97" t="s">
        <v>20</v>
      </c>
      <c r="B2" s="98"/>
      <c r="C2" s="98"/>
      <c r="D2" s="58"/>
      <c r="E2" s="58"/>
      <c r="F2" s="58"/>
      <c r="G2" s="58"/>
      <c r="H2" s="59"/>
      <c r="I2" s="60"/>
    </row>
    <row r="3" spans="1:10" s="2" customFormat="1" ht="46.5" customHeight="1" x14ac:dyDescent="0.3">
      <c r="A3" s="63" t="s">
        <v>63</v>
      </c>
      <c r="B3" s="64" t="s">
        <v>64</v>
      </c>
      <c r="C3" s="65" t="s">
        <v>65</v>
      </c>
      <c r="D3" s="66" t="s">
        <v>66</v>
      </c>
      <c r="E3" s="66" t="s">
        <v>67</v>
      </c>
      <c r="F3" s="66" t="s">
        <v>68</v>
      </c>
      <c r="G3" s="66" t="s">
        <v>69</v>
      </c>
      <c r="H3" s="66" t="s">
        <v>215</v>
      </c>
      <c r="I3" s="67" t="s">
        <v>3</v>
      </c>
    </row>
    <row r="4" spans="1:10" s="6" customFormat="1" ht="26" x14ac:dyDescent="0.35">
      <c r="A4" s="12" t="str">
        <f>CONCATENATE("P4-",ROW()-3)</f>
        <v>P4-1</v>
      </c>
      <c r="B4" s="5" t="s">
        <v>173</v>
      </c>
      <c r="C4" s="5" t="s">
        <v>174</v>
      </c>
      <c r="D4" s="41" t="s">
        <v>66</v>
      </c>
      <c r="E4" s="90"/>
      <c r="F4" s="62"/>
      <c r="G4" s="62"/>
      <c r="H4" s="62"/>
      <c r="I4" s="46"/>
      <c r="J4" s="10"/>
    </row>
    <row r="5" spans="1:10" s="7" customFormat="1" ht="37.5" customHeight="1" x14ac:dyDescent="0.35">
      <c r="A5" s="12" t="str">
        <f t="shared" ref="A5:A11" si="0">CONCATENATE("P4-",ROW()-3)</f>
        <v>P4-2</v>
      </c>
      <c r="B5" s="5" t="s">
        <v>173</v>
      </c>
      <c r="C5" s="5" t="s">
        <v>175</v>
      </c>
      <c r="D5" s="41" t="s">
        <v>66</v>
      </c>
      <c r="E5" s="90"/>
      <c r="F5" s="62"/>
      <c r="G5" s="62"/>
      <c r="H5" s="62"/>
      <c r="I5" s="46"/>
      <c r="J5" s="10"/>
    </row>
    <row r="6" spans="1:10" s="7" customFormat="1" ht="45.75" customHeight="1" x14ac:dyDescent="0.35">
      <c r="A6" s="12" t="str">
        <f t="shared" si="0"/>
        <v>P4-3</v>
      </c>
      <c r="B6" s="5" t="s">
        <v>173</v>
      </c>
      <c r="C6" s="5" t="s">
        <v>176</v>
      </c>
      <c r="D6" s="41" t="s">
        <v>66</v>
      </c>
      <c r="E6" s="90"/>
      <c r="F6" s="62"/>
      <c r="G6" s="62"/>
      <c r="H6" s="62"/>
      <c r="I6" s="46"/>
      <c r="J6" s="8"/>
    </row>
    <row r="7" spans="1:10" s="7" customFormat="1" ht="26" x14ac:dyDescent="0.35">
      <c r="A7" s="12" t="str">
        <f t="shared" si="0"/>
        <v>P4-4</v>
      </c>
      <c r="B7" s="5" t="s">
        <v>173</v>
      </c>
      <c r="C7" s="5" t="s">
        <v>177</v>
      </c>
      <c r="D7" s="41" t="s">
        <v>66</v>
      </c>
      <c r="E7" s="90"/>
      <c r="F7" s="62"/>
      <c r="G7" s="62"/>
      <c r="H7" s="62"/>
      <c r="I7" s="47"/>
      <c r="J7" s="8"/>
    </row>
    <row r="8" spans="1:10" s="7" customFormat="1" ht="39" x14ac:dyDescent="0.35">
      <c r="A8" s="12" t="str">
        <f t="shared" si="0"/>
        <v>P4-5</v>
      </c>
      <c r="B8" s="5" t="s">
        <v>173</v>
      </c>
      <c r="C8" s="5" t="s">
        <v>178</v>
      </c>
      <c r="D8" s="62"/>
      <c r="E8" s="62"/>
      <c r="F8" s="42" t="s">
        <v>68</v>
      </c>
      <c r="G8" s="42">
        <v>5</v>
      </c>
      <c r="H8" s="88"/>
      <c r="I8" s="89" t="str">
        <f>IF(F8="wens","Licht toe","")</f>
        <v>Licht toe</v>
      </c>
      <c r="J8" s="10"/>
    </row>
    <row r="9" spans="1:10" s="7" customFormat="1" ht="39" x14ac:dyDescent="0.35">
      <c r="A9" s="12" t="str">
        <f t="shared" si="0"/>
        <v>P4-6</v>
      </c>
      <c r="B9" s="5" t="s">
        <v>173</v>
      </c>
      <c r="C9" s="5" t="s">
        <v>179</v>
      </c>
      <c r="D9" s="62"/>
      <c r="E9" s="62"/>
      <c r="F9" s="42" t="s">
        <v>68</v>
      </c>
      <c r="G9" s="42">
        <v>3</v>
      </c>
      <c r="H9" s="88"/>
      <c r="I9" s="89" t="str">
        <f t="shared" ref="I9:I11" si="1">IF(F9="wens","Licht toe","")</f>
        <v>Licht toe</v>
      </c>
      <c r="J9" s="8"/>
    </row>
    <row r="10" spans="1:10" s="7" customFormat="1" ht="26" x14ac:dyDescent="0.35">
      <c r="A10" s="12" t="str">
        <f t="shared" si="0"/>
        <v>P4-7</v>
      </c>
      <c r="B10" s="5" t="s">
        <v>173</v>
      </c>
      <c r="C10" s="5" t="s">
        <v>180</v>
      </c>
      <c r="D10" s="62"/>
      <c r="E10" s="62"/>
      <c r="F10" s="42" t="s">
        <v>68</v>
      </c>
      <c r="G10" s="42">
        <v>4</v>
      </c>
      <c r="H10" s="88"/>
      <c r="I10" s="89" t="str">
        <f t="shared" si="1"/>
        <v>Licht toe</v>
      </c>
      <c r="J10" s="8"/>
    </row>
    <row r="11" spans="1:10" s="7" customFormat="1" ht="26" x14ac:dyDescent="0.35">
      <c r="A11" s="12" t="str">
        <f t="shared" si="0"/>
        <v>P4-8</v>
      </c>
      <c r="B11" s="5" t="s">
        <v>173</v>
      </c>
      <c r="C11" s="5" t="s">
        <v>158</v>
      </c>
      <c r="D11" s="62"/>
      <c r="E11" s="62"/>
      <c r="F11" s="42" t="s">
        <v>68</v>
      </c>
      <c r="G11" s="42">
        <v>4</v>
      </c>
      <c r="H11" s="88"/>
      <c r="I11" s="89" t="str">
        <f t="shared" si="1"/>
        <v>Licht toe</v>
      </c>
      <c r="J11" s="8"/>
    </row>
    <row r="12" spans="1:10" s="8" customFormat="1" ht="15" thickBot="1" x14ac:dyDescent="0.4">
      <c r="A12" s="13"/>
      <c r="B12" s="14"/>
      <c r="C12" s="15"/>
      <c r="D12" s="48"/>
      <c r="E12" s="43"/>
      <c r="F12" s="43"/>
      <c r="G12" s="43"/>
      <c r="H12" s="43"/>
      <c r="I12" s="49"/>
      <c r="J12" s="10"/>
    </row>
  </sheetData>
  <sheetProtection algorithmName="SHA-512" hashValue="mOnRC5p2PoKUWNvo9HhIZnMxs4EWhuoQQHgchwcLETWN7ynXJTZJxWxtH04geS5MLjheeRwHsMfjyqisV32aqw==" saltValue="85h2xpUeY3JVdvh6FV3zwA==" spinCount="100000" sheet="1" objects="1" scenarios="1"/>
  <autoFilter ref="A3:I3" xr:uid="{00000000-0009-0000-0000-000001000000}"/>
  <mergeCells count="1">
    <mergeCell ref="A2:C2"/>
  </mergeCells>
  <pageMargins left="0.7" right="0.7" top="0.75" bottom="0.75" header="0.3" footer="0.3"/>
  <pageSetup paperSize="8" scale="8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F96FDC6-5642-4B89-8AA8-FDA7FC3DE8A1}">
          <x14:formula1>
            <xm:f>Generiek!$M$4:$M$5</xm:f>
          </x14:formula1>
          <xm:sqref>E4:E11</xm:sqref>
        </x14:dataValidation>
        <x14:dataValidation type="list" allowBlank="1" showInputMessage="1" showErrorMessage="1" xr:uid="{8216ACDA-FE71-4FB3-8068-AFC956B39EEE}">
          <x14:formula1>
            <xm:f>Generiek!$N$4:$N$6</xm:f>
          </x14:formula1>
          <xm:sqref>H4:H11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64e85f-814a-447a-97ca-386715612b71">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TaxCatchAll xmlns="941cfbfd-8e0f-43a7-926f-b5532cf95ffb">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4F32C9FC661342828BCA770FD7BD59" ma:contentTypeVersion="15" ma:contentTypeDescription="Een nieuw document maken." ma:contentTypeScope="" ma:versionID="57a41b560c845085f119bac1eb44d002">
  <xsd:schema xmlns:xsd="http://www.w3.org/2001/XMLSchema" xmlns:xs="http://www.w3.org/2001/XMLSchema" xmlns:p="http://schemas.microsoft.com/office/2006/metadata/properties" xmlns:ns2="a0cf0202-a5c5-484a-8f56-a5c31f00845a" xmlns:ns4="941cfbfd-8e0f-43a7-926f-b5532cf95ffb" xmlns:ns5="9864e85f-814a-447a-97ca-386715612b71" targetNamespace="http://schemas.microsoft.com/office/2006/metadata/properties" ma:root="true" ma:fieldsID="6597b5563020c698762599a0f2de2a3a" ns2:_="" ns4:_="" ns5:_="">
    <xsd:import namespace="a0cf0202-a5c5-484a-8f56-a5c31f00845a"/>
    <xsd:import namespace="941cfbfd-8e0f-43a7-926f-b5532cf95ffb"/>
    <xsd:import namespace="9864e85f-814a-447a-97ca-386715612b71"/>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1cfbfd-8e0f-43a7-926f-b5532cf95ff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2d7a6bb-f994-49c3-9452-c9001bac1518}" ma:internalName="TaxCatchAll" ma:showField="CatchAllData" ma:web="941cfbfd-8e0f-43a7-926f-b5532cf95ff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64e85f-814a-447a-97ca-386715612b7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E0576-CF5E-4FE6-8808-70E9EF88C458}">
  <ds:schemaRefs>
    <ds:schemaRef ds:uri="http://schemas.microsoft.com/office/2006/documentManagement/types"/>
    <ds:schemaRef ds:uri="http://schemas.microsoft.com/office/2006/metadata/properties"/>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9864e85f-814a-447a-97ca-386715612b71"/>
    <ds:schemaRef ds:uri="941cfbfd-8e0f-43a7-926f-b5532cf95ffb"/>
    <ds:schemaRef ds:uri="a0cf0202-a5c5-484a-8f56-a5c31f00845a"/>
    <ds:schemaRef ds:uri="http://www.w3.org/XML/1998/namespace"/>
  </ds:schemaRefs>
</ds:datastoreItem>
</file>

<file path=customXml/itemProps2.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3.xml><?xml version="1.0" encoding="utf-8"?>
<ds:datastoreItem xmlns:ds="http://schemas.openxmlformats.org/officeDocument/2006/customXml" ds:itemID="{FFABBCCF-3245-40CC-8467-1313DAEE8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941cfbfd-8e0f-43a7-926f-b5532cf95ffb"/>
    <ds:schemaRef ds:uri="9864e85f-814a-447a-97ca-386715612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8</vt:i4>
      </vt:variant>
    </vt:vector>
  </HeadingPairs>
  <TitlesOfParts>
    <vt:vector size="21" baseType="lpstr">
      <vt:lpstr>Toelichting</vt:lpstr>
      <vt:lpstr>Kengetallen</vt:lpstr>
      <vt:lpstr>Proces</vt:lpstr>
      <vt:lpstr>Applicatielandschap</vt:lpstr>
      <vt:lpstr>Generiek</vt:lpstr>
      <vt:lpstr>Processtap 1</vt:lpstr>
      <vt:lpstr>Processtap 2</vt:lpstr>
      <vt:lpstr>Processtap 3</vt:lpstr>
      <vt:lpstr>Processtap 4</vt:lpstr>
      <vt:lpstr>Processtap 5</vt:lpstr>
      <vt:lpstr>Processtap 6</vt:lpstr>
      <vt:lpstr>Processtap 7</vt:lpstr>
      <vt:lpstr>Bron keuzes wensen</vt:lpstr>
      <vt:lpstr>Generiek!Afdrukbereik</vt:lpstr>
      <vt:lpstr>'Processtap 1'!Afdrukbereik</vt:lpstr>
      <vt:lpstr>'Processtap 2'!Afdrukbereik</vt:lpstr>
      <vt:lpstr>'Processtap 3'!Afdrukbereik</vt:lpstr>
      <vt:lpstr>'Processtap 4'!Afdrukbereik</vt:lpstr>
      <vt:lpstr>'Processtap 5'!Afdrukbereik</vt:lpstr>
      <vt:lpstr>'Processtap 6'!Afdrukbereik</vt:lpstr>
      <vt:lpstr>'Processtap 7'!Afdrukbereik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Wiegers, Danielle</cp:lastModifiedBy>
  <cp:revision/>
  <dcterms:created xsi:type="dcterms:W3CDTF">2011-12-09T15:09:54Z</dcterms:created>
  <dcterms:modified xsi:type="dcterms:W3CDTF">2025-06-16T15:36:01Z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0x010100614F32C9FC661342828BCA770FD7BD59</vt:lpwstr>
  </property>
  <property fmtid="{D5CDD505-2E9C-101B-9397-08002B2CF9AE}" pid="4" name="MediaServiceImageTags">
    <vt:lpwstr/>
  </property>
  <property fmtid="{D5CDD505-2E9C-101B-9397-08002B2CF9AE}" pid="5" name="Afdelingnaam">
    <vt:lpwstr>1;#PPI|5380aa0e-a8ab-4a3d-bf73-9d74f369ec86</vt:lpwstr>
  </property>
</Properties>
</file>