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vrhaaglanden.sharepoint.com/sites/AanbestedingenvervangingKA/Shared Documents/Algemeen/1. Aanbesteding - Percelen/Perceel Connectiviteit/"/>
    </mc:Choice>
  </mc:AlternateContent>
  <xr:revisionPtr revIDLastSave="703" documentId="11_06526DA2ACE73E210D0336F6C1BF35A6486188C0" xr6:coauthVersionLast="47" xr6:coauthVersionMax="47" xr10:uidLastSave="{E65805F8-86DD-4804-B232-DE015AFDF2C1}"/>
  <bookViews>
    <workbookView xWindow="-108" yWindow="-108" windowWidth="23256" windowHeight="12456" xr2:uid="{00000000-000D-0000-FFFF-FFFF00000000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J37" i="1" l="1"/>
  <c r="K37" i="1"/>
  <c r="E48" i="1"/>
  <c r="E49" i="1"/>
  <c r="E50" i="1"/>
  <c r="E47" i="1"/>
  <c r="E55" i="1" s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13" i="1"/>
  <c r="S37" i="1"/>
  <c r="N37" i="1"/>
  <c r="U37" i="1" l="1"/>
  <c r="P37" i="1"/>
  <c r="C57" i="1"/>
  <c r="C58" i="1" l="1"/>
  <c r="C59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<sst xmlns="http://schemas.openxmlformats.org/spreadsheetml/2006/main" count="88" uniqueCount="79">
  <si>
    <t>eenmalige kosten</t>
  </si>
  <si>
    <t>maandelijkse kosten</t>
  </si>
  <si>
    <t>LAN</t>
  </si>
  <si>
    <t>WLAN</t>
  </si>
  <si>
    <t>Telefonie</t>
  </si>
  <si>
    <t>WAN</t>
  </si>
  <si>
    <t>Huidige situatie</t>
  </si>
  <si>
    <t>Beschikbare LAN poorten voor eindgebruikers</t>
  </si>
  <si>
    <t>Aangeboden</t>
  </si>
  <si>
    <t>Aantal access points</t>
  </si>
  <si>
    <t>SD-Wan bandbreedte (Mb/s) primaire verbinding</t>
  </si>
  <si>
    <t>idem backup verbinding</t>
  </si>
  <si>
    <t>Locatie</t>
  </si>
  <si>
    <t>Dedemsvaartweg</t>
  </si>
  <si>
    <t>Sloepstraat</t>
  </si>
  <si>
    <t>Dorpskade</t>
  </si>
  <si>
    <t>Cisco 6821</t>
  </si>
  <si>
    <t>Cisco 6851</t>
  </si>
  <si>
    <t>Katschiplaan</t>
  </si>
  <si>
    <t>Donau</t>
  </si>
  <si>
    <t>Fultonstraat</t>
  </si>
  <si>
    <t>Burgemeester Crezëelaan</t>
  </si>
  <si>
    <t>Westlandseweg</t>
  </si>
  <si>
    <t>Woudseweg</t>
  </si>
  <si>
    <t>Middel Broekweg</t>
  </si>
  <si>
    <t>De Vierde Hoeve</t>
  </si>
  <si>
    <t>Slot De Houvelaan</t>
  </si>
  <si>
    <t>Olof Palmelaan</t>
  </si>
  <si>
    <t>Bach</t>
  </si>
  <si>
    <t>s-Gravenzandseweg</t>
  </si>
  <si>
    <t>Nootdorpseweg</t>
  </si>
  <si>
    <t>Burgemeeste Elsenlaan</t>
  </si>
  <si>
    <t>Anna van Raesfeltstraat</t>
  </si>
  <si>
    <t>Van Karnebeeklaan</t>
  </si>
  <si>
    <t>Waldorpstraat</t>
  </si>
  <si>
    <t>Zamenhofstraat</t>
  </si>
  <si>
    <t>Via Donizetti</t>
  </si>
  <si>
    <t>Johan de Wittstraat</t>
  </si>
  <si>
    <t>Brusselstraat</t>
  </si>
  <si>
    <t>Omschrijving access switch</t>
  </si>
  <si>
    <t>Aantal</t>
  </si>
  <si>
    <t>Omschrijving access point</t>
  </si>
  <si>
    <t>Alle kosten zijn exclusief BTW, tenzij anders aangegeven</t>
  </si>
  <si>
    <t>Legenda</t>
  </si>
  <si>
    <t>Door Inschrijver in te vullen</t>
  </si>
  <si>
    <t>Automatisch berekend</t>
  </si>
  <si>
    <t>Constanten</t>
  </si>
  <si>
    <t>Totale kosten over initiele looptijd</t>
  </si>
  <si>
    <t>Totale eenmalige kosten</t>
  </si>
  <si>
    <t>Totale maandelijkste kosten</t>
  </si>
  <si>
    <t>prijs/access switch/maand</t>
  </si>
  <si>
    <t>prijs/access point/maand</t>
  </si>
  <si>
    <t>Vaste maandelijkse kosten</t>
  </si>
  <si>
    <t>Rapportages en overleggen</t>
  </si>
  <si>
    <t>2e lijns service desk</t>
  </si>
  <si>
    <t>Uurtarieven i.v.m. uitvoeren van projecten (Major Changes) en Consultancy</t>
  </si>
  <si>
    <t>Tarieven voor uitvoering</t>
  </si>
  <si>
    <t>Uurtarieven</t>
  </si>
  <si>
    <t>Aantal uren per maand (inschatting)</t>
  </si>
  <si>
    <t>Projectleider</t>
  </si>
  <si>
    <t>Engineer</t>
  </si>
  <si>
    <t>Technisch architect</t>
  </si>
  <si>
    <t>Security expert</t>
  </si>
  <si>
    <t>Opslagpercentages tarieven</t>
  </si>
  <si>
    <t>% bovenop standaardtarief</t>
  </si>
  <si>
    <t>Kantoortijden</t>
  </si>
  <si>
    <t>N.v.t.</t>
  </si>
  <si>
    <t>Maandelijkse kosten (uitgaande van Kantoortijden)</t>
  </si>
  <si>
    <t>Ondertekening</t>
  </si>
  <si>
    <t>Bedrijfsnaam:</t>
  </si>
  <si>
    <t>Naam:</t>
  </si>
  <si>
    <t>Functie:</t>
  </si>
  <si>
    <t>Plaats:</t>
  </si>
  <si>
    <t>Datum:</t>
  </si>
  <si>
    <t>Telefoniedienst, inclusief gesprekskosten binnen Nederland</t>
  </si>
  <si>
    <t>Initiele contractduur in jaren</t>
  </si>
  <si>
    <t>= inschrijfprijs</t>
  </si>
  <si>
    <t>Eind Kantoortijden - 22:00 (max 50%)</t>
  </si>
  <si>
    <t>22:00 - begin Kantoortijden, zon- en feestdagen (max 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</si>
</sst>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 &quot;#,##0.00"/>
    <numFmt numFmtId="166" formatCode="_-&quot;€ &quot;* #,##0_-;_-&quot;€ &quot;* #,##0\-;_-&quot;€ &quot;* \-_-;_-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  <charset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99"/>
      </patternFill>
    </fill>
    <fill>
      <patternFill patternType="solid">
        <fgColor theme="9" tint="0.59999389629810485"/>
        <bgColor rgb="FFC0C0C0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0" fillId="3" borderId="5" xfId="0" applyFill="1" applyBorder="1"/>
    <xf numFmtId="0" fontId="0" fillId="3" borderId="5" xfId="0" applyFill="1" applyBorder="1" applyAlignment="1">
      <alignment wrapText="1"/>
    </xf>
    <xf numFmtId="0" fontId="2" fillId="0" borderId="0" xfId="0" applyFont="1"/>
    <xf numFmtId="0" fontId="6" fillId="0" borderId="0" xfId="0" applyFont="1"/>
    <xf numFmtId="164" fontId="2" fillId="6" borderId="0" xfId="1" applyNumberFormat="1" applyFont="1" applyFill="1"/>
    <xf numFmtId="0" fontId="0" fillId="7" borderId="1" xfId="0" applyFill="1" applyBorder="1"/>
    <xf numFmtId="164" fontId="0" fillId="3" borderId="1" xfId="1" applyNumberFormat="1" applyFont="1" applyFill="1" applyBorder="1"/>
    <xf numFmtId="164" fontId="0" fillId="6" borderId="1" xfId="1" applyNumberFormat="1" applyFont="1" applyFill="1" applyBorder="1"/>
    <xf numFmtId="164" fontId="0" fillId="3" borderId="2" xfId="1" applyNumberFormat="1" applyFont="1" applyFill="1" applyBorder="1"/>
    <xf numFmtId="0" fontId="1" fillId="5" borderId="0" xfId="0" applyFont="1" applyFill="1" applyAlignment="1">
      <alignment wrapText="1"/>
    </xf>
    <xf numFmtId="0" fontId="0" fillId="0" borderId="1" xfId="0" applyBorder="1" applyAlignment="1">
      <alignment horizontal="left" indent="1"/>
    </xf>
    <xf numFmtId="164" fontId="0" fillId="3" borderId="1" xfId="1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44" fontId="6" fillId="0" borderId="0" xfId="1" applyFont="1" applyProtection="1"/>
    <xf numFmtId="0" fontId="8" fillId="8" borderId="6" xfId="0" applyFont="1" applyFill="1" applyBorder="1" applyAlignment="1">
      <alignment wrapText="1"/>
    </xf>
    <xf numFmtId="44" fontId="8" fillId="8" borderId="7" xfId="0" applyNumberFormat="1" applyFont="1" applyFill="1" applyBorder="1"/>
    <xf numFmtId="0" fontId="9" fillId="8" borderId="8" xfId="0" applyFont="1" applyFill="1" applyBorder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9" xfId="0" applyFont="1" applyBorder="1"/>
    <xf numFmtId="0" fontId="10" fillId="8" borderId="11" xfId="0" applyFont="1" applyFill="1" applyBorder="1" applyAlignment="1">
      <alignment horizontal="center"/>
    </xf>
    <xf numFmtId="0" fontId="8" fillId="8" borderId="9" xfId="0" applyFont="1" applyFill="1" applyBorder="1"/>
    <xf numFmtId="0" fontId="8" fillId="8" borderId="10" xfId="0" applyFont="1" applyFill="1" applyBorder="1"/>
    <xf numFmtId="166" fontId="9" fillId="8" borderId="11" xfId="0" applyNumberFormat="1" applyFont="1" applyFill="1" applyBorder="1"/>
    <xf numFmtId="0" fontId="0" fillId="0" borderId="10" xfId="0" applyBorder="1" applyAlignment="1">
      <alignment horizontal="left"/>
    </xf>
    <xf numFmtId="0" fontId="9" fillId="8" borderId="10" xfId="0" applyFont="1" applyFill="1" applyBorder="1" applyAlignment="1">
      <alignment horizontal="right"/>
    </xf>
    <xf numFmtId="10" fontId="10" fillId="8" borderId="11" xfId="0" applyNumberFormat="1" applyFont="1" applyFill="1" applyBorder="1"/>
    <xf numFmtId="0" fontId="10" fillId="0" borderId="10" xfId="0" applyFont="1" applyBorder="1" applyAlignment="1">
      <alignment horizontal="left"/>
    </xf>
    <xf numFmtId="10" fontId="10" fillId="8" borderId="12" xfId="0" applyNumberFormat="1" applyFont="1" applyFill="1" applyBorder="1"/>
    <xf numFmtId="0" fontId="8" fillId="8" borderId="7" xfId="0" applyFont="1" applyFill="1" applyBorder="1" applyAlignment="1">
      <alignment horizontal="center" wrapText="1"/>
    </xf>
    <xf numFmtId="165" fontId="9" fillId="9" borderId="10" xfId="0" applyNumberFormat="1" applyFont="1" applyFill="1" applyBorder="1" applyProtection="1">
      <protection locked="0"/>
    </xf>
    <xf numFmtId="10" fontId="10" fillId="9" borderId="10" xfId="0" applyNumberFormat="1" applyFont="1" applyFill="1" applyBorder="1" applyProtection="1">
      <protection locked="0"/>
    </xf>
    <xf numFmtId="44" fontId="8" fillId="8" borderId="7" xfId="0" applyNumberFormat="1" applyFont="1" applyFill="1" applyBorder="1" applyAlignment="1">
      <alignment wrapText="1"/>
    </xf>
    <xf numFmtId="164" fontId="10" fillId="10" borderId="10" xfId="0" applyNumberFormat="1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wrapText="1"/>
    </xf>
    <xf numFmtId="0" fontId="0" fillId="11" borderId="1" xfId="0" quotePrefix="1" applyFill="1" applyBorder="1" applyAlignment="1">
      <alignment wrapText="1"/>
    </xf>
    <xf numFmtId="44" fontId="0" fillId="0" borderId="0" xfId="1" applyFont="1" applyProtection="1"/>
    <xf numFmtId="0" fontId="1" fillId="4" borderId="0" xfId="2" applyFont="1" applyFill="1" applyAlignment="1">
      <alignment horizontal="left"/>
    </xf>
    <xf numFmtId="0" fontId="5" fillId="4" borderId="0" xfId="2" applyFont="1" applyFill="1" applyAlignment="1">
      <alignment horizontal="left"/>
    </xf>
    <xf numFmtId="0" fontId="4" fillId="4" borderId="0" xfId="2" applyFill="1" applyAlignment="1">
      <alignment horizontal="left"/>
    </xf>
    <xf numFmtId="0" fontId="4" fillId="4" borderId="1" xfId="2" applyFill="1" applyBorder="1"/>
    <xf numFmtId="0" fontId="0" fillId="11" borderId="0" xfId="0" applyFill="1"/>
    <xf numFmtId="0" fontId="1" fillId="11" borderId="1" xfId="0" applyFont="1" applyFill="1" applyBorder="1" applyAlignment="1">
      <alignment wrapText="1"/>
    </xf>
    <xf numFmtId="0" fontId="0" fillId="0" borderId="1" xfId="0" applyBorder="1" applyAlignment="1">
      <alignment horizontal="left" wrapText="1" indent="1"/>
    </xf>
    <xf numFmtId="10" fontId="10" fillId="9" borderId="13" xfId="0" applyNumberFormat="1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4" xfId="0" applyFill="1" applyBorder="1"/>
    <xf numFmtId="0" fontId="0" fillId="3" borderId="17" xfId="0" applyFill="1" applyBorder="1"/>
    <xf numFmtId="0" fontId="2" fillId="0" borderId="19" xfId="0" applyFont="1" applyBorder="1" applyAlignment="1">
      <alignment horizontal="center" wrapText="1"/>
    </xf>
    <xf numFmtId="0" fontId="0" fillId="0" borderId="18" xfId="0" applyBorder="1"/>
    <xf numFmtId="0" fontId="0" fillId="0" borderId="17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3" fillId="0" borderId="1" xfId="0" applyFont="1" applyBorder="1" applyAlignment="1">
      <alignment horizontal="center"/>
    </xf>
    <xf numFmtId="0" fontId="0" fillId="0" borderId="0" xfId="0" applyFill="1"/>
    <xf numFmtId="49" fontId="11" fillId="0" borderId="0" xfId="0" applyNumberFormat="1" applyFont="1"/>
  </cellXfs>
  <cellStyles count="3">
    <cellStyle name="Standaard" xfId="0" builtinId="0"/>
    <cellStyle name="Standaard 2" xfId="2" xr:uid="{AE5094F8-F187-494C-94E6-F90220A0B84B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8"/>
  <sheetViews>
    <sheetView tabSelected="1" topLeftCell="A37" zoomScale="85" zoomScaleNormal="85" workbookViewId="0">
      <selection activeCell="C55" sqref="C55"/>
    </sheetView>
  </sheetViews>
  <sheetFormatPr defaultRowHeight="14.4" x14ac:dyDescent="0.3"/>
  <cols>
    <col min="1" max="1" width="12.44140625" bestFit="1" customWidth="1"/>
    <col min="2" max="2" width="50.109375" customWidth="1"/>
    <col min="3" max="3" width="15.44140625" style="2" customWidth="1"/>
    <col min="4" max="5" width="15.44140625" customWidth="1"/>
    <col min="6" max="6" width="19.5546875" bestFit="1" customWidth="1"/>
    <col min="7" max="7" width="14.88671875" customWidth="1"/>
    <col min="8" max="8" width="12.109375" style="2" customWidth="1"/>
    <col min="9" max="9" width="10.6640625" customWidth="1"/>
    <col min="10" max="11" width="12.33203125" bestFit="1" customWidth="1"/>
    <col min="12" max="12" width="13.6640625" customWidth="1"/>
    <col min="13" max="13" width="14.44140625" customWidth="1"/>
    <col min="14" max="15" width="11.44140625" customWidth="1"/>
    <col min="16" max="16" width="10.44140625" customWidth="1"/>
    <col min="17" max="17" width="10.88671875" customWidth="1"/>
    <col min="19" max="20" width="12.33203125" bestFit="1" customWidth="1"/>
  </cols>
  <sheetData>
    <row r="1" spans="1:21" x14ac:dyDescent="0.3">
      <c r="A1" s="1" t="s">
        <v>43</v>
      </c>
    </row>
    <row r="2" spans="1:21" x14ac:dyDescent="0.3">
      <c r="A2" s="5"/>
      <c r="B2" t="s">
        <v>44</v>
      </c>
    </row>
    <row r="3" spans="1:21" x14ac:dyDescent="0.3">
      <c r="A3" s="15"/>
      <c r="B3" t="s">
        <v>45</v>
      </c>
    </row>
    <row r="5" spans="1:21" x14ac:dyDescent="0.3">
      <c r="A5" s="1" t="s">
        <v>46</v>
      </c>
    </row>
    <row r="6" spans="1:21" x14ac:dyDescent="0.3">
      <c r="A6" s="53">
        <v>4</v>
      </c>
      <c r="B6" t="s">
        <v>75</v>
      </c>
    </row>
    <row r="7" spans="1:21" x14ac:dyDescent="0.3">
      <c r="A7" s="71"/>
    </row>
    <row r="9" spans="1:21" x14ac:dyDescent="0.3">
      <c r="A9" s="13" t="s">
        <v>42</v>
      </c>
      <c r="I9" s="2"/>
      <c r="J9" s="2"/>
      <c r="K9" s="2"/>
      <c r="L9" s="2"/>
      <c r="M9" s="2"/>
    </row>
    <row r="10" spans="1:21" ht="16.5" customHeight="1" x14ac:dyDescent="0.45">
      <c r="C10" s="68" t="s">
        <v>6</v>
      </c>
      <c r="D10" s="69"/>
      <c r="E10" s="69"/>
      <c r="F10" s="69"/>
      <c r="G10" s="69"/>
      <c r="H10" s="70" t="s">
        <v>8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</row>
    <row r="11" spans="1:21" ht="18" x14ac:dyDescent="0.35">
      <c r="C11" s="7" t="s">
        <v>5</v>
      </c>
      <c r="D11" s="6" t="s">
        <v>2</v>
      </c>
      <c r="E11" s="6" t="s">
        <v>3</v>
      </c>
      <c r="F11" s="65" t="s">
        <v>4</v>
      </c>
      <c r="G11" s="66"/>
      <c r="H11" s="67" t="s">
        <v>5</v>
      </c>
      <c r="I11" s="63"/>
      <c r="J11" s="63"/>
      <c r="K11" s="63"/>
      <c r="L11" s="62" t="s">
        <v>2</v>
      </c>
      <c r="M11" s="63"/>
      <c r="N11" s="63"/>
      <c r="O11" s="63"/>
      <c r="P11" s="64"/>
      <c r="Q11" s="62" t="s">
        <v>3</v>
      </c>
      <c r="R11" s="63"/>
      <c r="S11" s="63"/>
      <c r="T11" s="63"/>
      <c r="U11" s="64"/>
    </row>
    <row r="12" spans="1:21" s="1" customFormat="1" ht="72" x14ac:dyDescent="0.3">
      <c r="A12"/>
      <c r="B12" s="54" t="s">
        <v>12</v>
      </c>
      <c r="C12" s="54" t="s">
        <v>10</v>
      </c>
      <c r="D12" s="54" t="s">
        <v>7</v>
      </c>
      <c r="E12" s="54" t="s">
        <v>9</v>
      </c>
      <c r="F12" s="54" t="s">
        <v>16</v>
      </c>
      <c r="G12" s="54" t="s">
        <v>17</v>
      </c>
      <c r="H12" s="3" t="s">
        <v>10</v>
      </c>
      <c r="I12" s="3" t="s">
        <v>11</v>
      </c>
      <c r="J12" s="3" t="s">
        <v>0</v>
      </c>
      <c r="K12" s="8" t="s">
        <v>1</v>
      </c>
      <c r="L12" s="9" t="s">
        <v>39</v>
      </c>
      <c r="M12" s="3" t="s">
        <v>40</v>
      </c>
      <c r="N12" s="3" t="s">
        <v>0</v>
      </c>
      <c r="O12" s="3" t="s">
        <v>50</v>
      </c>
      <c r="P12" s="3" t="s">
        <v>1</v>
      </c>
      <c r="Q12" s="9" t="s">
        <v>41</v>
      </c>
      <c r="R12" s="3" t="s">
        <v>40</v>
      </c>
      <c r="S12" s="3" t="s">
        <v>0</v>
      </c>
      <c r="T12" s="3" t="s">
        <v>51</v>
      </c>
      <c r="U12" s="3" t="s">
        <v>1</v>
      </c>
    </row>
    <row r="13" spans="1:21" x14ac:dyDescent="0.3">
      <c r="A13">
        <v>1</v>
      </c>
      <c r="B13" s="46" t="s">
        <v>13</v>
      </c>
      <c r="C13" s="46">
        <v>500</v>
      </c>
      <c r="D13" s="45">
        <v>648</v>
      </c>
      <c r="E13" s="45">
        <v>40</v>
      </c>
      <c r="F13" s="45">
        <v>14</v>
      </c>
      <c r="G13" s="45">
        <v>2</v>
      </c>
      <c r="H13" s="4"/>
      <c r="I13" s="5"/>
      <c r="J13" s="16"/>
      <c r="K13" s="18"/>
      <c r="L13" s="10"/>
      <c r="M13" s="5"/>
      <c r="N13" s="16"/>
      <c r="O13" s="16"/>
      <c r="P13" s="17">
        <f>M13*O13</f>
        <v>0</v>
      </c>
      <c r="Q13" s="10"/>
      <c r="R13" s="5"/>
      <c r="S13" s="16"/>
      <c r="T13" s="16"/>
      <c r="U13" s="17">
        <f>R13*T13</f>
        <v>0</v>
      </c>
    </row>
    <row r="14" spans="1:21" x14ac:dyDescent="0.3">
      <c r="A14">
        <f>A13+1</f>
        <v>2</v>
      </c>
      <c r="B14" s="46" t="s">
        <v>14</v>
      </c>
      <c r="C14" s="46">
        <v>200</v>
      </c>
      <c r="D14" s="45">
        <v>72</v>
      </c>
      <c r="E14" s="45">
        <v>6</v>
      </c>
      <c r="F14" s="45">
        <v>10</v>
      </c>
      <c r="G14" s="45"/>
      <c r="H14" s="4"/>
      <c r="I14" s="5"/>
      <c r="J14" s="16"/>
      <c r="K14" s="18"/>
      <c r="L14" s="10"/>
      <c r="M14" s="5"/>
      <c r="N14" s="16"/>
      <c r="O14" s="16"/>
      <c r="P14" s="17">
        <f t="shared" ref="P14:P36" si="0">M14*O14</f>
        <v>0</v>
      </c>
      <c r="Q14" s="10"/>
      <c r="R14" s="5"/>
      <c r="S14" s="16"/>
      <c r="T14" s="16"/>
      <c r="U14" s="17">
        <f t="shared" ref="U14:U36" si="1">R14*T14</f>
        <v>0</v>
      </c>
    </row>
    <row r="15" spans="1:21" x14ac:dyDescent="0.3">
      <c r="A15">
        <f t="shared" ref="A15:A36" si="2">A14+1</f>
        <v>3</v>
      </c>
      <c r="B15" s="46" t="s">
        <v>18</v>
      </c>
      <c r="C15" s="46">
        <v>200</v>
      </c>
      <c r="D15" s="45">
        <v>96</v>
      </c>
      <c r="E15" s="45">
        <v>1</v>
      </c>
      <c r="F15" s="45">
        <v>6</v>
      </c>
      <c r="G15" s="45"/>
      <c r="H15" s="4"/>
      <c r="I15" s="5"/>
      <c r="J15" s="16"/>
      <c r="K15" s="18"/>
      <c r="L15" s="10"/>
      <c r="M15" s="5"/>
      <c r="N15" s="16"/>
      <c r="O15" s="16"/>
      <c r="P15" s="17">
        <f t="shared" si="0"/>
        <v>0</v>
      </c>
      <c r="Q15" s="10"/>
      <c r="R15" s="5"/>
      <c r="S15" s="16"/>
      <c r="T15" s="16"/>
      <c r="U15" s="17">
        <f t="shared" si="1"/>
        <v>0</v>
      </c>
    </row>
    <row r="16" spans="1:21" x14ac:dyDescent="0.3">
      <c r="A16">
        <f t="shared" si="2"/>
        <v>4</v>
      </c>
      <c r="B16" s="46" t="s">
        <v>19</v>
      </c>
      <c r="C16" s="46">
        <v>200</v>
      </c>
      <c r="D16" s="45">
        <v>48</v>
      </c>
      <c r="E16" s="45">
        <v>5</v>
      </c>
      <c r="F16" s="45">
        <v>6</v>
      </c>
      <c r="G16" s="45"/>
      <c r="H16" s="4"/>
      <c r="I16" s="5"/>
      <c r="J16" s="16"/>
      <c r="K16" s="18"/>
      <c r="L16" s="10"/>
      <c r="M16" s="5"/>
      <c r="N16" s="16"/>
      <c r="O16" s="16"/>
      <c r="P16" s="17">
        <f t="shared" si="0"/>
        <v>0</v>
      </c>
      <c r="Q16" s="10"/>
      <c r="R16" s="5"/>
      <c r="S16" s="16"/>
      <c r="T16" s="16"/>
      <c r="U16" s="17">
        <f t="shared" si="1"/>
        <v>0</v>
      </c>
    </row>
    <row r="17" spans="1:21" x14ac:dyDescent="0.3">
      <c r="A17">
        <f t="shared" si="2"/>
        <v>5</v>
      </c>
      <c r="B17" s="46" t="s">
        <v>20</v>
      </c>
      <c r="C17" s="46">
        <v>200</v>
      </c>
      <c r="D17" s="45">
        <v>24</v>
      </c>
      <c r="E17" s="45">
        <v>3</v>
      </c>
      <c r="F17" s="45">
        <v>3</v>
      </c>
      <c r="G17" s="45"/>
      <c r="H17" s="4"/>
      <c r="I17" s="5"/>
      <c r="J17" s="16"/>
      <c r="K17" s="18"/>
      <c r="L17" s="11"/>
      <c r="M17" s="5"/>
      <c r="N17" s="16"/>
      <c r="O17" s="16"/>
      <c r="P17" s="17">
        <f t="shared" si="0"/>
        <v>0</v>
      </c>
      <c r="Q17" s="11"/>
      <c r="R17" s="5"/>
      <c r="S17" s="16"/>
      <c r="T17" s="16"/>
      <c r="U17" s="17">
        <f t="shared" si="1"/>
        <v>0</v>
      </c>
    </row>
    <row r="18" spans="1:21" x14ac:dyDescent="0.3">
      <c r="A18">
        <f t="shared" si="2"/>
        <v>6</v>
      </c>
      <c r="B18" s="46" t="s">
        <v>21</v>
      </c>
      <c r="C18" s="46">
        <v>200</v>
      </c>
      <c r="D18" s="45">
        <v>48</v>
      </c>
      <c r="E18" s="45">
        <v>3</v>
      </c>
      <c r="F18" s="45">
        <v>3</v>
      </c>
      <c r="G18" s="45"/>
      <c r="H18" s="4"/>
      <c r="I18" s="5"/>
      <c r="J18" s="16"/>
      <c r="K18" s="18"/>
      <c r="L18" s="11"/>
      <c r="M18" s="5"/>
      <c r="N18" s="16"/>
      <c r="O18" s="16"/>
      <c r="P18" s="17">
        <f t="shared" si="0"/>
        <v>0</v>
      </c>
      <c r="Q18" s="11"/>
      <c r="R18" s="5"/>
      <c r="S18" s="16"/>
      <c r="T18" s="16"/>
      <c r="U18" s="17">
        <f t="shared" si="1"/>
        <v>0</v>
      </c>
    </row>
    <row r="19" spans="1:21" x14ac:dyDescent="0.3">
      <c r="A19">
        <f t="shared" si="2"/>
        <v>7</v>
      </c>
      <c r="B19" s="46" t="s">
        <v>22</v>
      </c>
      <c r="C19" s="46">
        <v>200</v>
      </c>
      <c r="D19" s="45">
        <v>120</v>
      </c>
      <c r="E19" s="45">
        <v>9</v>
      </c>
      <c r="F19" s="45">
        <v>7</v>
      </c>
      <c r="G19" s="45"/>
      <c r="H19" s="4"/>
      <c r="I19" s="5"/>
      <c r="J19" s="16"/>
      <c r="K19" s="18"/>
      <c r="L19" s="11"/>
      <c r="M19" s="5"/>
      <c r="N19" s="16"/>
      <c r="O19" s="16"/>
      <c r="P19" s="17">
        <f t="shared" si="0"/>
        <v>0</v>
      </c>
      <c r="Q19" s="11"/>
      <c r="R19" s="5"/>
      <c r="S19" s="16"/>
      <c r="T19" s="16"/>
      <c r="U19" s="17">
        <f t="shared" si="1"/>
        <v>0</v>
      </c>
    </row>
    <row r="20" spans="1:21" x14ac:dyDescent="0.3">
      <c r="A20">
        <f t="shared" si="2"/>
        <v>8</v>
      </c>
      <c r="B20" s="46" t="s">
        <v>23</v>
      </c>
      <c r="C20" s="46">
        <v>200</v>
      </c>
      <c r="D20" s="45">
        <v>24</v>
      </c>
      <c r="E20" s="45">
        <v>2</v>
      </c>
      <c r="F20" s="45">
        <v>4</v>
      </c>
      <c r="G20" s="45"/>
      <c r="H20" s="4"/>
      <c r="I20" s="5"/>
      <c r="J20" s="16"/>
      <c r="K20" s="18"/>
      <c r="L20" s="11"/>
      <c r="M20" s="5"/>
      <c r="N20" s="16"/>
      <c r="O20" s="16"/>
      <c r="P20" s="17">
        <f t="shared" si="0"/>
        <v>0</v>
      </c>
      <c r="Q20" s="11"/>
      <c r="R20" s="5"/>
      <c r="S20" s="16"/>
      <c r="T20" s="16"/>
      <c r="U20" s="17">
        <f t="shared" si="1"/>
        <v>0</v>
      </c>
    </row>
    <row r="21" spans="1:21" x14ac:dyDescent="0.3">
      <c r="A21">
        <f t="shared" si="2"/>
        <v>9</v>
      </c>
      <c r="B21" s="46" t="s">
        <v>24</v>
      </c>
      <c r="C21" s="46">
        <v>200</v>
      </c>
      <c r="D21" s="45">
        <v>24</v>
      </c>
      <c r="E21" s="45">
        <v>4</v>
      </c>
      <c r="F21" s="45">
        <v>4</v>
      </c>
      <c r="G21" s="45"/>
      <c r="H21" s="4"/>
      <c r="I21" s="5"/>
      <c r="J21" s="16"/>
      <c r="K21" s="18"/>
      <c r="L21" s="11"/>
      <c r="M21" s="5"/>
      <c r="N21" s="16"/>
      <c r="O21" s="16"/>
      <c r="P21" s="17">
        <f t="shared" si="0"/>
        <v>0</v>
      </c>
      <c r="Q21" s="11"/>
      <c r="R21" s="5"/>
      <c r="S21" s="16"/>
      <c r="T21" s="16"/>
      <c r="U21" s="17">
        <f t="shared" si="1"/>
        <v>0</v>
      </c>
    </row>
    <row r="22" spans="1:21" x14ac:dyDescent="0.3">
      <c r="A22">
        <f t="shared" si="2"/>
        <v>10</v>
      </c>
      <c r="B22" s="46" t="s">
        <v>25</v>
      </c>
      <c r="C22" s="46">
        <v>200</v>
      </c>
      <c r="D22" s="45">
        <v>24</v>
      </c>
      <c r="E22" s="45">
        <v>2</v>
      </c>
      <c r="F22" s="45">
        <v>4</v>
      </c>
      <c r="G22" s="45"/>
      <c r="H22" s="4"/>
      <c r="I22" s="5"/>
      <c r="J22" s="16"/>
      <c r="K22" s="18"/>
      <c r="L22" s="11"/>
      <c r="M22" s="5"/>
      <c r="N22" s="16"/>
      <c r="O22" s="16"/>
      <c r="P22" s="17">
        <f t="shared" si="0"/>
        <v>0</v>
      </c>
      <c r="Q22" s="11"/>
      <c r="R22" s="5"/>
      <c r="S22" s="16"/>
      <c r="T22" s="16"/>
      <c r="U22" s="17">
        <f t="shared" si="1"/>
        <v>0</v>
      </c>
    </row>
    <row r="23" spans="1:21" x14ac:dyDescent="0.3">
      <c r="A23">
        <f t="shared" si="2"/>
        <v>11</v>
      </c>
      <c r="B23" s="46" t="s">
        <v>26</v>
      </c>
      <c r="C23" s="46">
        <v>200</v>
      </c>
      <c r="D23" s="45">
        <v>24</v>
      </c>
      <c r="E23" s="45">
        <v>1</v>
      </c>
      <c r="F23" s="45">
        <v>4</v>
      </c>
      <c r="G23" s="45"/>
      <c r="H23" s="4"/>
      <c r="I23" s="5"/>
      <c r="J23" s="16"/>
      <c r="K23" s="18"/>
      <c r="L23" s="11"/>
      <c r="M23" s="5"/>
      <c r="N23" s="16"/>
      <c r="O23" s="16"/>
      <c r="P23" s="17">
        <f t="shared" si="0"/>
        <v>0</v>
      </c>
      <c r="Q23" s="11"/>
      <c r="R23" s="5"/>
      <c r="S23" s="16"/>
      <c r="T23" s="16"/>
      <c r="U23" s="17">
        <f t="shared" si="1"/>
        <v>0</v>
      </c>
    </row>
    <row r="24" spans="1:21" x14ac:dyDescent="0.3">
      <c r="A24">
        <f t="shared" si="2"/>
        <v>12</v>
      </c>
      <c r="B24" s="46" t="s">
        <v>27</v>
      </c>
      <c r="C24" s="46">
        <v>200</v>
      </c>
      <c r="D24" s="45">
        <v>96</v>
      </c>
      <c r="E24" s="45">
        <v>6</v>
      </c>
      <c r="F24" s="45">
        <v>3</v>
      </c>
      <c r="G24" s="45"/>
      <c r="H24" s="4"/>
      <c r="I24" s="5"/>
      <c r="J24" s="16"/>
      <c r="K24" s="18"/>
      <c r="L24" s="11"/>
      <c r="M24" s="5"/>
      <c r="N24" s="16"/>
      <c r="O24" s="16"/>
      <c r="P24" s="17">
        <f t="shared" si="0"/>
        <v>0</v>
      </c>
      <c r="Q24" s="11"/>
      <c r="R24" s="5"/>
      <c r="S24" s="16"/>
      <c r="T24" s="16"/>
      <c r="U24" s="17">
        <f t="shared" si="1"/>
        <v>0</v>
      </c>
    </row>
    <row r="25" spans="1:21" x14ac:dyDescent="0.3">
      <c r="A25">
        <f t="shared" si="2"/>
        <v>13</v>
      </c>
      <c r="B25" s="46" t="s">
        <v>28</v>
      </c>
      <c r="C25" s="46">
        <v>200</v>
      </c>
      <c r="D25" s="45">
        <v>48</v>
      </c>
      <c r="E25" s="45">
        <v>3</v>
      </c>
      <c r="F25" s="45">
        <v>4</v>
      </c>
      <c r="G25" s="45"/>
      <c r="H25" s="4"/>
      <c r="I25" s="5"/>
      <c r="J25" s="16"/>
      <c r="K25" s="18"/>
      <c r="L25" s="11"/>
      <c r="M25" s="5"/>
      <c r="N25" s="16"/>
      <c r="O25" s="16"/>
      <c r="P25" s="17">
        <f t="shared" si="0"/>
        <v>0</v>
      </c>
      <c r="Q25" s="11"/>
      <c r="R25" s="5"/>
      <c r="S25" s="16"/>
      <c r="T25" s="16"/>
      <c r="U25" s="17">
        <f t="shared" si="1"/>
        <v>0</v>
      </c>
    </row>
    <row r="26" spans="1:21" x14ac:dyDescent="0.3">
      <c r="A26">
        <f t="shared" si="2"/>
        <v>14</v>
      </c>
      <c r="B26" s="47" t="s">
        <v>29</v>
      </c>
      <c r="C26" s="46">
        <v>200</v>
      </c>
      <c r="D26" s="45">
        <v>24</v>
      </c>
      <c r="E26" s="45">
        <v>2</v>
      </c>
      <c r="F26" s="45">
        <v>4</v>
      </c>
      <c r="G26" s="45"/>
      <c r="H26" s="4"/>
      <c r="I26" s="5"/>
      <c r="J26" s="16"/>
      <c r="K26" s="18"/>
      <c r="L26" s="11"/>
      <c r="M26" s="5"/>
      <c r="N26" s="16"/>
      <c r="O26" s="16"/>
      <c r="P26" s="17">
        <f t="shared" si="0"/>
        <v>0</v>
      </c>
      <c r="Q26" s="11"/>
      <c r="R26" s="5"/>
      <c r="S26" s="16"/>
      <c r="T26" s="16"/>
      <c r="U26" s="17">
        <f t="shared" si="1"/>
        <v>0</v>
      </c>
    </row>
    <row r="27" spans="1:21" x14ac:dyDescent="0.3">
      <c r="A27">
        <f t="shared" si="2"/>
        <v>15</v>
      </c>
      <c r="B27" s="46" t="s">
        <v>30</v>
      </c>
      <c r="C27" s="46">
        <v>200</v>
      </c>
      <c r="D27" s="45">
        <v>72</v>
      </c>
      <c r="E27" s="45">
        <v>8</v>
      </c>
      <c r="F27" s="45">
        <v>0</v>
      </c>
      <c r="G27" s="45"/>
      <c r="H27" s="4"/>
      <c r="I27" s="5"/>
      <c r="J27" s="16"/>
      <c r="K27" s="18"/>
      <c r="L27" s="11"/>
      <c r="M27" s="5"/>
      <c r="N27" s="16"/>
      <c r="O27" s="16"/>
      <c r="P27" s="17">
        <f t="shared" si="0"/>
        <v>0</v>
      </c>
      <c r="Q27" s="11"/>
      <c r="R27" s="5"/>
      <c r="S27" s="16"/>
      <c r="T27" s="16"/>
      <c r="U27" s="17">
        <f t="shared" si="1"/>
        <v>0</v>
      </c>
    </row>
    <row r="28" spans="1:21" x14ac:dyDescent="0.3">
      <c r="A28">
        <f t="shared" si="2"/>
        <v>16</v>
      </c>
      <c r="B28" s="46" t="s">
        <v>31</v>
      </c>
      <c r="C28" s="46">
        <v>200</v>
      </c>
      <c r="D28" s="45">
        <v>72</v>
      </c>
      <c r="E28" s="45">
        <v>9</v>
      </c>
      <c r="F28" s="45">
        <v>10</v>
      </c>
      <c r="G28" s="45"/>
      <c r="H28" s="4"/>
      <c r="I28" s="5"/>
      <c r="J28" s="16"/>
      <c r="K28" s="18"/>
      <c r="L28" s="11"/>
      <c r="M28" s="5"/>
      <c r="N28" s="16"/>
      <c r="O28" s="16"/>
      <c r="P28" s="17">
        <f t="shared" si="0"/>
        <v>0</v>
      </c>
      <c r="Q28" s="11"/>
      <c r="R28" s="5"/>
      <c r="S28" s="16"/>
      <c r="T28" s="16"/>
      <c r="U28" s="17">
        <f t="shared" si="1"/>
        <v>0</v>
      </c>
    </row>
    <row r="29" spans="1:21" x14ac:dyDescent="0.3">
      <c r="A29">
        <f t="shared" si="2"/>
        <v>17</v>
      </c>
      <c r="B29" s="46" t="s">
        <v>32</v>
      </c>
      <c r="C29" s="46">
        <v>200</v>
      </c>
      <c r="D29" s="45">
        <v>24</v>
      </c>
      <c r="E29" s="45">
        <v>2</v>
      </c>
      <c r="F29" s="45">
        <v>4</v>
      </c>
      <c r="G29" s="45"/>
      <c r="H29" s="4"/>
      <c r="I29" s="5"/>
      <c r="J29" s="16"/>
      <c r="K29" s="18"/>
      <c r="L29" s="11"/>
      <c r="M29" s="5"/>
      <c r="N29" s="16"/>
      <c r="O29" s="16"/>
      <c r="P29" s="17">
        <f t="shared" si="0"/>
        <v>0</v>
      </c>
      <c r="Q29" s="11"/>
      <c r="R29" s="5"/>
      <c r="S29" s="16"/>
      <c r="T29" s="16"/>
      <c r="U29" s="17">
        <f t="shared" si="1"/>
        <v>0</v>
      </c>
    </row>
    <row r="30" spans="1:21" x14ac:dyDescent="0.3">
      <c r="A30">
        <f t="shared" si="2"/>
        <v>18</v>
      </c>
      <c r="B30" s="46" t="s">
        <v>33</v>
      </c>
      <c r="C30" s="46">
        <v>200</v>
      </c>
      <c r="D30" s="45">
        <v>24</v>
      </c>
      <c r="E30" s="45">
        <v>4</v>
      </c>
      <c r="F30" s="45">
        <v>9</v>
      </c>
      <c r="G30" s="45"/>
      <c r="H30" s="4"/>
      <c r="I30" s="5"/>
      <c r="J30" s="16"/>
      <c r="K30" s="18"/>
      <c r="L30" s="11"/>
      <c r="M30" s="5"/>
      <c r="N30" s="16"/>
      <c r="O30" s="16"/>
      <c r="P30" s="17">
        <f t="shared" si="0"/>
        <v>0</v>
      </c>
      <c r="Q30" s="11"/>
      <c r="R30" s="5"/>
      <c r="S30" s="16"/>
      <c r="T30" s="16"/>
      <c r="U30" s="17">
        <f t="shared" si="1"/>
        <v>0</v>
      </c>
    </row>
    <row r="31" spans="1:21" x14ac:dyDescent="0.3">
      <c r="A31">
        <f t="shared" si="2"/>
        <v>19</v>
      </c>
      <c r="B31" s="46" t="s">
        <v>34</v>
      </c>
      <c r="C31" s="46">
        <v>200</v>
      </c>
      <c r="D31" s="45">
        <v>72</v>
      </c>
      <c r="E31" s="45">
        <v>5</v>
      </c>
      <c r="F31" s="45">
        <v>4</v>
      </c>
      <c r="G31" s="45"/>
      <c r="H31" s="4"/>
      <c r="I31" s="5"/>
      <c r="J31" s="16"/>
      <c r="K31" s="18"/>
      <c r="L31" s="11"/>
      <c r="M31" s="5"/>
      <c r="N31" s="16"/>
      <c r="O31" s="16"/>
      <c r="P31" s="17">
        <f t="shared" si="0"/>
        <v>0</v>
      </c>
      <c r="Q31" s="11"/>
      <c r="R31" s="5"/>
      <c r="S31" s="16"/>
      <c r="T31" s="16"/>
      <c r="U31" s="17">
        <f t="shared" si="1"/>
        <v>0</v>
      </c>
    </row>
    <row r="32" spans="1:21" x14ac:dyDescent="0.3">
      <c r="A32">
        <f t="shared" si="2"/>
        <v>20</v>
      </c>
      <c r="B32" s="46" t="s">
        <v>35</v>
      </c>
      <c r="C32" s="46">
        <v>200</v>
      </c>
      <c r="D32" s="45">
        <v>48</v>
      </c>
      <c r="E32" s="45">
        <v>5</v>
      </c>
      <c r="F32" s="45">
        <v>6</v>
      </c>
      <c r="G32" s="45"/>
      <c r="H32" s="4"/>
      <c r="I32" s="5"/>
      <c r="J32" s="16"/>
      <c r="K32" s="18"/>
      <c r="L32" s="11"/>
      <c r="M32" s="5"/>
      <c r="N32" s="16"/>
      <c r="O32" s="16"/>
      <c r="P32" s="17">
        <f t="shared" si="0"/>
        <v>0</v>
      </c>
      <c r="Q32" s="11"/>
      <c r="R32" s="5"/>
      <c r="S32" s="16"/>
      <c r="T32" s="16"/>
      <c r="U32" s="17">
        <f t="shared" si="1"/>
        <v>0</v>
      </c>
    </row>
    <row r="33" spans="1:24" x14ac:dyDescent="0.3">
      <c r="A33">
        <f t="shared" si="2"/>
        <v>21</v>
      </c>
      <c r="B33" s="46" t="s">
        <v>36</v>
      </c>
      <c r="C33" s="46">
        <v>250</v>
      </c>
      <c r="D33" s="45">
        <v>96</v>
      </c>
      <c r="E33" s="45">
        <v>10</v>
      </c>
      <c r="F33" s="45">
        <v>9</v>
      </c>
      <c r="G33" s="45"/>
      <c r="H33" s="4"/>
      <c r="I33" s="5"/>
      <c r="J33" s="16"/>
      <c r="K33" s="18"/>
      <c r="L33" s="11"/>
      <c r="M33" s="5"/>
      <c r="N33" s="16"/>
      <c r="O33" s="16"/>
      <c r="P33" s="17">
        <f t="shared" si="0"/>
        <v>0</v>
      </c>
      <c r="Q33" s="11"/>
      <c r="R33" s="5"/>
      <c r="S33" s="16"/>
      <c r="T33" s="16"/>
      <c r="U33" s="17">
        <f t="shared" si="1"/>
        <v>0</v>
      </c>
    </row>
    <row r="34" spans="1:24" x14ac:dyDescent="0.3">
      <c r="A34">
        <f t="shared" si="2"/>
        <v>22</v>
      </c>
      <c r="B34" s="46" t="s">
        <v>37</v>
      </c>
      <c r="C34" s="46">
        <v>200</v>
      </c>
      <c r="D34" s="45">
        <v>48</v>
      </c>
      <c r="E34" s="45">
        <v>5</v>
      </c>
      <c r="F34" s="45">
        <v>13</v>
      </c>
      <c r="G34" s="45"/>
      <c r="H34" s="4"/>
      <c r="I34" s="5"/>
      <c r="J34" s="16"/>
      <c r="K34" s="18"/>
      <c r="L34" s="11"/>
      <c r="M34" s="5"/>
      <c r="N34" s="16"/>
      <c r="O34" s="16"/>
      <c r="P34" s="17">
        <f t="shared" si="0"/>
        <v>0</v>
      </c>
      <c r="Q34" s="11"/>
      <c r="R34" s="5"/>
      <c r="S34" s="16"/>
      <c r="T34" s="16"/>
      <c r="U34" s="17">
        <f t="shared" si="1"/>
        <v>0</v>
      </c>
    </row>
    <row r="35" spans="1:24" x14ac:dyDescent="0.3">
      <c r="A35">
        <f t="shared" si="2"/>
        <v>23</v>
      </c>
      <c r="B35" s="46" t="s">
        <v>15</v>
      </c>
      <c r="C35" s="46">
        <v>200</v>
      </c>
      <c r="D35" s="45">
        <v>24</v>
      </c>
      <c r="E35" s="45">
        <v>4</v>
      </c>
      <c r="F35" s="45">
        <v>4</v>
      </c>
      <c r="G35" s="45"/>
      <c r="H35" s="4"/>
      <c r="I35" s="5"/>
      <c r="J35" s="16"/>
      <c r="K35" s="18"/>
      <c r="L35" s="11"/>
      <c r="M35" s="5"/>
      <c r="N35" s="16"/>
      <c r="O35" s="16"/>
      <c r="P35" s="17">
        <f t="shared" si="0"/>
        <v>0</v>
      </c>
      <c r="Q35" s="11"/>
      <c r="R35" s="5"/>
      <c r="S35" s="16"/>
      <c r="T35" s="16"/>
      <c r="U35" s="17">
        <f t="shared" si="1"/>
        <v>0</v>
      </c>
    </row>
    <row r="36" spans="1:24" x14ac:dyDescent="0.3">
      <c r="A36">
        <f t="shared" si="2"/>
        <v>24</v>
      </c>
      <c r="B36" s="46" t="s">
        <v>38</v>
      </c>
      <c r="C36" s="46">
        <v>200</v>
      </c>
      <c r="D36" s="45">
        <v>96</v>
      </c>
      <c r="E36" s="45">
        <v>8</v>
      </c>
      <c r="F36" s="45">
        <v>7</v>
      </c>
      <c r="G36" s="45"/>
      <c r="H36" s="4"/>
      <c r="I36" s="5"/>
      <c r="J36" s="16"/>
      <c r="K36" s="18"/>
      <c r="L36" s="11"/>
      <c r="M36" s="5"/>
      <c r="N36" s="16"/>
      <c r="O36" s="16"/>
      <c r="P36" s="17">
        <f t="shared" si="0"/>
        <v>0</v>
      </c>
      <c r="Q36" s="11"/>
      <c r="R36" s="5"/>
      <c r="S36" s="16"/>
      <c r="T36" s="16"/>
      <c r="U36" s="17">
        <f t="shared" si="1"/>
        <v>0</v>
      </c>
    </row>
    <row r="37" spans="1:24" ht="18" x14ac:dyDescent="0.35">
      <c r="J37" s="14">
        <f>SUM(J13:J36)</f>
        <v>0</v>
      </c>
      <c r="K37" s="14">
        <f>SUM(K13:K36)</f>
        <v>0</v>
      </c>
      <c r="N37" s="14">
        <f>SUM(N13:N36)</f>
        <v>0</v>
      </c>
      <c r="P37" s="14">
        <f>SUM(P13:P36)</f>
        <v>0</v>
      </c>
      <c r="S37" s="14">
        <f>SUM(S13:S36)</f>
        <v>0</v>
      </c>
      <c r="U37" s="14">
        <f>SUM(U13:U36)</f>
        <v>0</v>
      </c>
    </row>
    <row r="39" spans="1:24" x14ac:dyDescent="0.3">
      <c r="B39" s="19" t="s">
        <v>52</v>
      </c>
    </row>
    <row r="40" spans="1:24" ht="28.8" x14ac:dyDescent="0.3">
      <c r="B40" s="55" t="s">
        <v>74</v>
      </c>
      <c r="C40" s="21"/>
    </row>
    <row r="41" spans="1:24" x14ac:dyDescent="0.3">
      <c r="B41" s="20" t="s">
        <v>53</v>
      </c>
      <c r="C41" s="21"/>
    </row>
    <row r="42" spans="1:24" x14ac:dyDescent="0.3">
      <c r="B42" s="20" t="s">
        <v>54</v>
      </c>
      <c r="C42" s="21"/>
    </row>
    <row r="43" spans="1:24" ht="18" x14ac:dyDescent="0.35">
      <c r="C43" s="14">
        <f>SUM(C40:C42)</f>
        <v>0</v>
      </c>
    </row>
    <row r="45" spans="1:24" ht="27.6" thickBot="1" x14ac:dyDescent="0.35">
      <c r="B45" s="22" t="s">
        <v>55</v>
      </c>
      <c r="C45" s="23"/>
      <c r="D45" s="23"/>
      <c r="E45" s="24"/>
      <c r="G45" s="2"/>
      <c r="H45"/>
    </row>
    <row r="46" spans="1:24" ht="48.6" x14ac:dyDescent="0.3">
      <c r="B46" s="25" t="s">
        <v>56</v>
      </c>
      <c r="C46" s="26" t="s">
        <v>57</v>
      </c>
      <c r="D46" s="40" t="s">
        <v>58</v>
      </c>
      <c r="E46" s="43" t="s">
        <v>67</v>
      </c>
      <c r="F46" s="27"/>
      <c r="G46" s="29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ht="12.75" customHeight="1" x14ac:dyDescent="0.3">
      <c r="B47" s="30" t="s">
        <v>59</v>
      </c>
      <c r="C47" s="41"/>
      <c r="D47" s="45">
        <v>10</v>
      </c>
      <c r="E47" s="44">
        <f>C47*D47</f>
        <v>0</v>
      </c>
      <c r="F47" s="31"/>
      <c r="G47" s="29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ht="12.75" customHeight="1" x14ac:dyDescent="0.3">
      <c r="B48" s="30" t="s">
        <v>60</v>
      </c>
      <c r="C48" s="41"/>
      <c r="D48" s="45">
        <v>20</v>
      </c>
      <c r="E48" s="44">
        <f t="shared" ref="E48:E50" si="3">C48*D48</f>
        <v>0</v>
      </c>
      <c r="F48" s="31"/>
      <c r="G48" s="29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2:24" ht="12.75" customHeight="1" x14ac:dyDescent="0.3">
      <c r="B49" s="30" t="s">
        <v>61</v>
      </c>
      <c r="C49" s="41"/>
      <c r="D49" s="45">
        <v>10</v>
      </c>
      <c r="E49" s="44">
        <f t="shared" si="3"/>
        <v>0</v>
      </c>
      <c r="F49" s="31"/>
      <c r="G49" s="29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2:24" ht="12.75" customHeight="1" x14ac:dyDescent="0.3">
      <c r="B50" s="30" t="s">
        <v>62</v>
      </c>
      <c r="C50" s="41"/>
      <c r="D50" s="45">
        <v>10</v>
      </c>
      <c r="E50" s="44">
        <f t="shared" si="3"/>
        <v>0</v>
      </c>
      <c r="F50" s="31"/>
      <c r="G50" s="29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2:24" ht="12.75" customHeight="1" x14ac:dyDescent="0.3">
      <c r="B51" s="32" t="s">
        <v>63</v>
      </c>
      <c r="C51" s="33" t="s">
        <v>64</v>
      </c>
      <c r="D51" s="34"/>
      <c r="E51" s="34"/>
      <c r="F51" s="34"/>
      <c r="G51" s="29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spans="2:24" ht="12.75" customHeight="1" x14ac:dyDescent="0.3">
      <c r="B52" s="35" t="s">
        <v>65</v>
      </c>
      <c r="C52" s="36" t="s">
        <v>66</v>
      </c>
      <c r="D52" s="34"/>
      <c r="E52" s="37"/>
      <c r="F52" s="37"/>
      <c r="G52" s="29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spans="2:24" ht="12.75" customHeight="1" x14ac:dyDescent="0.3">
      <c r="B53" s="38" t="s">
        <v>77</v>
      </c>
      <c r="C53" s="42"/>
      <c r="D53" s="34"/>
      <c r="E53" s="39"/>
      <c r="F53" s="39"/>
      <c r="G53" s="29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2:24" ht="12.75" customHeight="1" x14ac:dyDescent="0.3">
      <c r="B54" s="38" t="s">
        <v>78</v>
      </c>
      <c r="C54" s="42"/>
      <c r="D54" s="34"/>
      <c r="E54" s="39"/>
      <c r="F54" s="39"/>
      <c r="G54" s="29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spans="2:24" ht="18" x14ac:dyDescent="0.35">
      <c r="E55" s="14">
        <f>SUM(E47:E54)</f>
        <v>0</v>
      </c>
    </row>
    <row r="57" spans="2:24" ht="18" x14ac:dyDescent="0.35">
      <c r="B57" s="12" t="s">
        <v>48</v>
      </c>
      <c r="C57" s="14">
        <f>J37+N37+S37</f>
        <v>0</v>
      </c>
      <c r="D57" s="71"/>
      <c r="E57" s="71"/>
      <c r="F57" s="71"/>
      <c r="G57" s="71"/>
    </row>
    <row r="58" spans="2:24" ht="18" x14ac:dyDescent="0.35">
      <c r="B58" s="12" t="s">
        <v>49</v>
      </c>
      <c r="C58" s="14">
        <f>K37+P37+U37+C43+E55</f>
        <v>0</v>
      </c>
    </row>
    <row r="59" spans="2:24" ht="18" x14ac:dyDescent="0.35">
      <c r="B59" s="12" t="s">
        <v>47</v>
      </c>
      <c r="C59" s="14">
        <f>C57+A6*12*C58</f>
        <v>0</v>
      </c>
      <c r="D59" s="72" t="s">
        <v>76</v>
      </c>
    </row>
    <row r="61" spans="2:24" x14ac:dyDescent="0.3">
      <c r="C61" s="48"/>
      <c r="G61" s="2"/>
      <c r="H61"/>
    </row>
    <row r="62" spans="2:24" x14ac:dyDescent="0.3">
      <c r="B62" s="49" t="s">
        <v>68</v>
      </c>
      <c r="C62" s="50"/>
      <c r="D62" s="51"/>
      <c r="E62" s="51"/>
      <c r="F62" s="51"/>
      <c r="G62" s="2"/>
      <c r="H62"/>
    </row>
    <row r="63" spans="2:24" x14ac:dyDescent="0.3">
      <c r="B63" s="49"/>
      <c r="C63" s="50"/>
      <c r="D63" s="51"/>
      <c r="E63" s="51"/>
      <c r="F63" s="51"/>
      <c r="G63" s="2"/>
      <c r="H63"/>
    </row>
    <row r="64" spans="2:24" x14ac:dyDescent="0.3">
      <c r="B64" s="52" t="s">
        <v>69</v>
      </c>
      <c r="C64" s="56"/>
      <c r="D64" s="57"/>
      <c r="E64" s="56"/>
      <c r="F64" s="57"/>
      <c r="G64" s="2"/>
      <c r="H64"/>
    </row>
    <row r="65" spans="2:8" x14ac:dyDescent="0.3">
      <c r="B65" s="52" t="s">
        <v>70</v>
      </c>
      <c r="C65" s="56"/>
      <c r="D65" s="57"/>
      <c r="E65" s="58"/>
      <c r="F65" s="59"/>
      <c r="G65" s="2"/>
      <c r="H65"/>
    </row>
    <row r="66" spans="2:8" x14ac:dyDescent="0.3">
      <c r="B66" s="52" t="s">
        <v>71</v>
      </c>
      <c r="C66" s="56"/>
      <c r="D66" s="57"/>
      <c r="E66" s="58"/>
      <c r="F66" s="59"/>
      <c r="G66" s="2"/>
      <c r="H66"/>
    </row>
    <row r="67" spans="2:8" x14ac:dyDescent="0.3">
      <c r="B67" s="52" t="s">
        <v>72</v>
      </c>
      <c r="C67" s="56"/>
      <c r="D67" s="57"/>
      <c r="E67" s="58"/>
      <c r="F67" s="59"/>
      <c r="G67" s="2"/>
      <c r="H67"/>
    </row>
    <row r="68" spans="2:8" x14ac:dyDescent="0.3">
      <c r="B68" s="52" t="s">
        <v>73</v>
      </c>
      <c r="C68" s="56"/>
      <c r="D68" s="57"/>
      <c r="E68" s="60"/>
      <c r="F68" s="61"/>
      <c r="G68" s="2"/>
      <c r="H68"/>
    </row>
  </sheetData>
  <mergeCells count="12">
    <mergeCell ref="Q11:U11"/>
    <mergeCell ref="F11:G11"/>
    <mergeCell ref="H11:K11"/>
    <mergeCell ref="L11:P11"/>
    <mergeCell ref="C10:G10"/>
    <mergeCell ref="H10:U10"/>
    <mergeCell ref="E64:F68"/>
    <mergeCell ref="C64:D64"/>
    <mergeCell ref="C65:D65"/>
    <mergeCell ref="C66:D66"/>
    <mergeCell ref="C67:D67"/>
    <mergeCell ref="C68:D6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DE71065527B4CB203C59525768AB2" ma:contentTypeVersion="18" ma:contentTypeDescription="Create a new document." ma:contentTypeScope="" ma:versionID="fae3a0853f8b9e062362d20da0b36723">
  <xsd:schema xmlns:xsd="http://www.w3.org/2001/XMLSchema" xmlns:xs="http://www.w3.org/2001/XMLSchema" xmlns:p="http://schemas.microsoft.com/office/2006/metadata/properties" xmlns:ns2="461e544d-6d5e-4101-aba2-ea656b284716" xmlns:ns3="39a41dd2-5c84-4b35-8df5-4ed53c36d74f" targetNamespace="http://schemas.microsoft.com/office/2006/metadata/properties" ma:root="true" ma:fieldsID="323f9bb814e883b517dab48b41b369bf" ns2:_="" ns3:_="">
    <xsd:import namespace="461e544d-6d5e-4101-aba2-ea656b284716"/>
    <xsd:import namespace="39a41dd2-5c84-4b35-8df5-4ed53c36d7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e544d-6d5e-4101-aba2-ea656b284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6692e1c-8354-499e-aef6-6577f213c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41dd2-5c84-4b35-8df5-4ed53c36d7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718c0f-b72c-4b8c-93bb-f08f36c75ca3}" ma:internalName="TaxCatchAll" ma:showField="CatchAllData" ma:web="39a41dd2-5c84-4b35-8df5-4ed53c36d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1e544d-6d5e-4101-aba2-ea656b284716">
      <Terms xmlns="http://schemas.microsoft.com/office/infopath/2007/PartnerControls"/>
    </lcf76f155ced4ddcb4097134ff3c332f>
    <TaxCatchAll xmlns="39a41dd2-5c84-4b35-8df5-4ed53c36d7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BE99FD-95E4-4E33-B4EE-FC06009B1CE7}"/>
</file>

<file path=customXml/itemProps2.xml><?xml version="1.0" encoding="utf-8"?>
<ds:datastoreItem xmlns:ds="http://schemas.openxmlformats.org/officeDocument/2006/customXml" ds:itemID="{29A0E964-067F-4954-8402-7CFE1247E4C3}">
  <ds:schemaRefs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2a54ee5b-e70e-444d-a070-4cc804af1ad5"/>
    <ds:schemaRef ds:uri="http://schemas.microsoft.com/office/infopath/2007/PartnerControls"/>
    <ds:schemaRef ds:uri="http://schemas.openxmlformats.org/package/2006/metadata/core-properties"/>
    <ds:schemaRef ds:uri="978ea52e-aaa5-4756-9772-f080167d9333"/>
  </ds:schemaRefs>
</ds:datastoreItem>
</file>

<file path=customXml/itemProps3.xml><?xml version="1.0" encoding="utf-8"?>
<ds:datastoreItem xmlns:ds="http://schemas.openxmlformats.org/officeDocument/2006/customXml" ds:itemID="{FBE55956-911F-4044-B2C2-AB6E075138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9640a5-6b47-4598-8629-191e0700b50e}" enabled="0" method="" siteId="{089640a5-6b47-4598-8629-191e0700b5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Bas aan de Wiel | M&amp;I/Partners</dc:creator>
  <cp:lastModifiedBy>Arjo Dogterom</cp:lastModifiedBy>
  <dcterms:created xsi:type="dcterms:W3CDTF">2015-06-05T18:17:20Z</dcterms:created>
  <dcterms:modified xsi:type="dcterms:W3CDTF">2025-04-23T09:29:57Z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0x0101005BFDE71065527B4CB203C59525768AB2</vt:lpwstr>
  </property>
  <property fmtid="{D5CDD505-2E9C-101B-9397-08002B2CF9AE}" pid="3" name="MediaServiceImageTags">
    <vt:lpwstr/>
  </property>
  <property fmtid="{D5CDD505-2E9C-101B-9397-08002B2CF9AE}" pid="4" name="Order">
    <vt:r8>13400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