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alnet.sharepoint.com/sites/2024EAUitzendkrachten-inhuuronderwijsgerelateerdenondersteun-02.Aanbesteding/Gedeelde documenten/02. Aanbesteding/Notafase/Nota 2/"/>
    </mc:Choice>
  </mc:AlternateContent>
  <xr:revisionPtr revIDLastSave="12" documentId="8_{51F97A30-6AF4-4D5B-95DA-4C84C2E5798E}" xr6:coauthVersionLast="47" xr6:coauthVersionMax="47" xr10:uidLastSave="{6A207935-DB04-43CD-ACE3-E07320827231}"/>
  <bookViews>
    <workbookView xWindow="1500" yWindow="1500" windowWidth="30960" windowHeight="11976" xr2:uid="{1C76A2BE-AE34-46C6-9986-2721C0AAF3E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1" l="1"/>
  <c r="J10" i="1"/>
  <c r="J9" i="1"/>
  <c r="J8" i="1"/>
  <c r="J7" i="1"/>
  <c r="H7" i="1"/>
  <c r="G7" i="1"/>
  <c r="F7" i="1"/>
  <c r="E7" i="1"/>
  <c r="D7" i="1"/>
  <c r="J6" i="1"/>
  <c r="H6" i="1"/>
  <c r="G6" i="1"/>
  <c r="F6" i="1"/>
  <c r="E6" i="1"/>
  <c r="D6" i="1"/>
  <c r="H5" i="1"/>
  <c r="G5" i="1"/>
  <c r="J5" i="1" s="1"/>
  <c r="F5" i="1"/>
  <c r="E5" i="1"/>
  <c r="D5" i="1"/>
  <c r="M12" i="1" l="1"/>
</calcChain>
</file>

<file path=xl/sharedStrings.xml><?xml version="1.0" encoding="utf-8"?>
<sst xmlns="http://schemas.openxmlformats.org/spreadsheetml/2006/main" count="37" uniqueCount="30">
  <si>
    <t>Score E</t>
  </si>
  <si>
    <t>Score D</t>
  </si>
  <si>
    <t>Score C</t>
  </si>
  <si>
    <t>Score B</t>
  </si>
  <si>
    <t>Score A</t>
  </si>
  <si>
    <t>Wens</t>
  </si>
  <si>
    <t>Omschrijving</t>
  </si>
  <si>
    <t>Maximaal aantal punten</t>
  </si>
  <si>
    <t>Score</t>
  </si>
  <si>
    <t>Waarde</t>
  </si>
  <si>
    <t>Motivatie positief</t>
  </si>
  <si>
    <t>Motivatie minder positief</t>
  </si>
  <si>
    <t>Implementatie en migratie</t>
  </si>
  <si>
    <t>B</t>
  </si>
  <si>
    <t>Kwaliteit dienstverlening</t>
  </si>
  <si>
    <t>D</t>
  </si>
  <si>
    <t>W&amp;S uitzendkrachten</t>
  </si>
  <si>
    <t>E</t>
  </si>
  <si>
    <t>4.1</t>
  </si>
  <si>
    <t>D&amp;I vraag 1</t>
  </si>
  <si>
    <t>Volledig</t>
  </si>
  <si>
    <t>4.2</t>
  </si>
  <si>
    <t>D&amp;I vraag 2</t>
  </si>
  <si>
    <t>4.3</t>
  </si>
  <si>
    <t>D&amp;I vraag 3</t>
  </si>
  <si>
    <t>Ten dele</t>
  </si>
  <si>
    <t>Naam leverancier</t>
  </si>
  <si>
    <t>A</t>
  </si>
  <si>
    <t>C</t>
  </si>
  <si>
    <t>Niet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</si>
</sst>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#\ ?/4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3" fillId="0" borderId="0" xfId="0" applyFont="1"/>
    <xf numFmtId="43" fontId="3" fillId="0" borderId="1" xfId="1" applyFont="1" applyBorder="1" applyAlignment="1">
      <alignment wrapText="1"/>
    </xf>
    <xf numFmtId="12" fontId="3" fillId="0" borderId="1" xfId="1" applyNumberFormat="1" applyFont="1" applyBorder="1" applyAlignment="1">
      <alignment wrapText="1"/>
    </xf>
    <xf numFmtId="12" fontId="3" fillId="0" borderId="2" xfId="1" applyNumberFormat="1" applyFont="1" applyBorder="1" applyAlignment="1">
      <alignment wrapText="1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center" wrapText="1"/>
    </xf>
    <xf numFmtId="9" fontId="4" fillId="0" borderId="9" xfId="0" applyNumberFormat="1" applyFont="1" applyBorder="1" applyAlignment="1">
      <alignment horizontal="center"/>
    </xf>
    <xf numFmtId="9" fontId="4" fillId="0" borderId="7" xfId="0" applyNumberFormat="1" applyFont="1" applyBorder="1" applyAlignment="1">
      <alignment horizontal="center"/>
    </xf>
    <xf numFmtId="9" fontId="3" fillId="0" borderId="7" xfId="0" applyNumberFormat="1" applyFont="1" applyBorder="1" applyAlignment="1">
      <alignment horizontal="center"/>
    </xf>
    <xf numFmtId="9" fontId="3" fillId="0" borderId="10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 applyAlignment="1">
      <alignment horizontal="left" vertical="top"/>
    </xf>
    <xf numFmtId="0" fontId="3" fillId="0" borderId="15" xfId="0" applyFont="1" applyBorder="1" applyAlignment="1">
      <alignment horizontal="left" vertical="top"/>
    </xf>
    <xf numFmtId="0" fontId="3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20" xfId="0" applyFont="1" applyBorder="1" applyAlignment="1">
      <alignment horizontal="left" vertical="top"/>
    </xf>
    <xf numFmtId="0" fontId="3" fillId="0" borderId="21" xfId="0" applyFont="1" applyBorder="1" applyAlignment="1">
      <alignment horizontal="left" vertical="top"/>
    </xf>
    <xf numFmtId="0" fontId="3" fillId="0" borderId="22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3" xfId="0" applyFont="1" applyBorder="1" applyAlignment="1">
      <alignment horizontal="left" vertical="top"/>
    </xf>
    <xf numFmtId="0" fontId="3" fillId="0" borderId="23" xfId="0" applyFont="1" applyBorder="1" applyAlignment="1">
      <alignment vertical="top"/>
    </xf>
    <xf numFmtId="0" fontId="3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0" xfId="0" applyFont="1" applyAlignment="1">
      <alignment horizontal="center"/>
    </xf>
    <xf numFmtId="164" fontId="3" fillId="0" borderId="14" xfId="0" applyNumberFormat="1" applyFont="1" applyBorder="1" applyAlignment="1" applyProtection="1">
      <alignment horizontal="center"/>
      <protection locked="0"/>
    </xf>
    <xf numFmtId="0" fontId="3" fillId="0" borderId="16" xfId="0" applyFont="1" applyBorder="1" applyAlignment="1" applyProtection="1">
      <alignment wrapText="1"/>
      <protection locked="0"/>
    </xf>
    <xf numFmtId="0" fontId="3" fillId="0" borderId="19" xfId="0" applyFont="1" applyBorder="1" applyAlignment="1" applyProtection="1">
      <alignment wrapText="1"/>
      <protection locked="0"/>
    </xf>
    <xf numFmtId="164" fontId="3" fillId="0" borderId="20" xfId="0" applyNumberFormat="1" applyFont="1" applyBorder="1" applyAlignment="1" applyProtection="1">
      <alignment horizontal="center"/>
      <protection locked="0"/>
    </xf>
    <xf numFmtId="164" fontId="3" fillId="0" borderId="23" xfId="0" applyNumberFormat="1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wrapText="1"/>
      <protection locked="0"/>
    </xf>
    <xf numFmtId="0" fontId="3" fillId="0" borderId="33" xfId="0" applyFont="1" applyBorder="1" applyAlignment="1" applyProtection="1">
      <alignment wrapText="1"/>
      <protection locked="0"/>
    </xf>
    <xf numFmtId="0" fontId="2" fillId="0" borderId="0" xfId="0" applyFont="1"/>
    <xf numFmtId="0" fontId="5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7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28" xfId="0" applyFont="1" applyBorder="1" applyAlignment="1">
      <alignment horizontal="center" wrapText="1"/>
    </xf>
    <xf numFmtId="0" fontId="3" fillId="0" borderId="29" xfId="0" applyFont="1" applyBorder="1" applyAlignment="1">
      <alignment horizontal="center" wrapText="1"/>
    </xf>
    <xf numFmtId="0" fontId="3" fillId="0" borderId="30" xfId="0" applyFont="1" applyBorder="1" applyAlignment="1">
      <alignment horizontal="center" wrapText="1"/>
    </xf>
    <xf numFmtId="0" fontId="3" fillId="0" borderId="31" xfId="0" applyFont="1" applyBorder="1" applyAlignment="1">
      <alignment horizontal="center" wrapText="1"/>
    </xf>
    <xf numFmtId="0" fontId="3" fillId="0" borderId="13" xfId="0" applyFont="1" applyBorder="1" applyAlignment="1">
      <alignment horizontal="center"/>
    </xf>
    <xf numFmtId="0" fontId="3" fillId="0" borderId="32" xfId="0" applyFont="1" applyBorder="1" applyAlignment="1">
      <alignment horizontal="center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61AA3-31E9-4A4E-882F-F9708C55F8EB}">
  <dimension ref="A2:M24"/>
  <sheetViews>
    <sheetView tabSelected="1" zoomScale="175" zoomScaleNormal="175" workbookViewId="0">
      <selection activeCell="I10" sqref="I10"/>
    </sheetView>
  </sheetViews>
  <sheetFormatPr defaultRowHeight="14.4" x14ac:dyDescent="0.3"/>
  <cols>
    <col min="2" max="2" width="22.21875" customWidth="1"/>
    <col min="11" max="11" width="18" customWidth="1"/>
    <col min="12" max="12" width="28" customWidth="1"/>
  </cols>
  <sheetData>
    <row r="2" spans="1:13" ht="15" thickBot="1" x14ac:dyDescent="0.35"/>
    <row r="3" spans="1:13" ht="15" thickBot="1" x14ac:dyDescent="0.35">
      <c r="A3" s="1"/>
      <c r="B3" s="2"/>
      <c r="C3" s="3"/>
      <c r="D3" s="4" t="s">
        <v>0</v>
      </c>
      <c r="E3" s="5" t="s">
        <v>1</v>
      </c>
      <c r="F3" s="5" t="s">
        <v>2</v>
      </c>
      <c r="G3" s="5" t="s">
        <v>3</v>
      </c>
      <c r="H3" s="6" t="s">
        <v>4</v>
      </c>
      <c r="I3" s="48" t="s">
        <v>26</v>
      </c>
      <c r="J3" s="49"/>
      <c r="K3" s="49"/>
      <c r="L3" s="50"/>
    </row>
    <row r="4" spans="1:13" ht="39.6" x14ac:dyDescent="0.3">
      <c r="A4" s="7" t="s">
        <v>5</v>
      </c>
      <c r="B4" s="8" t="s">
        <v>6</v>
      </c>
      <c r="C4" s="9" t="s">
        <v>7</v>
      </c>
      <c r="D4" s="10">
        <v>-1</v>
      </c>
      <c r="E4" s="11">
        <v>-0.8</v>
      </c>
      <c r="F4" s="12">
        <v>0</v>
      </c>
      <c r="G4" s="12">
        <v>0.8</v>
      </c>
      <c r="H4" s="13">
        <v>1</v>
      </c>
      <c r="I4" s="14" t="s">
        <v>8</v>
      </c>
      <c r="J4" s="15" t="s">
        <v>9</v>
      </c>
      <c r="K4" s="16" t="s">
        <v>10</v>
      </c>
      <c r="L4" s="17" t="s">
        <v>11</v>
      </c>
    </row>
    <row r="5" spans="1:13" x14ac:dyDescent="0.3">
      <c r="A5" s="18">
        <v>1</v>
      </c>
      <c r="B5" s="19" t="s">
        <v>12</v>
      </c>
      <c r="C5" s="20">
        <v>100</v>
      </c>
      <c r="D5" s="21">
        <f>$C$5*D4</f>
        <v>-100</v>
      </c>
      <c r="E5" s="22">
        <f t="shared" ref="E5:G5" si="0">$C$5*E4</f>
        <v>-80</v>
      </c>
      <c r="F5" s="23">
        <f t="shared" si="0"/>
        <v>0</v>
      </c>
      <c r="G5" s="23">
        <f t="shared" si="0"/>
        <v>80</v>
      </c>
      <c r="H5" s="24">
        <f>C5</f>
        <v>100</v>
      </c>
      <c r="I5" s="39" t="s">
        <v>28</v>
      </c>
      <c r="J5" s="23">
        <f>IF(I5="A",H5,IF(I5="B",G5,IF(I5="C",F5,IF(I5="D",E5,IF(I5="E",D5,"fout")))))</f>
        <v>0</v>
      </c>
      <c r="K5" s="40"/>
      <c r="L5" s="41"/>
    </row>
    <row r="6" spans="1:13" x14ac:dyDescent="0.3">
      <c r="A6" s="18">
        <v>2</v>
      </c>
      <c r="B6" s="19" t="s">
        <v>14</v>
      </c>
      <c r="C6" s="20">
        <v>250</v>
      </c>
      <c r="D6" s="21">
        <f>$C$6*D4</f>
        <v>-250</v>
      </c>
      <c r="E6" s="22">
        <f t="shared" ref="E6:G6" si="1">$C$6*E4</f>
        <v>-200</v>
      </c>
      <c r="F6" s="23">
        <f t="shared" si="1"/>
        <v>0</v>
      </c>
      <c r="G6" s="23">
        <f t="shared" si="1"/>
        <v>200</v>
      </c>
      <c r="H6" s="24">
        <f t="shared" ref="H6:H7" si="2">C6</f>
        <v>250</v>
      </c>
      <c r="I6" s="39" t="s">
        <v>28</v>
      </c>
      <c r="J6" s="23">
        <f>IF(I6="A",H6,IF(I6="B",G6,IF(I6="C",F6,IF(I6="D",E6,IF(I6="E",D6,"fout")))))</f>
        <v>0</v>
      </c>
      <c r="K6" s="40"/>
      <c r="L6" s="41"/>
    </row>
    <row r="7" spans="1:13" x14ac:dyDescent="0.3">
      <c r="A7" s="18">
        <v>3</v>
      </c>
      <c r="B7" s="19" t="s">
        <v>16</v>
      </c>
      <c r="C7" s="20">
        <v>250</v>
      </c>
      <c r="D7" s="21">
        <f>$C$7*D4</f>
        <v>-250</v>
      </c>
      <c r="E7" s="22">
        <f t="shared" ref="E7:G7" si="3">$C$7*E4</f>
        <v>-200</v>
      </c>
      <c r="F7" s="23">
        <f t="shared" si="3"/>
        <v>0</v>
      </c>
      <c r="G7" s="23">
        <f t="shared" si="3"/>
        <v>200</v>
      </c>
      <c r="H7" s="24">
        <f t="shared" si="2"/>
        <v>250</v>
      </c>
      <c r="I7" s="39" t="s">
        <v>28</v>
      </c>
      <c r="J7" s="23">
        <f>IF(I7="A",H7,IF(I7="B",G7,IF(I7="C",F7,IF(I7="D",E7,IF(I7="E",D7,"fout")))))</f>
        <v>0</v>
      </c>
      <c r="K7" s="40"/>
      <c r="L7" s="41"/>
    </row>
    <row r="8" spans="1:13" x14ac:dyDescent="0.3">
      <c r="A8" s="25" t="s">
        <v>18</v>
      </c>
      <c r="B8" s="26" t="s">
        <v>19</v>
      </c>
      <c r="C8" s="27">
        <v>25</v>
      </c>
      <c r="D8" s="28"/>
      <c r="E8" s="29"/>
      <c r="F8" s="30"/>
      <c r="G8" s="30"/>
      <c r="H8" s="31"/>
      <c r="I8" s="42" t="s">
        <v>29</v>
      </c>
      <c r="J8" s="23">
        <f>IF(I8="Volledig",25,IF(I8="Ten Dele",13,IF(I8="Niet",0,"fout")))</f>
        <v>0</v>
      </c>
      <c r="K8" s="40"/>
      <c r="L8" s="41"/>
    </row>
    <row r="9" spans="1:13" x14ac:dyDescent="0.3">
      <c r="A9" s="25" t="s">
        <v>21</v>
      </c>
      <c r="B9" s="26" t="s">
        <v>22</v>
      </c>
      <c r="C9" s="27">
        <v>30</v>
      </c>
      <c r="D9" s="28"/>
      <c r="E9" s="29"/>
      <c r="F9" s="30"/>
      <c r="G9" s="30"/>
      <c r="H9" s="31"/>
      <c r="I9" s="42" t="s">
        <v>25</v>
      </c>
      <c r="J9" s="23">
        <f>IF(I9="Volledig",30,IF(I9="Ten Dele",15,IF(I9="Niet",0,"fout")))</f>
        <v>15</v>
      </c>
      <c r="K9" s="40"/>
      <c r="L9" s="41"/>
    </row>
    <row r="10" spans="1:13" ht="15" thickBot="1" x14ac:dyDescent="0.35">
      <c r="A10" s="32" t="s">
        <v>23</v>
      </c>
      <c r="B10" s="33" t="s">
        <v>24</v>
      </c>
      <c r="C10" s="34">
        <v>45</v>
      </c>
      <c r="D10" s="35"/>
      <c r="E10" s="36"/>
      <c r="F10" s="37"/>
      <c r="G10" s="37"/>
      <c r="H10" s="34"/>
      <c r="I10" s="43" t="s">
        <v>29</v>
      </c>
      <c r="J10" s="37">
        <f>IF(I10="Volledig",45,IF(I10="Ten Dele",23,IF(I10="Niet",0,"fout")))</f>
        <v>0</v>
      </c>
      <c r="K10" s="44"/>
      <c r="L10" s="45"/>
    </row>
    <row r="11" spans="1:13" ht="15.6" x14ac:dyDescent="0.3">
      <c r="A11" s="1"/>
      <c r="B11" s="2"/>
      <c r="C11" s="38">
        <f>SUM(C5:C10)</f>
        <v>700</v>
      </c>
      <c r="D11" s="38"/>
      <c r="E11" s="38"/>
      <c r="F11" s="38"/>
      <c r="G11" s="38"/>
      <c r="H11" s="38"/>
      <c r="I11" s="51"/>
      <c r="J11" s="52"/>
      <c r="K11" s="53"/>
      <c r="L11" s="57"/>
      <c r="M11" s="47" t="s">
        <v>8</v>
      </c>
    </row>
    <row r="12" spans="1:13" ht="16.2" thickBot="1" x14ac:dyDescent="0.35">
      <c r="A12" s="1"/>
      <c r="B12" s="2"/>
      <c r="C12" s="38"/>
      <c r="D12" s="38"/>
      <c r="E12" s="38"/>
      <c r="F12" s="38"/>
      <c r="G12" s="38"/>
      <c r="H12" s="38"/>
      <c r="I12" s="54"/>
      <c r="J12" s="55"/>
      <c r="K12" s="56"/>
      <c r="L12" s="58"/>
      <c r="M12" s="47">
        <f>SUM(J5:J10)</f>
        <v>15</v>
      </c>
    </row>
    <row r="16" spans="1:13" x14ac:dyDescent="0.3">
      <c r="A16" s="46" t="s">
        <v>27</v>
      </c>
    </row>
    <row r="17" spans="1:1" x14ac:dyDescent="0.3">
      <c r="A17" s="46" t="s">
        <v>13</v>
      </c>
    </row>
    <row r="18" spans="1:1" x14ac:dyDescent="0.3">
      <c r="A18" s="46" t="s">
        <v>28</v>
      </c>
    </row>
    <row r="19" spans="1:1" x14ac:dyDescent="0.3">
      <c r="A19" s="46" t="s">
        <v>15</v>
      </c>
    </row>
    <row r="20" spans="1:1" x14ac:dyDescent="0.3">
      <c r="A20" s="46" t="s">
        <v>17</v>
      </c>
    </row>
    <row r="21" spans="1:1" x14ac:dyDescent="0.3">
      <c r="A21" s="46"/>
    </row>
    <row r="22" spans="1:1" x14ac:dyDescent="0.3">
      <c r="A22" s="46" t="s">
        <v>20</v>
      </c>
    </row>
    <row r="23" spans="1:1" x14ac:dyDescent="0.3">
      <c r="A23" s="46" t="s">
        <v>25</v>
      </c>
    </row>
    <row r="24" spans="1:1" x14ac:dyDescent="0.3">
      <c r="A24" s="46" t="s">
        <v>29</v>
      </c>
    </row>
  </sheetData>
  <mergeCells count="3">
    <mergeCell ref="I3:L3"/>
    <mergeCell ref="I11:K12"/>
    <mergeCell ref="L11:L12"/>
  </mergeCells>
  <dataValidations count="3">
    <dataValidation type="list" allowBlank="1" showInputMessage="1" showErrorMessage="1" sqref="I11" xr:uid="{5ACE66E2-6D7A-492A-B580-5A5ECC41E3FF}">
      <formula1>$V$1:$V$2</formula1>
    </dataValidation>
    <dataValidation type="list" allowBlank="1" showInputMessage="1" showErrorMessage="1" sqref="I5:I7" xr:uid="{B4BAB2CD-B305-4794-96B2-1D01EC4942B8}">
      <formula1>$A$16:$A$20</formula1>
    </dataValidation>
    <dataValidation type="list" allowBlank="1" showInputMessage="1" showErrorMessage="1" sqref="I8:I10" xr:uid="{880BCE86-F3B8-42EB-9B31-C6FFB5486301}">
      <formula1>$A$22:$A$24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2D76AE1E6C7A4E9BB541FB9BC32270" ma:contentTypeVersion="4" ma:contentTypeDescription="Een nieuw document maken." ma:contentTypeScope="" ma:versionID="e7814b7a76eba506811715ca4f96a15a">
  <xsd:schema xmlns:xsd="http://www.w3.org/2001/XMLSchema" xmlns:xs="http://www.w3.org/2001/XMLSchema" xmlns:p="http://schemas.microsoft.com/office/2006/metadata/properties" xmlns:ns2="aac8480b-fc72-42c1-95a5-8872f4e3f790" targetNamespace="http://schemas.microsoft.com/office/2006/metadata/properties" ma:root="true" ma:fieldsID="9f9b42c7a1636e51d845bb3da169b2b0" ns2:_="">
    <xsd:import namespace="aac8480b-fc72-42c1-95a5-8872f4e3f7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c8480b-fc72-42c1-95a5-8872f4e3f7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8D92780-0999-4DCE-BCD4-F88E9C26152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1CDE62A-6C31-450F-A4CC-F876565647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ac8480b-fc72-42c1-95a5-8872f4e3f7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8BD42A2-142C-4098-A3D6-F48BE5A3E9E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Vermeeren</dc:creator>
  <cp:lastModifiedBy>Erik Vermeeren</cp:lastModifiedBy>
  <dcterms:created xsi:type="dcterms:W3CDTF">2025-04-22T07:40:44Z</dcterms:created>
  <dcterms:modified xsi:type="dcterms:W3CDTF">2025-04-28T07:28:51Z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0x010100BE2D76AE1E6C7A4E9BB541FB9BC32270</vt:lpwstr>
  </property>
</Properties>
</file>