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talnet.sharepoint.com/sites/Plaagdierbeheersing/Gedeelde documenten/02 Aanbestedingsfase/03 Notafase/2e nota/"/>
    </mc:Choice>
  </mc:AlternateContent>
  <xr:revisionPtr revIDLastSave="0" documentId="8_{FC6495B9-8B7D-45F4-89DB-7A66B9035B4C}" xr6:coauthVersionLast="47" xr6:coauthVersionMax="47" xr10:uidLastSave="{00000000-0000-0000-0000-000000000000}"/>
  <bookViews>
    <workbookView xWindow="-120" yWindow="-120" windowWidth="29040" windowHeight="15840" activeTab="1" xr2:uid="{63D8B2EC-2436-44C2-B361-234DA9FDFCE3}"/>
  </bookViews>
  <sheets>
    <sheet name="Instructie" sheetId="1" r:id="rId1"/>
    <sheet name="Prijzenblad per locatie "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3" l="1"/>
  <c r="J45" i="3"/>
  <c r="J44" i="3"/>
  <c r="J43" i="3"/>
  <c r="H46" i="3"/>
  <c r="H45" i="3"/>
  <c r="H44" i="3"/>
  <c r="H47" i="3" s="1"/>
  <c r="H43" i="3"/>
  <c r="K29" i="3"/>
  <c r="G53" i="3"/>
  <c r="I25" i="3"/>
  <c r="I29" i="3"/>
  <c r="G52" i="3"/>
  <c r="G51" i="3"/>
  <c r="G54" i="3"/>
  <c r="K5" i="3"/>
  <c r="K6" i="3"/>
  <c r="K7" i="3"/>
  <c r="K8" i="3"/>
  <c r="K9" i="3"/>
  <c r="K10" i="3"/>
  <c r="K11" i="3"/>
  <c r="K12" i="3"/>
  <c r="K13" i="3"/>
  <c r="K14" i="3"/>
  <c r="K15" i="3"/>
  <c r="K16" i="3"/>
  <c r="K17" i="3"/>
  <c r="K18" i="3"/>
  <c r="K19" i="3"/>
  <c r="K20" i="3"/>
  <c r="K21" i="3"/>
  <c r="K22" i="3"/>
  <c r="K23" i="3"/>
  <c r="K24" i="3"/>
  <c r="K25" i="3"/>
  <c r="K26" i="3"/>
  <c r="K27" i="3"/>
  <c r="K28" i="3"/>
  <c r="K30" i="3"/>
  <c r="K31" i="3"/>
  <c r="K32" i="3"/>
  <c r="K33" i="3"/>
  <c r="K34" i="3"/>
  <c r="K35" i="3"/>
  <c r="K36" i="3"/>
  <c r="K37" i="3"/>
  <c r="K4" i="3"/>
  <c r="I37" i="3"/>
  <c r="I36" i="3"/>
  <c r="I35" i="3"/>
  <c r="I34" i="3"/>
  <c r="I33" i="3"/>
  <c r="I32" i="3"/>
  <c r="I31" i="3"/>
  <c r="I30" i="3"/>
  <c r="I28" i="3"/>
  <c r="I27" i="3"/>
  <c r="I26" i="3"/>
  <c r="I24" i="3"/>
  <c r="I23" i="3"/>
  <c r="I22" i="3"/>
  <c r="I21" i="3"/>
  <c r="I20" i="3"/>
  <c r="I19" i="3"/>
  <c r="I18" i="3"/>
  <c r="I17" i="3"/>
  <c r="I16" i="3"/>
  <c r="I15" i="3"/>
  <c r="I14" i="3"/>
  <c r="I13" i="3"/>
  <c r="I12" i="3"/>
  <c r="I11" i="3"/>
  <c r="I10" i="3"/>
  <c r="I9" i="3"/>
  <c r="I8" i="3"/>
  <c r="I7" i="3"/>
  <c r="I6" i="3"/>
  <c r="I5" i="3"/>
  <c r="I4" i="3"/>
  <c r="D46" i="3"/>
  <c r="D45" i="3"/>
  <c r="D44" i="3"/>
  <c r="D43" i="3"/>
  <c r="J47" i="3" l="1"/>
  <c r="H53" i="3" s="1"/>
  <c r="H52" i="3"/>
  <c r="D47" i="3"/>
  <c r="H51" i="3" s="1"/>
  <c r="I38" i="3"/>
  <c r="H50" i="3" s="1"/>
  <c r="K38" i="3"/>
  <c r="H54" i="3" s="1"/>
  <c r="H55" i="3" l="1"/>
  <c r="H5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tc={62D15EF5-1992-43B5-ACA9-B51B82DC3BA0}</author>
  </authors>
  <commentList>
    <comment ref="L1" authorId="0" shapeId="0" xr:uid="{62D15EF5-1992-43B5-ACA9-B51B82DC3BA0}">
      <text>
        <t>[Opmerkingenthread]
U kunt deze opmerkingenthread lezen in uw versie van Excel. Eventuele wijzigingen aan de thread gaan echter verloren als het bestand wordt geopend in een nieuwere versie van Excel. Meer informatie: https://go.microsoft.com/fwlink/?linkid=870924
Opmerking:
    Werkblad beveiligd, nu zonder wachtwoord nog..... maar mij verzenden wel met wachtwoord beveiligen
Beantwoorden:
    Jammer dat je het al gedaan hebt. Ik had graag even meegekeken over je schouder. 
Beantwoorden:
    komend overleg over tenderned pak ik dit even mee.</t>
      </text>
    </comment>
  </commentList>
</comments>
</file>

<file path=xl/sharedStrings.xml><?xml version="1.0" encoding="utf-8"?>
<sst xmlns="http://schemas.openxmlformats.org/spreadsheetml/2006/main" count="197" uniqueCount="149">
  <si>
    <t>Instructies Prijzenblad Europese aanbesteding Plaagdierbeheersing</t>
  </si>
  <si>
    <t>Voorwaarden</t>
  </si>
  <si>
    <r>
      <t xml:space="preserve">De door de Inschrijvers aan te bieden prijzen moeten </t>
    </r>
    <r>
      <rPr>
        <b/>
        <sz val="14"/>
        <color theme="1"/>
        <rFont val="Aptos Narrow"/>
        <family val="2"/>
      </rPr>
      <t>exclusief BTW</t>
    </r>
    <r>
      <rPr>
        <sz val="14"/>
        <color theme="1"/>
        <rFont val="Aptos Narrow"/>
        <family val="2"/>
      </rPr>
      <t xml:space="preserve"> zijn en inclusief alle overige kosten.</t>
    </r>
  </si>
  <si>
    <t>De door de Inschrijvers aan te bieden prijzen kunnen gebaseerd worden op de bijgevoegde gegevens over de locatie. De aangeboden prijzen gaan echter gelden voor de volledige Opdracht, dus ook voor de andere locaties.</t>
  </si>
  <si>
    <t>De frequentie/aantal bezoeken op het prijzenblad genoemd zijn fictief.</t>
  </si>
  <si>
    <t>De door Inschrijvers aan te bieden prijzen worden uitsluitend beoordeeld indien de Inschrijver geen oneigenlijk gebruik heeft gemaakt van de gunningssystematiek. De navolgende voorwaarden dienen in acht te worden genomen:</t>
  </si>
  <si>
    <t>·    Inschrijver dient de geel gearceerde vakken van het prijzenblad in te vullen en het prijzenblad rechtsgeldig te ondertekenen;</t>
  </si>
  <si>
    <t>·    Het niet invullen conform instructies kan leiden tot uitsluiting;</t>
  </si>
  <si>
    <t>·    Het is Inschrijvers niet toegestaan om wijzigingen in de prijsopgave aan te brengen op straffe van uitsluiting;</t>
  </si>
  <si>
    <t>·    Het is niet toegestaan om negatieve bedragen, irreële bedragen of nulbedragen in te vullen op straffe van uitsluiting;</t>
  </si>
  <si>
    <t>·    De opgegeven prijzen dienen marktconform en reëel te zijn, dat wil zeggen dat deze vergelijkbaar moeten zijn met de prijzen van andere Inschrijvers en gebaseerd moeten zijn op de feitelijke toestand of mogelijkheden.</t>
  </si>
  <si>
    <t>·   Inschrijver kan de prijzen specificeren tot 2 cijfers achter de komma.</t>
  </si>
  <si>
    <t>All-in kosten omvatten alle kosten die voortvloeien uit de verplichtingen van de opdrachtnemer uit hoofde van de overeenkomst. Dit betekent dat de tarieven een volledige vergoeding zijn voor onder meer (maar niet beperkt tot):</t>
  </si>
  <si>
    <t xml:space="preserve">·    Loonkosten, sociale lasten en verzekeringspremies; </t>
  </si>
  <si>
    <t>·    Materiaalkosten en kosten voor benodigde middelen;</t>
  </si>
  <si>
    <t>·    Reis- en verblijfskosten, inclusief parkeerkosten en voorrijkosten;</t>
  </si>
  <si>
    <t>·    Reserveringskosten, (de)montagekosten, afleverkosten, verpakkingskosten en transportkosten;</t>
  </si>
  <si>
    <t>·    Milieubelastingen en andere door de overheid opgelegde heffingen, belastingen (behoudens btw) en/of rechten;</t>
  </si>
  <si>
    <t>·    Administratiekosten en overige kosten die samenhangen met de nakoming van de verplichtingen uit de overeenkomst.</t>
  </si>
  <si>
    <t>Let op de genoemde aantallen en frequenties zijn fictief, hieraan kunnen geen rechten worden ontleend. 
Deze zijn uitsluitend ter bepaling van een vergelijkbare inschrijfsom. De genoemde kosten en tarieven worden gebruikt in de uitvoering, na bepaling van de juiste frequentie, locaties en aantallen.
De locaties kunnen in de uitvoering afwijken.</t>
  </si>
  <si>
    <t>Kosten preventieve plaagdierbestrijding All-in* kosten excl. Btw</t>
  </si>
  <si>
    <t>College/school</t>
  </si>
  <si>
    <t>Adres</t>
  </si>
  <si>
    <t>Plaats</t>
  </si>
  <si>
    <t>BVO m2</t>
  </si>
  <si>
    <t>Bouwjaar</t>
  </si>
  <si>
    <t>Frequentie per jaar (fictief)</t>
  </si>
  <si>
    <t>Kosten all-in abonnement*</t>
  </si>
  <si>
    <t>Totaal jaarlijkse kosten</t>
  </si>
  <si>
    <t>Eenmalige installatie kosten</t>
  </si>
  <si>
    <t>TOTAAL</t>
  </si>
  <si>
    <t>MBO College Lelystad</t>
  </si>
  <si>
    <t>Agorawagenplein 1</t>
  </si>
  <si>
    <t>8224 KP</t>
  </si>
  <si>
    <t>Lelystad</t>
  </si>
  <si>
    <t>MBO College Hilversum</t>
  </si>
  <si>
    <t>Arena 301</t>
  </si>
  <si>
    <t>1213 NW</t>
  </si>
  <si>
    <t>Hilversum</t>
  </si>
  <si>
    <t>VOvA</t>
  </si>
  <si>
    <t>Badhuiskade 361</t>
  </si>
  <si>
    <t>1031KV</t>
  </si>
  <si>
    <t>Amsterdam</t>
  </si>
  <si>
    <t>Betuwestraat 27-29</t>
  </si>
  <si>
    <t>1079 PR</t>
  </si>
  <si>
    <t>MBO College West</t>
  </si>
  <si>
    <t>Bos En Lommerplein 154</t>
  </si>
  <si>
    <t>1055 EK</t>
  </si>
  <si>
    <t>MBO College Centrum</t>
  </si>
  <si>
    <t>Da Costastraat 91</t>
  </si>
  <si>
    <t>1053 ZH</t>
  </si>
  <si>
    <t>Da Costastraat 36-38</t>
  </si>
  <si>
    <t>1053 ZN</t>
  </si>
  <si>
    <t>Da Costastraat 60-64</t>
  </si>
  <si>
    <t>1053 ZP</t>
  </si>
  <si>
    <t>MBO college Airport</t>
  </si>
  <si>
    <t>Diamantlaan 29</t>
  </si>
  <si>
    <t>2132 WV</t>
  </si>
  <si>
    <t>Hoofddorp</t>
  </si>
  <si>
    <t>Elandsstraat 175</t>
  </si>
  <si>
    <t>1016 SB</t>
  </si>
  <si>
    <t>Erik De Roodestraat 18</t>
  </si>
  <si>
    <t>1056 AM</t>
  </si>
  <si>
    <t>MBO College Zuid</t>
  </si>
  <si>
    <t>Europaboulevard 13</t>
  </si>
  <si>
    <t>1079 PC</t>
  </si>
  <si>
    <t>Foekje Dillemastraat 116</t>
  </si>
  <si>
    <t>1095 MK</t>
  </si>
  <si>
    <t>MBO College Zuidoost</t>
  </si>
  <si>
    <t>Fraijlemaborg 135-141</t>
  </si>
  <si>
    <t>1102 CV</t>
  </si>
  <si>
    <t>MBO College Noord</t>
  </si>
  <si>
    <t>Gare Du Nord 13</t>
  </si>
  <si>
    <t>1022 LD</t>
  </si>
  <si>
    <t>Gare Du Nord 5</t>
  </si>
  <si>
    <t>Javaplantsoen 17-19</t>
  </si>
  <si>
    <t>1095 CR</t>
  </si>
  <si>
    <t>Javaplantsoen 24</t>
  </si>
  <si>
    <t>1095 CS</t>
  </si>
  <si>
    <t>MBO College Westpoort</t>
  </si>
  <si>
    <t>Kabelweg 88</t>
  </si>
  <si>
    <t>1014 BC</t>
  </si>
  <si>
    <t>Laan Van Spartaan 2</t>
  </si>
  <si>
    <t>1061 MA</t>
  </si>
  <si>
    <t>Louwesweg 6</t>
  </si>
  <si>
    <t>1066 EC</t>
  </si>
  <si>
    <t>MBO College Amstelland</t>
  </si>
  <si>
    <t>Maalderij 37</t>
  </si>
  <si>
    <t>1185 ZC</t>
  </si>
  <si>
    <t>Amstelveen</t>
  </si>
  <si>
    <t>Meeuwenlaan 132</t>
  </si>
  <si>
    <t>1022 AM</t>
  </si>
  <si>
    <t>Ndsm-Straat</t>
  </si>
  <si>
    <t>1033 SB</t>
  </si>
  <si>
    <t>MBO College Airport</t>
  </si>
  <si>
    <t>Opaallaan 29</t>
  </si>
  <si>
    <t>2132 LJ</t>
  </si>
  <si>
    <t>Airport</t>
  </si>
  <si>
    <t>Postjesweg 1</t>
  </si>
  <si>
    <t>VAvO</t>
  </si>
  <si>
    <t>Reijnier Vinkeleskade 62</t>
  </si>
  <si>
    <t>1071 SX</t>
  </si>
  <si>
    <t>Rietwijkerstraat 55-77</t>
  </si>
  <si>
    <t>1059 VX</t>
  </si>
  <si>
    <t>Roelof Hartstraat 6-8</t>
  </si>
  <si>
    <t>1071 VH</t>
  </si>
  <si>
    <t>Centrum</t>
  </si>
  <si>
    <t>Ruysdaelstraat 67</t>
  </si>
  <si>
    <t>1074 XB</t>
  </si>
  <si>
    <t>Zuid</t>
  </si>
  <si>
    <t>MBO College Almere</t>
  </si>
  <si>
    <t>Straat Van Florida 1</t>
  </si>
  <si>
    <t>1334 PA</t>
  </si>
  <si>
    <t>Almere</t>
  </si>
  <si>
    <t>Tempelhofstraat 80-82</t>
  </si>
  <si>
    <t>1043 EB</t>
  </si>
  <si>
    <t>Westpoort</t>
  </si>
  <si>
    <t>Wibautstraat 135-139</t>
  </si>
  <si>
    <t>1097 DN</t>
  </si>
  <si>
    <t>MBO College Almere Poort</t>
  </si>
  <si>
    <t>Winterspelenplein 25</t>
  </si>
  <si>
    <t>1362 LE</t>
  </si>
  <si>
    <t xml:space="preserve">TOTAAL 1 jaarlijks </t>
  </si>
  <si>
    <t>TOTAAL 1 eenmalig</t>
  </si>
  <si>
    <t>Kosten correctieve plaagdierbestrijding All-in* kosten excl. btw</t>
  </si>
  <si>
    <t>Plaagdiersoort</t>
  </si>
  <si>
    <t>Tarief tijdens kantooruren van 8:30-17:00 uur</t>
  </si>
  <si>
    <t>Totaalbedrag</t>
  </si>
  <si>
    <t>Knaagdieren (vb. muizen, ratten)</t>
  </si>
  <si>
    <t>Vliegende insecten: (vb. (fruit)vliegen, muggen,
 motten, wespen)</t>
  </si>
  <si>
    <t xml:space="preserve">Overige (plaagdieren):
</t>
  </si>
  <si>
    <t>TOTAAL 3 tarief</t>
  </si>
  <si>
    <t>TOTAAL 4 tarief</t>
  </si>
  <si>
    <t>Naam bedrijf</t>
  </si>
  <si>
    <t>Totaal exclusief BTW</t>
  </si>
  <si>
    <t>Naam ondertekenaar</t>
  </si>
  <si>
    <t xml:space="preserve">Inschrijfsom:  </t>
  </si>
  <si>
    <t>Totaal inclusief btw</t>
  </si>
  <si>
    <t>Ondertekening</t>
  </si>
  <si>
    <t>1057 DT</t>
  </si>
  <si>
    <t>niet bekend</t>
  </si>
  <si>
    <t>Kruipende insecten: (vb. kakkerlakken, mieren, zilvervisjes, papiervisjes, houtwormen)</t>
  </si>
  <si>
    <t>Tarief buiten kantooruren 17:00-00:00 uur + zaterdagen</t>
  </si>
  <si>
    <t>Tarief buiten kantooruren 
00:00-07:30 uur + zon- en feestdagen</t>
  </si>
  <si>
    <t>TOTAAL 2 tarief</t>
  </si>
  <si>
    <t>* de All-in kosten staan omschreven in het tabblad 'Instructie'</t>
  </si>
  <si>
    <t>TOTAAL 1 Jaarlijks x 4</t>
  </si>
  <si>
    <t>Kosten gedurende looptijd</t>
  </si>
  <si>
    <t>N.a.v nota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</si>
</sst>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15" x14ac:knownFonts="1">
    <font>
      <sz val="11"/>
      <color theme="1"/>
      <name val="Calibri"/>
      <family val="2"/>
      <scheme val="minor"/>
    </font>
    <font>
      <sz val="11"/>
      <color theme="1"/>
      <name val="Aptos Narrow"/>
      <family val="2"/>
    </font>
    <font>
      <sz val="12"/>
      <color theme="1"/>
      <name val="Aptos Narrow"/>
      <family val="2"/>
    </font>
    <font>
      <b/>
      <sz val="12"/>
      <color theme="1"/>
      <name val="Aptos Narrow"/>
      <family val="2"/>
    </font>
    <font>
      <sz val="10"/>
      <name val="MS Sans Serif"/>
      <family val="2"/>
    </font>
    <font>
      <b/>
      <sz val="12"/>
      <color theme="0"/>
      <name val="Aptos Narrow"/>
      <family val="2"/>
    </font>
    <font>
      <b/>
      <sz val="14"/>
      <color theme="1"/>
      <name val="Aptos Narrow"/>
      <family val="2"/>
    </font>
    <font>
      <b/>
      <sz val="14"/>
      <color theme="0"/>
      <name val="Aptos Narrow"/>
      <family val="2"/>
    </font>
    <font>
      <sz val="12"/>
      <name val="Aptos Narrow"/>
      <family val="2"/>
    </font>
    <font>
      <b/>
      <sz val="11"/>
      <color theme="1"/>
      <name val="Aptos Narrow"/>
      <family val="2"/>
    </font>
    <font>
      <b/>
      <sz val="14"/>
      <name val="Aptos Narrow"/>
      <family val="2"/>
    </font>
    <font>
      <sz val="14"/>
      <color theme="1"/>
      <name val="Aptos Narrow"/>
      <family val="2"/>
    </font>
    <font>
      <sz val="12"/>
      <color rgb="FFFF0000"/>
      <name val="Aptos Narrow"/>
      <family val="2"/>
    </font>
    <font>
      <sz val="11"/>
      <color rgb="FFFF0000"/>
      <name val="Aptos Narrow"/>
      <family val="2"/>
    </font>
    <font>
      <b/>
      <sz val="14"/>
      <color rgb="FFFF0000"/>
      <name val="Aptos Narrow"/>
      <family val="2"/>
    </font>
  </fonts>
  <fills count="10">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1"/>
        <bgColor indexed="64"/>
      </patternFill>
    </fill>
    <fill>
      <patternFill patternType="solid">
        <fgColor theme="0"/>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8" tint="0.39997558519241921"/>
        <bgColor indexed="64"/>
      </patternFill>
    </fill>
    <fill>
      <patternFill patternType="solid">
        <fgColor theme="1" tint="0.3499862666707357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s>
  <cellStyleXfs count="2">
    <xf numFmtId="0" fontId="0" fillId="0" borderId="0"/>
    <xf numFmtId="0" fontId="4" fillId="0" borderId="0"/>
  </cellStyleXfs>
  <cellXfs count="91">
    <xf numFmtId="0" fontId="0" fillId="0" borderId="0" xfId="0"/>
    <xf numFmtId="0" fontId="1" fillId="0" borderId="0" xfId="0" applyFont="1"/>
    <xf numFmtId="0" fontId="2" fillId="0" borderId="0" xfId="0" applyFont="1" applyAlignment="1">
      <alignment horizontal="left"/>
    </xf>
    <xf numFmtId="0" fontId="6" fillId="0" borderId="7" xfId="0" applyFont="1" applyBorder="1" applyAlignment="1">
      <alignment horizontal="left"/>
    </xf>
    <xf numFmtId="44" fontId="2" fillId="8" borderId="1" xfId="0" applyNumberFormat="1" applyFont="1" applyFill="1" applyBorder="1" applyProtection="1">
      <protection locked="0"/>
    </xf>
    <xf numFmtId="44" fontId="2" fillId="8" borderId="5" xfId="0" applyNumberFormat="1" applyFont="1" applyFill="1" applyBorder="1" applyProtection="1">
      <protection locked="0"/>
    </xf>
    <xf numFmtId="0" fontId="6" fillId="0" borderId="11" xfId="0" applyFont="1" applyBorder="1"/>
    <xf numFmtId="0" fontId="11" fillId="0" borderId="10" xfId="0" applyFont="1" applyBorder="1" applyAlignment="1">
      <alignment horizontal="left" vertical="center"/>
    </xf>
    <xf numFmtId="0" fontId="11" fillId="0" borderId="12" xfId="0" applyFont="1" applyBorder="1" applyAlignment="1">
      <alignment horizontal="left" vertical="center"/>
    </xf>
    <xf numFmtId="44" fontId="1" fillId="8" borderId="1" xfId="0" applyNumberFormat="1" applyFont="1" applyFill="1" applyBorder="1" applyProtection="1">
      <protection locked="0"/>
    </xf>
    <xf numFmtId="44" fontId="1" fillId="8" borderId="5" xfId="0" applyNumberFormat="1" applyFont="1" applyFill="1" applyBorder="1" applyProtection="1">
      <protection locked="0"/>
    </xf>
    <xf numFmtId="0" fontId="8" fillId="0" borderId="2" xfId="0" applyFont="1" applyBorder="1"/>
    <xf numFmtId="0" fontId="8" fillId="0" borderId="4" xfId="0" applyFont="1" applyBorder="1"/>
    <xf numFmtId="3" fontId="8" fillId="0" borderId="1" xfId="0" applyNumberFormat="1" applyFont="1" applyBorder="1"/>
    <xf numFmtId="0" fontId="8" fillId="0" borderId="1" xfId="0" applyFont="1" applyBorder="1"/>
    <xf numFmtId="0" fontId="1" fillId="0" borderId="4" xfId="0" applyFont="1" applyBorder="1" applyAlignment="1">
      <alignment horizontal="center" vertical="top"/>
    </xf>
    <xf numFmtId="44" fontId="1" fillId="0" borderId="1" xfId="0" applyNumberFormat="1" applyFont="1" applyBorder="1"/>
    <xf numFmtId="0" fontId="1" fillId="0" borderId="9" xfId="0" applyFont="1" applyBorder="1" applyAlignment="1">
      <alignment horizontal="center" vertical="top"/>
    </xf>
    <xf numFmtId="0" fontId="1" fillId="0" borderId="1" xfId="0" applyFont="1" applyBorder="1" applyAlignment="1">
      <alignment horizontal="center" vertical="top"/>
    </xf>
    <xf numFmtId="0" fontId="6" fillId="0" borderId="0" xfId="0" applyFont="1"/>
    <xf numFmtId="44" fontId="6" fillId="6" borderId="1" xfId="0" applyNumberFormat="1" applyFont="1" applyFill="1" applyBorder="1"/>
    <xf numFmtId="164" fontId="2" fillId="5" borderId="1" xfId="0" applyNumberFormat="1" applyFont="1" applyFill="1" applyBorder="1"/>
    <xf numFmtId="0" fontId="2" fillId="4" borderId="0" xfId="0" applyFont="1" applyFill="1"/>
    <xf numFmtId="44" fontId="2" fillId="5" borderId="1" xfId="0" applyNumberFormat="1" applyFont="1" applyFill="1" applyBorder="1"/>
    <xf numFmtId="44" fontId="2" fillId="0" borderId="14" xfId="0" applyNumberFormat="1" applyFont="1" applyBorder="1" applyAlignment="1">
      <alignment vertical="top"/>
    </xf>
    <xf numFmtId="0" fontId="2" fillId="0" borderId="15" xfId="0" applyFont="1" applyBorder="1" applyAlignment="1">
      <alignment vertical="top"/>
    </xf>
    <xf numFmtId="44" fontId="2" fillId="0" borderId="16" xfId="0" applyNumberFormat="1" applyFont="1" applyBorder="1" applyAlignment="1">
      <alignment vertical="top"/>
    </xf>
    <xf numFmtId="0" fontId="2" fillId="0" borderId="17" xfId="0" applyFont="1" applyBorder="1" applyAlignment="1">
      <alignment vertical="top"/>
    </xf>
    <xf numFmtId="44" fontId="2" fillId="0" borderId="18" xfId="0" applyNumberFormat="1" applyFont="1" applyBorder="1" applyAlignment="1">
      <alignment vertical="top"/>
    </xf>
    <xf numFmtId="0" fontId="3" fillId="6" borderId="17" xfId="0" applyFont="1" applyFill="1" applyBorder="1" applyAlignment="1">
      <alignment vertical="top"/>
    </xf>
    <xf numFmtId="44" fontId="3" fillId="6" borderId="18" xfId="0" applyNumberFormat="1" applyFont="1" applyFill="1" applyBorder="1" applyAlignment="1">
      <alignment vertical="top"/>
    </xf>
    <xf numFmtId="3" fontId="8" fillId="0" borderId="1" xfId="0" applyNumberFormat="1" applyFont="1" applyBorder="1" applyAlignment="1">
      <alignment horizontal="right" vertical="top"/>
    </xf>
    <xf numFmtId="0" fontId="8" fillId="0" borderId="1" xfId="0" applyFont="1" applyBorder="1" applyAlignment="1">
      <alignment horizontal="left" vertical="top"/>
    </xf>
    <xf numFmtId="0" fontId="8" fillId="2" borderId="1" xfId="0" applyFont="1" applyFill="1" applyBorder="1" applyAlignment="1">
      <alignment horizontal="center"/>
    </xf>
    <xf numFmtId="0" fontId="8" fillId="0" borderId="1" xfId="0" applyFont="1" applyBorder="1" applyAlignment="1">
      <alignment horizontal="left" vertical="top" wrapText="1"/>
    </xf>
    <xf numFmtId="1" fontId="2" fillId="2" borderId="1" xfId="0" applyNumberFormat="1" applyFont="1" applyFill="1" applyBorder="1" applyAlignment="1">
      <alignment horizontal="center"/>
    </xf>
    <xf numFmtId="44" fontId="1" fillId="0" borderId="0" xfId="0" applyNumberFormat="1" applyFont="1" applyProtection="1">
      <protection locked="0"/>
    </xf>
    <xf numFmtId="43" fontId="1" fillId="0" borderId="0" xfId="0" applyNumberFormat="1" applyFont="1" applyProtection="1">
      <protection locked="0"/>
    </xf>
    <xf numFmtId="0" fontId="1" fillId="0" borderId="0" xfId="0" applyFont="1" applyProtection="1">
      <protection locked="0"/>
    </xf>
    <xf numFmtId="0" fontId="7" fillId="0" borderId="0" xfId="0" applyFont="1" applyAlignment="1" applyProtection="1">
      <alignment horizontal="center" vertical="top"/>
      <protection locked="0"/>
    </xf>
    <xf numFmtId="0" fontId="5" fillId="3" borderId="8" xfId="0" applyFont="1" applyFill="1" applyBorder="1" applyAlignment="1" applyProtection="1">
      <alignment horizontal="left" vertical="top"/>
      <protection locked="0"/>
    </xf>
    <xf numFmtId="0" fontId="5" fillId="3" borderId="0" xfId="0" applyFont="1" applyFill="1" applyAlignment="1" applyProtection="1">
      <alignment horizontal="left" vertical="top"/>
      <protection locked="0"/>
    </xf>
    <xf numFmtId="0" fontId="5" fillId="3" borderId="6" xfId="0" applyFont="1" applyFill="1" applyBorder="1" applyAlignment="1" applyProtection="1">
      <alignment horizontal="left" vertical="top"/>
      <protection locked="0"/>
    </xf>
    <xf numFmtId="2" fontId="5" fillId="3" borderId="8" xfId="1" applyNumberFormat="1" applyFont="1" applyFill="1" applyBorder="1" applyAlignment="1" applyProtection="1">
      <alignment horizontal="left" vertical="top" wrapText="1"/>
      <protection locked="0"/>
    </xf>
    <xf numFmtId="44" fontId="5" fillId="3" borderId="8" xfId="1" applyNumberFormat="1" applyFont="1" applyFill="1" applyBorder="1" applyAlignment="1" applyProtection="1">
      <alignment horizontal="left" vertical="top" wrapText="1"/>
      <protection locked="0"/>
    </xf>
    <xf numFmtId="43" fontId="5" fillId="3" borderId="8" xfId="1" applyNumberFormat="1" applyFont="1" applyFill="1" applyBorder="1" applyAlignment="1" applyProtection="1">
      <alignment horizontal="left" vertical="top" wrapText="1"/>
      <protection locked="0"/>
    </xf>
    <xf numFmtId="0" fontId="5" fillId="3" borderId="8" xfId="1" applyFont="1" applyFill="1" applyBorder="1" applyAlignment="1" applyProtection="1">
      <alignment horizontal="left" vertical="top" wrapText="1"/>
      <protection locked="0"/>
    </xf>
    <xf numFmtId="0" fontId="9" fillId="0" borderId="0" xfId="0" applyFont="1" applyAlignment="1" applyProtection="1">
      <alignment horizontal="left" vertical="top"/>
      <protection locked="0"/>
    </xf>
    <xf numFmtId="0" fontId="6" fillId="0" borderId="0" xfId="0" applyFont="1" applyProtection="1">
      <protection locked="0"/>
    </xf>
    <xf numFmtId="44" fontId="6" fillId="0" borderId="1" xfId="0" applyNumberFormat="1" applyFont="1" applyBorder="1" applyProtection="1">
      <protection locked="0"/>
    </xf>
    <xf numFmtId="43" fontId="6" fillId="0" borderId="1" xfId="0" applyNumberFormat="1" applyFont="1" applyBorder="1" applyProtection="1">
      <protection locked="0"/>
    </xf>
    <xf numFmtId="44" fontId="6" fillId="0" borderId="0" xfId="0" applyNumberFormat="1" applyFont="1" applyProtection="1">
      <protection locked="0"/>
    </xf>
    <xf numFmtId="0" fontId="5" fillId="3" borderId="2" xfId="0" applyFont="1" applyFill="1" applyBorder="1" applyAlignment="1" applyProtection="1">
      <alignment horizontal="center" vertical="top" wrapText="1"/>
      <protection locked="0"/>
    </xf>
    <xf numFmtId="0" fontId="5" fillId="3" borderId="1" xfId="0" applyFont="1" applyFill="1" applyBorder="1" applyAlignment="1" applyProtection="1">
      <alignment horizontal="center" vertical="top" wrapText="1"/>
      <protection locked="0"/>
    </xf>
    <xf numFmtId="0" fontId="3" fillId="4" borderId="3" xfId="0" applyFont="1" applyFill="1" applyBorder="1" applyAlignment="1" applyProtection="1">
      <alignment horizontal="center" vertical="top" wrapText="1"/>
      <protection locked="0"/>
    </xf>
    <xf numFmtId="0" fontId="5" fillId="3" borderId="4" xfId="0" applyFont="1" applyFill="1" applyBorder="1" applyAlignment="1" applyProtection="1">
      <alignment horizontal="center" vertical="top" wrapText="1"/>
      <protection locked="0"/>
    </xf>
    <xf numFmtId="44" fontId="5" fillId="3" borderId="8" xfId="0" applyNumberFormat="1" applyFont="1" applyFill="1" applyBorder="1" applyAlignment="1" applyProtection="1">
      <alignment horizontal="center" vertical="top" wrapText="1"/>
      <protection locked="0"/>
    </xf>
    <xf numFmtId="0" fontId="10" fillId="0" borderId="0" xfId="0" applyFont="1" applyAlignment="1" applyProtection="1">
      <alignment horizontal="left" vertical="top"/>
      <protection locked="0"/>
    </xf>
    <xf numFmtId="0" fontId="10" fillId="0" borderId="0" xfId="0" applyFont="1" applyAlignment="1" applyProtection="1">
      <alignment horizontal="left"/>
      <protection locked="0"/>
    </xf>
    <xf numFmtId="0" fontId="6" fillId="0" borderId="1" xfId="0" applyFont="1" applyBorder="1" applyProtection="1">
      <protection locked="0"/>
    </xf>
    <xf numFmtId="0" fontId="1" fillId="0" borderId="13"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43" fontId="1" fillId="0" borderId="0" xfId="0" applyNumberFormat="1" applyFont="1" applyAlignment="1" applyProtection="1">
      <alignment horizontal="left" vertical="top" wrapText="1"/>
      <protection locked="0"/>
    </xf>
    <xf numFmtId="0" fontId="1" fillId="0" borderId="15" xfId="0" applyFont="1" applyBorder="1" applyAlignment="1" applyProtection="1">
      <alignment vertical="top"/>
      <protection locked="0"/>
    </xf>
    <xf numFmtId="43" fontId="6" fillId="0" borderId="0" xfId="0" applyNumberFormat="1" applyFont="1" applyAlignment="1" applyProtection="1">
      <alignment horizontal="right" vertical="top"/>
      <protection locked="0"/>
    </xf>
    <xf numFmtId="0" fontId="1" fillId="0" borderId="17" xfId="0" applyFont="1" applyBorder="1" applyAlignment="1" applyProtection="1">
      <alignment vertical="top"/>
      <protection locked="0"/>
    </xf>
    <xf numFmtId="44" fontId="2" fillId="0" borderId="22" xfId="0" applyNumberFormat="1" applyFont="1" applyBorder="1" applyAlignment="1">
      <alignment vertical="top"/>
    </xf>
    <xf numFmtId="44" fontId="2" fillId="0" borderId="1" xfId="0" applyNumberFormat="1" applyFont="1" applyBorder="1"/>
    <xf numFmtId="0" fontId="2" fillId="4" borderId="23" xfId="0" applyFont="1" applyFill="1" applyBorder="1"/>
    <xf numFmtId="164" fontId="6" fillId="6" borderId="1" xfId="0" applyNumberFormat="1" applyFont="1" applyFill="1" applyBorder="1"/>
    <xf numFmtId="44" fontId="2" fillId="0" borderId="5" xfId="0" applyNumberFormat="1" applyFont="1" applyBorder="1"/>
    <xf numFmtId="0" fontId="12" fillId="0" borderId="13" xfId="0" applyFont="1" applyBorder="1" applyAlignment="1">
      <alignment vertical="top"/>
    </xf>
    <xf numFmtId="0" fontId="12" fillId="0" borderId="15" xfId="0" applyFont="1" applyBorder="1" applyAlignment="1">
      <alignment vertical="top"/>
    </xf>
    <xf numFmtId="44" fontId="14" fillId="0" borderId="1" xfId="0" applyNumberFormat="1" applyFont="1" applyBorder="1" applyProtection="1">
      <protection locked="0"/>
    </xf>
    <xf numFmtId="0" fontId="14" fillId="0" borderId="1" xfId="0" applyFont="1" applyBorder="1" applyProtection="1">
      <protection locked="0"/>
    </xf>
    <xf numFmtId="0" fontId="12" fillId="0" borderId="21" xfId="0" applyFont="1" applyBorder="1" applyAlignment="1">
      <alignment vertical="top"/>
    </xf>
    <xf numFmtId="43" fontId="1" fillId="8" borderId="20" xfId="0" applyNumberFormat="1" applyFont="1" applyFill="1" applyBorder="1" applyAlignment="1" applyProtection="1">
      <alignment horizontal="center"/>
      <protection locked="0"/>
    </xf>
    <xf numFmtId="43" fontId="1" fillId="8" borderId="18" xfId="0" applyNumberFormat="1" applyFont="1" applyFill="1" applyBorder="1" applyAlignment="1" applyProtection="1">
      <alignment horizontal="center"/>
      <protection locked="0"/>
    </xf>
    <xf numFmtId="0" fontId="3" fillId="0" borderId="0" xfId="0" applyFont="1" applyAlignment="1">
      <alignment horizontal="left" vertical="top" wrapText="1"/>
    </xf>
    <xf numFmtId="0" fontId="7" fillId="7" borderId="0" xfId="0" applyFont="1" applyFill="1" applyAlignment="1" applyProtection="1">
      <alignment horizontal="center" vertical="top"/>
      <protection locked="0"/>
    </xf>
    <xf numFmtId="43" fontId="1" fillId="8" borderId="19" xfId="0" applyNumberFormat="1" applyFont="1" applyFill="1" applyBorder="1" applyAlignment="1" applyProtection="1">
      <alignment horizontal="center"/>
      <protection locked="0"/>
    </xf>
    <xf numFmtId="43" fontId="1" fillId="8" borderId="14" xfId="0" applyNumberFormat="1" applyFont="1" applyFill="1" applyBorder="1" applyAlignment="1" applyProtection="1">
      <alignment horizontal="center"/>
      <protection locked="0"/>
    </xf>
    <xf numFmtId="43" fontId="1" fillId="8" borderId="1" xfId="0" applyNumberFormat="1" applyFont="1" applyFill="1" applyBorder="1" applyAlignment="1" applyProtection="1">
      <alignment horizontal="center"/>
      <protection locked="0"/>
    </xf>
    <xf numFmtId="43" fontId="1" fillId="8" borderId="16" xfId="0" applyNumberFormat="1" applyFont="1" applyFill="1" applyBorder="1" applyAlignment="1" applyProtection="1">
      <alignment horizontal="center"/>
      <protection locked="0"/>
    </xf>
    <xf numFmtId="0" fontId="7" fillId="9" borderId="2" xfId="0" applyFont="1" applyFill="1" applyBorder="1" applyAlignment="1" applyProtection="1">
      <alignment horizontal="center" vertical="top"/>
      <protection locked="0"/>
    </xf>
    <xf numFmtId="0" fontId="7" fillId="9" borderId="3" xfId="0" applyFont="1" applyFill="1" applyBorder="1" applyAlignment="1" applyProtection="1">
      <alignment horizontal="center" vertical="top"/>
      <protection locked="0"/>
    </xf>
    <xf numFmtId="0" fontId="1" fillId="0" borderId="0" xfId="0" applyFont="1" applyProtection="1"/>
    <xf numFmtId="43" fontId="1" fillId="0" borderId="0" xfId="0" applyNumberFormat="1" applyFont="1" applyProtection="1"/>
    <xf numFmtId="44" fontId="1" fillId="0" borderId="0" xfId="0" applyNumberFormat="1" applyFont="1" applyProtection="1"/>
    <xf numFmtId="0" fontId="13" fillId="0" borderId="0" xfId="0" applyFont="1" applyAlignment="1" applyProtection="1">
      <alignment horizontal="left" vertical="center" indent="1"/>
    </xf>
    <xf numFmtId="0" fontId="1" fillId="0" borderId="0" xfId="0" applyFont="1" applyAlignment="1" applyProtection="1">
      <alignment horizontal="left" vertical="center" indent="1"/>
    </xf>
  </cellXfs>
  <cellStyles count="2">
    <cellStyle name="Standaard" xfId="0" builtinId="0"/>
    <cellStyle name="Standaard 2 2" xfId="1" xr:uid="{9C8B8238-18BE-484E-A3B8-D2D6751BE2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ucille Noten" id="{3722CFAE-D4A5-4283-809D-86A63C0911BC}" userId="S::notenl@talnet.nl::d245b618-9532-4c6b-8cec-9e6d97745f08" providerId="AD"/>
  <person displayName="Erik Vermeeren" id="{F0EBF82E-64ED-48A7-904E-7DB7FD7424FB}" userId="S::vermeerene@talnet.nl::e2f3bfad-ed7f-46d9-9cfd-505154a433e6"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1" dT="2025-01-07T13:47:50.12" personId="{F0EBF82E-64ED-48A7-904E-7DB7FD7424FB}" id="{62D15EF5-1992-43B5-ACA9-B51B82DC3BA0}">
    <text>Werkblad beveiligd, nu zonder wachtwoord nog..... maar mij verzenden wel met wachtwoord beveiligen</text>
  </threadedComment>
  <threadedComment ref="L1" dT="2025-01-07T20:01:54.39" personId="{3722CFAE-D4A5-4283-809D-86A63C0911BC}" id="{3846FFA8-D9C9-4C75-9A32-580B8AA8C1E1}" parentId="{62D15EF5-1992-43B5-ACA9-B51B82DC3BA0}">
    <text xml:space="preserve">Jammer dat je het al gedaan hebt. Ik had graag even meegekeken over je schouder. </text>
  </threadedComment>
  <threadedComment ref="L1" dT="2025-01-08T06:44:42.92" personId="{F0EBF82E-64ED-48A7-904E-7DB7FD7424FB}" id="{52395912-CA0E-4BF1-ACEC-A54171D584A7}" parentId="{62D15EF5-1992-43B5-ACA9-B51B82DC3BA0}">
    <text>komend overleg over tenderned pak ik dit even mee.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1C38D-7E2E-427C-8251-89535CCCC2DA}">
  <dimension ref="B1:F20"/>
  <sheetViews>
    <sheetView topLeftCell="B1" zoomScale="90" zoomScaleNormal="90" workbookViewId="0">
      <selection activeCell="B29" sqref="B29"/>
    </sheetView>
  </sheetViews>
  <sheetFormatPr defaultColWidth="9.140625" defaultRowHeight="15" x14ac:dyDescent="0.25"/>
  <cols>
    <col min="1" max="1" width="9.140625" style="1"/>
    <col min="2" max="2" width="255.7109375" style="1" bestFit="1" customWidth="1"/>
    <col min="3" max="16384" width="9.140625" style="1"/>
  </cols>
  <sheetData>
    <row r="1" spans="2:6" ht="16.5" thickBot="1" x14ac:dyDescent="0.3">
      <c r="B1" s="2"/>
      <c r="C1" s="2"/>
      <c r="D1" s="2"/>
      <c r="E1" s="2"/>
      <c r="F1" s="2"/>
    </row>
    <row r="2" spans="2:6" ht="19.5" thickBot="1" x14ac:dyDescent="0.35">
      <c r="B2" s="3" t="s">
        <v>0</v>
      </c>
    </row>
    <row r="3" spans="2:6" ht="18.75" x14ac:dyDescent="0.3">
      <c r="B3" s="6" t="s">
        <v>1</v>
      </c>
    </row>
    <row r="4" spans="2:6" ht="18.75" x14ac:dyDescent="0.25">
      <c r="B4" s="7" t="s">
        <v>2</v>
      </c>
    </row>
    <row r="5" spans="2:6" ht="18.75" x14ac:dyDescent="0.25">
      <c r="B5" s="7" t="s">
        <v>3</v>
      </c>
    </row>
    <row r="6" spans="2:6" ht="18.75" x14ac:dyDescent="0.25">
      <c r="B6" s="7" t="s">
        <v>4</v>
      </c>
    </row>
    <row r="7" spans="2:6" ht="18.75" x14ac:dyDescent="0.25">
      <c r="B7" s="7" t="s">
        <v>5</v>
      </c>
    </row>
    <row r="8" spans="2:6" ht="18.75" x14ac:dyDescent="0.25">
      <c r="B8" s="7" t="s">
        <v>6</v>
      </c>
    </row>
    <row r="9" spans="2:6" ht="18.75" x14ac:dyDescent="0.25">
      <c r="B9" s="7" t="s">
        <v>7</v>
      </c>
    </row>
    <row r="10" spans="2:6" ht="18.75" x14ac:dyDescent="0.25">
      <c r="B10" s="7" t="s">
        <v>8</v>
      </c>
    </row>
    <row r="11" spans="2:6" ht="18.75" x14ac:dyDescent="0.25">
      <c r="B11" s="7" t="s">
        <v>9</v>
      </c>
    </row>
    <row r="12" spans="2:6" ht="18.75" x14ac:dyDescent="0.25">
      <c r="B12" s="7" t="s">
        <v>10</v>
      </c>
    </row>
    <row r="13" spans="2:6" ht="18.75" x14ac:dyDescent="0.25">
      <c r="B13" s="7" t="s">
        <v>11</v>
      </c>
    </row>
    <row r="14" spans="2:6" ht="18.75" x14ac:dyDescent="0.25">
      <c r="B14" s="7" t="s">
        <v>12</v>
      </c>
    </row>
    <row r="15" spans="2:6" ht="18.75" x14ac:dyDescent="0.25">
      <c r="B15" s="7" t="s">
        <v>13</v>
      </c>
    </row>
    <row r="16" spans="2:6" ht="18.75" x14ac:dyDescent="0.25">
      <c r="B16" s="7" t="s">
        <v>14</v>
      </c>
    </row>
    <row r="17" spans="2:2" ht="18.75" x14ac:dyDescent="0.25">
      <c r="B17" s="7" t="s">
        <v>15</v>
      </c>
    </row>
    <row r="18" spans="2:2" ht="18.75" x14ac:dyDescent="0.25">
      <c r="B18" s="7" t="s">
        <v>16</v>
      </c>
    </row>
    <row r="19" spans="2:2" ht="18.75" x14ac:dyDescent="0.25">
      <c r="B19" s="7" t="s">
        <v>17</v>
      </c>
    </row>
    <row r="20" spans="2:2" ht="19.5" thickBot="1" x14ac:dyDescent="0.3">
      <c r="B20" s="8" t="s">
        <v>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3FEB-401A-40E2-A57D-65197B46F5E6}">
  <dimension ref="A1:M108"/>
  <sheetViews>
    <sheetView tabSelected="1" zoomScale="90" zoomScaleNormal="90" workbookViewId="0">
      <selection activeCell="E55" sqref="E55"/>
    </sheetView>
  </sheetViews>
  <sheetFormatPr defaultColWidth="8.85546875" defaultRowHeight="15" x14ac:dyDescent="0.25"/>
  <cols>
    <col min="1" max="1" width="46.42578125" style="38" customWidth="1"/>
    <col min="2" max="2" width="26.42578125" style="38" bestFit="1" customWidth="1"/>
    <col min="3" max="3" width="18.7109375" style="38" bestFit="1" customWidth="1"/>
    <col min="4" max="4" width="21.28515625" style="38" bestFit="1" customWidth="1"/>
    <col min="5" max="5" width="27.140625" style="38" bestFit="1" customWidth="1"/>
    <col min="6" max="6" width="17.5703125" style="38" customWidth="1"/>
    <col min="7" max="7" width="26.5703125" style="38" bestFit="1" customWidth="1"/>
    <col min="8" max="8" width="31.85546875" style="36" customWidth="1"/>
    <col min="9" max="9" width="28.42578125" style="37" bestFit="1" customWidth="1"/>
    <col min="10" max="10" width="27.7109375" style="38" bestFit="1" customWidth="1"/>
    <col min="11" max="11" width="24.42578125" style="36" customWidth="1"/>
    <col min="12" max="12" width="27.7109375" style="36" bestFit="1" customWidth="1"/>
    <col min="13" max="13" width="26.85546875" style="36" customWidth="1"/>
    <col min="14" max="14" width="17.7109375" style="38" customWidth="1"/>
    <col min="15" max="15" width="27.140625" style="38" customWidth="1"/>
    <col min="16" max="16384" width="8.85546875" style="38"/>
  </cols>
  <sheetData>
    <row r="1" spans="1:13" ht="69.599999999999994" customHeight="1" x14ac:dyDescent="0.25">
      <c r="A1" s="78" t="s">
        <v>19</v>
      </c>
      <c r="B1" s="78"/>
      <c r="C1" s="78"/>
      <c r="D1" s="78"/>
      <c r="E1" s="78"/>
      <c r="F1" s="78"/>
      <c r="G1" s="78"/>
    </row>
    <row r="2" spans="1:13" ht="18.75" x14ac:dyDescent="0.25">
      <c r="A2" s="79" t="s">
        <v>20</v>
      </c>
      <c r="B2" s="79"/>
      <c r="C2" s="79"/>
      <c r="D2" s="79"/>
      <c r="E2" s="79"/>
      <c r="F2" s="79"/>
      <c r="G2" s="79"/>
      <c r="H2" s="79"/>
      <c r="I2" s="79"/>
      <c r="J2" s="79"/>
      <c r="K2" s="79"/>
      <c r="L2" s="39"/>
      <c r="M2" s="39"/>
    </row>
    <row r="3" spans="1:13" s="47" customFormat="1" ht="19.149999999999999" customHeight="1" x14ac:dyDescent="0.25">
      <c r="A3" s="40" t="s">
        <v>21</v>
      </c>
      <c r="B3" s="41" t="s">
        <v>22</v>
      </c>
      <c r="C3" s="41"/>
      <c r="D3" s="42" t="s">
        <v>23</v>
      </c>
      <c r="E3" s="42" t="s">
        <v>24</v>
      </c>
      <c r="F3" s="42" t="s">
        <v>25</v>
      </c>
      <c r="G3" s="43" t="s">
        <v>26</v>
      </c>
      <c r="H3" s="44" t="s">
        <v>27</v>
      </c>
      <c r="I3" s="45" t="s">
        <v>28</v>
      </c>
      <c r="J3" s="46" t="s">
        <v>29</v>
      </c>
      <c r="K3" s="44" t="s">
        <v>30</v>
      </c>
    </row>
    <row r="4" spans="1:13" ht="15.75" x14ac:dyDescent="0.25">
      <c r="A4" s="11" t="s">
        <v>31</v>
      </c>
      <c r="B4" s="11" t="s">
        <v>32</v>
      </c>
      <c r="C4" s="12" t="s">
        <v>33</v>
      </c>
      <c r="D4" s="12" t="s">
        <v>34</v>
      </c>
      <c r="E4" s="13">
        <v>13608</v>
      </c>
      <c r="F4" s="14">
        <v>2000</v>
      </c>
      <c r="G4" s="15">
        <v>4</v>
      </c>
      <c r="H4" s="9"/>
      <c r="I4" s="16">
        <f>G4*H4</f>
        <v>0</v>
      </c>
      <c r="J4" s="9"/>
      <c r="K4" s="16">
        <f>J4</f>
        <v>0</v>
      </c>
    </row>
    <row r="5" spans="1:13" ht="15.75" x14ac:dyDescent="0.25">
      <c r="A5" s="14" t="s">
        <v>35</v>
      </c>
      <c r="B5" s="11" t="s">
        <v>36</v>
      </c>
      <c r="C5" s="12" t="s">
        <v>37</v>
      </c>
      <c r="D5" s="14" t="s">
        <v>38</v>
      </c>
      <c r="E5" s="13">
        <v>25713</v>
      </c>
      <c r="F5" s="14">
        <v>1999</v>
      </c>
      <c r="G5" s="15">
        <v>8</v>
      </c>
      <c r="H5" s="9"/>
      <c r="I5" s="16">
        <f t="shared" ref="I5:I37" si="0">G5*H5</f>
        <v>0</v>
      </c>
      <c r="J5" s="9"/>
      <c r="K5" s="16">
        <f t="shared" ref="K5:K37" si="1">J5</f>
        <v>0</v>
      </c>
    </row>
    <row r="6" spans="1:13" ht="15.75" x14ac:dyDescent="0.25">
      <c r="A6" s="14" t="s">
        <v>39</v>
      </c>
      <c r="B6" s="11" t="s">
        <v>40</v>
      </c>
      <c r="C6" s="12" t="s">
        <v>41</v>
      </c>
      <c r="D6" s="14" t="s">
        <v>42</v>
      </c>
      <c r="E6" s="13">
        <v>7728</v>
      </c>
      <c r="F6" s="14">
        <v>2018</v>
      </c>
      <c r="G6" s="15">
        <v>4</v>
      </c>
      <c r="H6" s="9"/>
      <c r="I6" s="16">
        <f t="shared" si="0"/>
        <v>0</v>
      </c>
      <c r="J6" s="9"/>
      <c r="K6" s="16">
        <f t="shared" si="1"/>
        <v>0</v>
      </c>
    </row>
    <row r="7" spans="1:13" ht="15.75" x14ac:dyDescent="0.25">
      <c r="A7" s="14" t="s">
        <v>39</v>
      </c>
      <c r="B7" s="11" t="s">
        <v>43</v>
      </c>
      <c r="C7" s="12" t="s">
        <v>44</v>
      </c>
      <c r="D7" s="14" t="s">
        <v>42</v>
      </c>
      <c r="E7" s="13">
        <v>6534</v>
      </c>
      <c r="F7" s="14">
        <v>2015</v>
      </c>
      <c r="G7" s="15">
        <v>4</v>
      </c>
      <c r="H7" s="9"/>
      <c r="I7" s="16">
        <f t="shared" si="0"/>
        <v>0</v>
      </c>
      <c r="J7" s="9"/>
      <c r="K7" s="16">
        <f t="shared" si="1"/>
        <v>0</v>
      </c>
    </row>
    <row r="8" spans="1:13" ht="15.75" x14ac:dyDescent="0.25">
      <c r="A8" s="14" t="s">
        <v>45</v>
      </c>
      <c r="B8" s="11" t="s">
        <v>46</v>
      </c>
      <c r="C8" s="12" t="s">
        <v>47</v>
      </c>
      <c r="D8" s="14" t="s">
        <v>42</v>
      </c>
      <c r="E8" s="13">
        <v>919</v>
      </c>
      <c r="F8" s="14">
        <v>2009</v>
      </c>
      <c r="G8" s="15">
        <v>4</v>
      </c>
      <c r="H8" s="9"/>
      <c r="I8" s="16">
        <f t="shared" si="0"/>
        <v>0</v>
      </c>
      <c r="J8" s="9"/>
      <c r="K8" s="16">
        <f t="shared" si="1"/>
        <v>0</v>
      </c>
    </row>
    <row r="9" spans="1:13" ht="15.75" x14ac:dyDescent="0.25">
      <c r="A9" s="14" t="s">
        <v>48</v>
      </c>
      <c r="B9" s="11" t="s">
        <v>49</v>
      </c>
      <c r="C9" s="12" t="s">
        <v>50</v>
      </c>
      <c r="D9" s="14" t="s">
        <v>42</v>
      </c>
      <c r="E9" s="13">
        <v>1704</v>
      </c>
      <c r="F9" s="14">
        <v>1885</v>
      </c>
      <c r="G9" s="15">
        <v>4</v>
      </c>
      <c r="H9" s="9"/>
      <c r="I9" s="16">
        <f t="shared" si="0"/>
        <v>0</v>
      </c>
      <c r="J9" s="9"/>
      <c r="K9" s="16">
        <f t="shared" si="1"/>
        <v>0</v>
      </c>
    </row>
    <row r="10" spans="1:13" ht="15.75" x14ac:dyDescent="0.25">
      <c r="A10" s="14" t="s">
        <v>48</v>
      </c>
      <c r="B10" s="11" t="s">
        <v>51</v>
      </c>
      <c r="C10" s="12" t="s">
        <v>52</v>
      </c>
      <c r="D10" s="14" t="s">
        <v>42</v>
      </c>
      <c r="E10" s="13">
        <v>3922</v>
      </c>
      <c r="F10" s="14">
        <v>1887</v>
      </c>
      <c r="G10" s="15">
        <v>4</v>
      </c>
      <c r="H10" s="9"/>
      <c r="I10" s="16">
        <f t="shared" si="0"/>
        <v>0</v>
      </c>
      <c r="J10" s="9"/>
      <c r="K10" s="16">
        <f t="shared" si="1"/>
        <v>0</v>
      </c>
    </row>
    <row r="11" spans="1:13" ht="15.75" x14ac:dyDescent="0.25">
      <c r="A11" s="14" t="s">
        <v>48</v>
      </c>
      <c r="B11" s="11" t="s">
        <v>53</v>
      </c>
      <c r="C11" s="12" t="s">
        <v>54</v>
      </c>
      <c r="D11" s="14" t="s">
        <v>42</v>
      </c>
      <c r="E11" s="13">
        <v>5250</v>
      </c>
      <c r="F11" s="14">
        <v>1892</v>
      </c>
      <c r="G11" s="15">
        <v>4</v>
      </c>
      <c r="H11" s="9"/>
      <c r="I11" s="16">
        <f t="shared" si="0"/>
        <v>0</v>
      </c>
      <c r="J11" s="9"/>
      <c r="K11" s="16">
        <f t="shared" si="1"/>
        <v>0</v>
      </c>
    </row>
    <row r="12" spans="1:13" ht="15.75" x14ac:dyDescent="0.25">
      <c r="A12" s="14" t="s">
        <v>55</v>
      </c>
      <c r="B12" s="11" t="s">
        <v>56</v>
      </c>
      <c r="C12" s="12" t="s">
        <v>57</v>
      </c>
      <c r="D12" s="14" t="s">
        <v>58</v>
      </c>
      <c r="E12" s="13">
        <v>5536</v>
      </c>
      <c r="F12" s="14">
        <v>1993</v>
      </c>
      <c r="G12" s="15">
        <v>4</v>
      </c>
      <c r="H12" s="9"/>
      <c r="I12" s="16">
        <f t="shared" si="0"/>
        <v>0</v>
      </c>
      <c r="J12" s="9"/>
      <c r="K12" s="16">
        <f t="shared" si="1"/>
        <v>0</v>
      </c>
    </row>
    <row r="13" spans="1:13" ht="15.75" x14ac:dyDescent="0.25">
      <c r="A13" s="14" t="s">
        <v>48</v>
      </c>
      <c r="B13" s="11" t="s">
        <v>59</v>
      </c>
      <c r="C13" s="12" t="s">
        <v>60</v>
      </c>
      <c r="D13" s="14" t="s">
        <v>42</v>
      </c>
      <c r="E13" s="13">
        <v>5523</v>
      </c>
      <c r="F13" s="14">
        <v>1961</v>
      </c>
      <c r="G13" s="15">
        <v>4</v>
      </c>
      <c r="H13" s="9"/>
      <c r="I13" s="16">
        <f t="shared" si="0"/>
        <v>0</v>
      </c>
      <c r="J13" s="9"/>
      <c r="K13" s="16">
        <f t="shared" si="1"/>
        <v>0</v>
      </c>
    </row>
    <row r="14" spans="1:13" ht="15.75" x14ac:dyDescent="0.25">
      <c r="A14" s="14" t="s">
        <v>45</v>
      </c>
      <c r="B14" s="11" t="s">
        <v>61</v>
      </c>
      <c r="C14" s="12" t="s">
        <v>62</v>
      </c>
      <c r="D14" s="14" t="s">
        <v>42</v>
      </c>
      <c r="E14" s="13">
        <v>1786</v>
      </c>
      <c r="F14" s="14">
        <v>1960</v>
      </c>
      <c r="G14" s="15">
        <v>4</v>
      </c>
      <c r="H14" s="9"/>
      <c r="I14" s="16">
        <f t="shared" si="0"/>
        <v>0</v>
      </c>
      <c r="J14" s="9"/>
      <c r="K14" s="16">
        <f t="shared" si="1"/>
        <v>0</v>
      </c>
    </row>
    <row r="15" spans="1:13" ht="15.75" x14ac:dyDescent="0.25">
      <c r="A15" s="14" t="s">
        <v>63</v>
      </c>
      <c r="B15" s="11" t="s">
        <v>64</v>
      </c>
      <c r="C15" s="12" t="s">
        <v>65</v>
      </c>
      <c r="D15" s="14" t="s">
        <v>42</v>
      </c>
      <c r="E15" s="13">
        <v>22566</v>
      </c>
      <c r="F15" s="14">
        <v>2011</v>
      </c>
      <c r="G15" s="15">
        <v>4</v>
      </c>
      <c r="H15" s="9"/>
      <c r="I15" s="16">
        <f t="shared" si="0"/>
        <v>0</v>
      </c>
      <c r="J15" s="9"/>
      <c r="K15" s="16">
        <f t="shared" si="1"/>
        <v>0</v>
      </c>
    </row>
    <row r="16" spans="1:13" ht="15.75" x14ac:dyDescent="0.25">
      <c r="A16" s="14" t="s">
        <v>39</v>
      </c>
      <c r="B16" s="11" t="s">
        <v>66</v>
      </c>
      <c r="C16" s="12" t="s">
        <v>67</v>
      </c>
      <c r="D16" s="14" t="s">
        <v>42</v>
      </c>
      <c r="E16" s="13">
        <v>5349</v>
      </c>
      <c r="F16" s="14">
        <v>2019</v>
      </c>
      <c r="G16" s="15">
        <v>4</v>
      </c>
      <c r="H16" s="9"/>
      <c r="I16" s="16">
        <f t="shared" si="0"/>
        <v>0</v>
      </c>
      <c r="J16" s="9"/>
      <c r="K16" s="16">
        <f t="shared" si="1"/>
        <v>0</v>
      </c>
    </row>
    <row r="17" spans="1:11" ht="15.75" x14ac:dyDescent="0.25">
      <c r="A17" s="14" t="s">
        <v>68</v>
      </c>
      <c r="B17" s="11" t="s">
        <v>69</v>
      </c>
      <c r="C17" s="12" t="s">
        <v>70</v>
      </c>
      <c r="D17" s="14" t="s">
        <v>42</v>
      </c>
      <c r="E17" s="13">
        <v>18974</v>
      </c>
      <c r="F17" s="14">
        <v>2003</v>
      </c>
      <c r="G17" s="15">
        <v>4</v>
      </c>
      <c r="H17" s="9"/>
      <c r="I17" s="16">
        <f t="shared" si="0"/>
        <v>0</v>
      </c>
      <c r="J17" s="9"/>
      <c r="K17" s="16">
        <f t="shared" si="1"/>
        <v>0</v>
      </c>
    </row>
    <row r="18" spans="1:11" ht="15.75" x14ac:dyDescent="0.25">
      <c r="A18" s="14" t="s">
        <v>71</v>
      </c>
      <c r="B18" s="11" t="s">
        <v>72</v>
      </c>
      <c r="C18" s="12" t="s">
        <v>73</v>
      </c>
      <c r="D18" s="14" t="s">
        <v>42</v>
      </c>
      <c r="E18" s="13">
        <v>8962</v>
      </c>
      <c r="F18" s="14">
        <v>2013</v>
      </c>
      <c r="G18" s="15">
        <v>4</v>
      </c>
      <c r="H18" s="9"/>
      <c r="I18" s="16">
        <f t="shared" si="0"/>
        <v>0</v>
      </c>
      <c r="J18" s="9"/>
      <c r="K18" s="16">
        <f t="shared" si="1"/>
        <v>0</v>
      </c>
    </row>
    <row r="19" spans="1:11" ht="15.75" x14ac:dyDescent="0.25">
      <c r="A19" s="14" t="s">
        <v>39</v>
      </c>
      <c r="B19" s="11" t="s">
        <v>74</v>
      </c>
      <c r="C19" s="12" t="s">
        <v>73</v>
      </c>
      <c r="D19" s="14" t="s">
        <v>42</v>
      </c>
      <c r="E19" s="13">
        <v>18441</v>
      </c>
      <c r="F19" s="14">
        <v>2014</v>
      </c>
      <c r="G19" s="15">
        <v>4</v>
      </c>
      <c r="H19" s="9"/>
      <c r="I19" s="16">
        <f t="shared" si="0"/>
        <v>0</v>
      </c>
      <c r="J19" s="9"/>
      <c r="K19" s="16">
        <f t="shared" si="1"/>
        <v>0</v>
      </c>
    </row>
    <row r="20" spans="1:11" ht="15.75" x14ac:dyDescent="0.25">
      <c r="A20" s="14" t="s">
        <v>68</v>
      </c>
      <c r="B20" s="11" t="s">
        <v>75</v>
      </c>
      <c r="C20" s="12" t="s">
        <v>76</v>
      </c>
      <c r="D20" s="14" t="s">
        <v>42</v>
      </c>
      <c r="E20" s="13">
        <v>806</v>
      </c>
      <c r="F20" s="14">
        <v>1927</v>
      </c>
      <c r="G20" s="15">
        <v>4</v>
      </c>
      <c r="H20" s="9"/>
      <c r="I20" s="16">
        <f t="shared" si="0"/>
        <v>0</v>
      </c>
      <c r="J20" s="9"/>
      <c r="K20" s="16">
        <f t="shared" si="1"/>
        <v>0</v>
      </c>
    </row>
    <row r="21" spans="1:11" ht="15.75" x14ac:dyDescent="0.25">
      <c r="A21" s="14" t="s">
        <v>39</v>
      </c>
      <c r="B21" s="11" t="s">
        <v>77</v>
      </c>
      <c r="C21" s="12" t="s">
        <v>78</v>
      </c>
      <c r="D21" s="14" t="s">
        <v>42</v>
      </c>
      <c r="E21" s="13">
        <v>2125</v>
      </c>
      <c r="F21" s="14">
        <v>1935</v>
      </c>
      <c r="G21" s="15">
        <v>4</v>
      </c>
      <c r="H21" s="9"/>
      <c r="I21" s="16">
        <f t="shared" si="0"/>
        <v>0</v>
      </c>
      <c r="J21" s="9"/>
      <c r="K21" s="16">
        <f t="shared" si="1"/>
        <v>0</v>
      </c>
    </row>
    <row r="22" spans="1:11" ht="15.75" x14ac:dyDescent="0.25">
      <c r="A22" s="14" t="s">
        <v>79</v>
      </c>
      <c r="B22" s="11" t="s">
        <v>80</v>
      </c>
      <c r="C22" s="12" t="s">
        <v>81</v>
      </c>
      <c r="D22" s="14" t="s">
        <v>42</v>
      </c>
      <c r="E22" s="13">
        <v>4000</v>
      </c>
      <c r="F22" s="14">
        <v>2020</v>
      </c>
      <c r="G22" s="15">
        <v>4</v>
      </c>
      <c r="H22" s="9"/>
      <c r="I22" s="16">
        <f t="shared" si="0"/>
        <v>0</v>
      </c>
      <c r="J22" s="9"/>
      <c r="K22" s="16">
        <f t="shared" si="1"/>
        <v>0</v>
      </c>
    </row>
    <row r="23" spans="1:11" ht="15.75" x14ac:dyDescent="0.25">
      <c r="A23" s="14" t="s">
        <v>45</v>
      </c>
      <c r="B23" s="11" t="s">
        <v>82</v>
      </c>
      <c r="C23" s="12" t="s">
        <v>83</v>
      </c>
      <c r="D23" s="14" t="s">
        <v>42</v>
      </c>
      <c r="E23" s="13">
        <v>22602</v>
      </c>
      <c r="F23" s="14">
        <v>2011</v>
      </c>
      <c r="G23" s="15">
        <v>4</v>
      </c>
      <c r="H23" s="9"/>
      <c r="I23" s="16">
        <f t="shared" si="0"/>
        <v>0</v>
      </c>
      <c r="J23" s="9"/>
      <c r="K23" s="16">
        <f t="shared" si="1"/>
        <v>0</v>
      </c>
    </row>
    <row r="24" spans="1:11" ht="15.75" x14ac:dyDescent="0.25">
      <c r="A24" s="14" t="s">
        <v>45</v>
      </c>
      <c r="B24" s="11" t="s">
        <v>84</v>
      </c>
      <c r="C24" s="12" t="s">
        <v>85</v>
      </c>
      <c r="D24" s="14" t="s">
        <v>42</v>
      </c>
      <c r="E24" s="13">
        <v>5752</v>
      </c>
      <c r="F24" s="14">
        <v>1975</v>
      </c>
      <c r="G24" s="15">
        <v>4</v>
      </c>
      <c r="H24" s="9"/>
      <c r="I24" s="16">
        <f t="shared" si="0"/>
        <v>0</v>
      </c>
      <c r="J24" s="9"/>
      <c r="K24" s="16">
        <f t="shared" si="1"/>
        <v>0</v>
      </c>
    </row>
    <row r="25" spans="1:11" ht="15.75" x14ac:dyDescent="0.25">
      <c r="A25" s="14" t="s">
        <v>86</v>
      </c>
      <c r="B25" s="11" t="s">
        <v>87</v>
      </c>
      <c r="C25" s="12" t="s">
        <v>88</v>
      </c>
      <c r="D25" s="14" t="s">
        <v>89</v>
      </c>
      <c r="E25" s="13">
        <v>7140</v>
      </c>
      <c r="F25" s="14">
        <v>2013</v>
      </c>
      <c r="G25" s="15">
        <v>4</v>
      </c>
      <c r="H25" s="9"/>
      <c r="I25" s="16">
        <f>G25*H25</f>
        <v>0</v>
      </c>
      <c r="J25" s="9"/>
      <c r="K25" s="16">
        <f t="shared" si="1"/>
        <v>0</v>
      </c>
    </row>
    <row r="26" spans="1:11" ht="15.75" x14ac:dyDescent="0.25">
      <c r="A26" s="14" t="s">
        <v>39</v>
      </c>
      <c r="B26" s="11" t="s">
        <v>90</v>
      </c>
      <c r="C26" s="12" t="s">
        <v>91</v>
      </c>
      <c r="D26" s="14" t="s">
        <v>42</v>
      </c>
      <c r="E26" s="13">
        <v>9273</v>
      </c>
      <c r="F26" s="14">
        <v>1936</v>
      </c>
      <c r="G26" s="15">
        <v>8</v>
      </c>
      <c r="H26" s="9"/>
      <c r="I26" s="16">
        <f t="shared" si="0"/>
        <v>0</v>
      </c>
      <c r="J26" s="9"/>
      <c r="K26" s="16">
        <f t="shared" si="1"/>
        <v>0</v>
      </c>
    </row>
    <row r="27" spans="1:11" ht="15.75" x14ac:dyDescent="0.25">
      <c r="A27" s="14" t="s">
        <v>71</v>
      </c>
      <c r="B27" s="11" t="s">
        <v>92</v>
      </c>
      <c r="C27" s="12" t="s">
        <v>93</v>
      </c>
      <c r="D27" s="14" t="s">
        <v>42</v>
      </c>
      <c r="E27" s="13">
        <v>4697</v>
      </c>
      <c r="F27" s="14">
        <v>2022</v>
      </c>
      <c r="G27" s="15">
        <v>4</v>
      </c>
      <c r="H27" s="9"/>
      <c r="I27" s="16">
        <f t="shared" si="0"/>
        <v>0</v>
      </c>
      <c r="J27" s="9"/>
      <c r="K27" s="16">
        <f t="shared" si="1"/>
        <v>0</v>
      </c>
    </row>
    <row r="28" spans="1:11" ht="15.75" x14ac:dyDescent="0.25">
      <c r="A28" s="14" t="s">
        <v>94</v>
      </c>
      <c r="B28" s="11" t="s">
        <v>95</v>
      </c>
      <c r="C28" s="12" t="s">
        <v>96</v>
      </c>
      <c r="D28" s="14" t="s">
        <v>97</v>
      </c>
      <c r="E28" s="13">
        <v>19635</v>
      </c>
      <c r="F28" s="14">
        <v>1995</v>
      </c>
      <c r="G28" s="15">
        <v>4</v>
      </c>
      <c r="H28" s="9"/>
      <c r="I28" s="16">
        <f t="shared" si="0"/>
        <v>0</v>
      </c>
      <c r="J28" s="9"/>
      <c r="K28" s="16">
        <f t="shared" si="1"/>
        <v>0</v>
      </c>
    </row>
    <row r="29" spans="1:11" ht="15.75" x14ac:dyDescent="0.25">
      <c r="A29" s="14" t="s">
        <v>45</v>
      </c>
      <c r="B29" s="11" t="s">
        <v>98</v>
      </c>
      <c r="C29" s="12" t="s">
        <v>139</v>
      </c>
      <c r="D29" s="14" t="s">
        <v>42</v>
      </c>
      <c r="E29" s="31" t="s">
        <v>140</v>
      </c>
      <c r="F29" s="14">
        <v>1921</v>
      </c>
      <c r="G29" s="15">
        <v>4</v>
      </c>
      <c r="H29" s="9"/>
      <c r="I29" s="16">
        <f t="shared" si="0"/>
        <v>0</v>
      </c>
      <c r="J29" s="9"/>
      <c r="K29" s="16">
        <f>J29</f>
        <v>0</v>
      </c>
    </row>
    <row r="30" spans="1:11" ht="15.75" x14ac:dyDescent="0.25">
      <c r="A30" s="14" t="s">
        <v>99</v>
      </c>
      <c r="B30" s="11" t="s">
        <v>100</v>
      </c>
      <c r="C30" s="12" t="s">
        <v>101</v>
      </c>
      <c r="D30" s="14" t="s">
        <v>42</v>
      </c>
      <c r="E30" s="13">
        <v>3905</v>
      </c>
      <c r="F30" s="14">
        <v>1925</v>
      </c>
      <c r="G30" s="15">
        <v>4</v>
      </c>
      <c r="H30" s="9"/>
      <c r="I30" s="16">
        <f t="shared" si="0"/>
        <v>0</v>
      </c>
      <c r="J30" s="9"/>
      <c r="K30" s="16">
        <f t="shared" si="1"/>
        <v>0</v>
      </c>
    </row>
    <row r="31" spans="1:11" ht="15.75" x14ac:dyDescent="0.25">
      <c r="A31" s="14" t="s">
        <v>39</v>
      </c>
      <c r="B31" s="11" t="s">
        <v>102</v>
      </c>
      <c r="C31" s="12" t="s">
        <v>103</v>
      </c>
      <c r="D31" s="14" t="s">
        <v>42</v>
      </c>
      <c r="E31" s="13">
        <v>4862</v>
      </c>
      <c r="F31" s="14">
        <v>1954</v>
      </c>
      <c r="G31" s="15">
        <v>4</v>
      </c>
      <c r="H31" s="9"/>
      <c r="I31" s="16">
        <f t="shared" si="0"/>
        <v>0</v>
      </c>
      <c r="J31" s="9"/>
      <c r="K31" s="16">
        <f t="shared" si="1"/>
        <v>0</v>
      </c>
    </row>
    <row r="32" spans="1:11" ht="15.75" x14ac:dyDescent="0.25">
      <c r="A32" s="14" t="s">
        <v>48</v>
      </c>
      <c r="B32" s="11" t="s">
        <v>104</v>
      </c>
      <c r="C32" s="12" t="s">
        <v>105</v>
      </c>
      <c r="D32" s="14" t="s">
        <v>106</v>
      </c>
      <c r="E32" s="13">
        <v>502</v>
      </c>
      <c r="F32" s="14">
        <v>1928</v>
      </c>
      <c r="G32" s="15">
        <v>4</v>
      </c>
      <c r="H32" s="9"/>
      <c r="I32" s="16">
        <f t="shared" si="0"/>
        <v>0</v>
      </c>
      <c r="J32" s="9"/>
      <c r="K32" s="16">
        <f t="shared" si="1"/>
        <v>0</v>
      </c>
    </row>
    <row r="33" spans="1:13" ht="15.75" x14ac:dyDescent="0.25">
      <c r="A33" s="14" t="s">
        <v>63</v>
      </c>
      <c r="B33" s="11" t="s">
        <v>107</v>
      </c>
      <c r="C33" s="12" t="s">
        <v>108</v>
      </c>
      <c r="D33" s="14" t="s">
        <v>109</v>
      </c>
      <c r="E33" s="13">
        <v>2001</v>
      </c>
      <c r="F33" s="14">
        <v>1903</v>
      </c>
      <c r="G33" s="15">
        <v>4</v>
      </c>
      <c r="H33" s="9"/>
      <c r="I33" s="16">
        <f t="shared" si="0"/>
        <v>0</v>
      </c>
      <c r="J33" s="9"/>
      <c r="K33" s="16">
        <f t="shared" si="1"/>
        <v>0</v>
      </c>
    </row>
    <row r="34" spans="1:13" ht="15.75" x14ac:dyDescent="0.25">
      <c r="A34" s="14" t="s">
        <v>110</v>
      </c>
      <c r="B34" s="11" t="s">
        <v>111</v>
      </c>
      <c r="C34" s="12" t="s">
        <v>112</v>
      </c>
      <c r="D34" s="14" t="s">
        <v>113</v>
      </c>
      <c r="E34" s="13">
        <v>22249</v>
      </c>
      <c r="F34" s="14">
        <v>1988</v>
      </c>
      <c r="G34" s="15">
        <v>8</v>
      </c>
      <c r="H34" s="9"/>
      <c r="I34" s="16">
        <f t="shared" si="0"/>
        <v>0</v>
      </c>
      <c r="J34" s="9"/>
      <c r="K34" s="16">
        <f t="shared" si="1"/>
        <v>0</v>
      </c>
    </row>
    <row r="35" spans="1:13" ht="15.75" x14ac:dyDescent="0.25">
      <c r="A35" s="14" t="s">
        <v>79</v>
      </c>
      <c r="B35" s="11" t="s">
        <v>114</v>
      </c>
      <c r="C35" s="12" t="s">
        <v>115</v>
      </c>
      <c r="D35" s="14" t="s">
        <v>116</v>
      </c>
      <c r="E35" s="13">
        <v>18042</v>
      </c>
      <c r="F35" s="14">
        <v>2003</v>
      </c>
      <c r="G35" s="15">
        <v>4</v>
      </c>
      <c r="H35" s="9"/>
      <c r="I35" s="16">
        <f t="shared" si="0"/>
        <v>0</v>
      </c>
      <c r="J35" s="9"/>
      <c r="K35" s="16">
        <f t="shared" si="1"/>
        <v>0</v>
      </c>
    </row>
    <row r="36" spans="1:13" ht="15.75" x14ac:dyDescent="0.25">
      <c r="A36" s="14" t="s">
        <v>48</v>
      </c>
      <c r="B36" s="11" t="s">
        <v>117</v>
      </c>
      <c r="C36" s="12" t="s">
        <v>118</v>
      </c>
      <c r="D36" s="14" t="s">
        <v>106</v>
      </c>
      <c r="E36" s="13">
        <v>1673</v>
      </c>
      <c r="F36" s="14">
        <v>1964</v>
      </c>
      <c r="G36" s="17">
        <v>4</v>
      </c>
      <c r="H36" s="10"/>
      <c r="I36" s="16">
        <f t="shared" si="0"/>
        <v>0</v>
      </c>
      <c r="J36" s="10"/>
      <c r="K36" s="16">
        <f t="shared" si="1"/>
        <v>0</v>
      </c>
    </row>
    <row r="37" spans="1:13" ht="15.75" x14ac:dyDescent="0.25">
      <c r="A37" s="14" t="s">
        <v>119</v>
      </c>
      <c r="B37" s="11" t="s">
        <v>120</v>
      </c>
      <c r="C37" s="12" t="s">
        <v>121</v>
      </c>
      <c r="D37" s="14" t="s">
        <v>42</v>
      </c>
      <c r="E37" s="13">
        <v>7017</v>
      </c>
      <c r="F37" s="14">
        <v>2018</v>
      </c>
      <c r="G37" s="18">
        <v>4</v>
      </c>
      <c r="H37" s="9"/>
      <c r="I37" s="16">
        <f t="shared" si="0"/>
        <v>0</v>
      </c>
      <c r="J37" s="9"/>
      <c r="K37" s="16">
        <f t="shared" si="1"/>
        <v>0</v>
      </c>
    </row>
    <row r="38" spans="1:13" s="48" customFormat="1" ht="18.75" x14ac:dyDescent="0.3">
      <c r="A38" s="19"/>
      <c r="B38" s="19"/>
      <c r="C38" s="19"/>
      <c r="D38" s="19"/>
      <c r="E38" s="19"/>
      <c r="F38" s="19"/>
      <c r="G38" s="19"/>
      <c r="H38" s="49" t="s">
        <v>122</v>
      </c>
      <c r="I38" s="20">
        <f>SUM(I4:I37)</f>
        <v>0</v>
      </c>
      <c r="J38" s="50" t="s">
        <v>123</v>
      </c>
      <c r="K38" s="20">
        <f>SUM(K4:K37)</f>
        <v>0</v>
      </c>
      <c r="L38" s="51"/>
      <c r="M38" s="51"/>
    </row>
    <row r="39" spans="1:13" x14ac:dyDescent="0.25">
      <c r="A39" s="1"/>
      <c r="B39" s="1"/>
      <c r="C39" s="1"/>
      <c r="D39" s="1"/>
      <c r="E39" s="1"/>
      <c r="F39" s="1"/>
      <c r="G39" s="1"/>
    </row>
    <row r="40" spans="1:13" x14ac:dyDescent="0.25">
      <c r="A40" s="1"/>
      <c r="B40" s="1"/>
      <c r="C40" s="1"/>
    </row>
    <row r="41" spans="1:13" ht="18.75" x14ac:dyDescent="0.25">
      <c r="A41" s="84" t="s">
        <v>124</v>
      </c>
      <c r="B41" s="85"/>
      <c r="C41" s="85"/>
      <c r="D41" s="85"/>
      <c r="E41" s="85"/>
      <c r="F41" s="85"/>
      <c r="G41" s="85"/>
      <c r="H41" s="85"/>
      <c r="I41" s="39"/>
      <c r="J41" s="39"/>
      <c r="K41" s="39"/>
    </row>
    <row r="42" spans="1:13" ht="47.25" x14ac:dyDescent="0.25">
      <c r="A42" s="40" t="s">
        <v>125</v>
      </c>
      <c r="B42" s="40" t="s">
        <v>26</v>
      </c>
      <c r="C42" s="52" t="s">
        <v>126</v>
      </c>
      <c r="D42" s="53" t="s">
        <v>127</v>
      </c>
      <c r="E42" s="54"/>
      <c r="F42" s="55" t="s">
        <v>26</v>
      </c>
      <c r="G42" s="56" t="s">
        <v>142</v>
      </c>
      <c r="H42" s="56"/>
      <c r="I42" s="56" t="s">
        <v>143</v>
      </c>
      <c r="J42" s="53" t="s">
        <v>127</v>
      </c>
      <c r="M42" s="38"/>
    </row>
    <row r="43" spans="1:13" ht="15.75" x14ac:dyDescent="0.25">
      <c r="A43" s="32" t="s">
        <v>128</v>
      </c>
      <c r="B43" s="33">
        <v>52</v>
      </c>
      <c r="C43" s="4"/>
      <c r="D43" s="21">
        <f>B43*C43</f>
        <v>0</v>
      </c>
      <c r="E43" s="22"/>
      <c r="F43" s="35">
        <v>2</v>
      </c>
      <c r="G43" s="4"/>
      <c r="H43" s="67">
        <f>F43*G43</f>
        <v>0</v>
      </c>
      <c r="I43" s="4"/>
      <c r="J43" s="23">
        <f>F43*I43</f>
        <v>0</v>
      </c>
      <c r="M43" s="38"/>
    </row>
    <row r="44" spans="1:13" ht="31.5" x14ac:dyDescent="0.25">
      <c r="A44" s="34" t="s">
        <v>129</v>
      </c>
      <c r="B44" s="33">
        <v>20</v>
      </c>
      <c r="C44" s="4"/>
      <c r="D44" s="21">
        <f>B44*C44</f>
        <v>0</v>
      </c>
      <c r="E44" s="22"/>
      <c r="F44" s="35">
        <v>2</v>
      </c>
      <c r="G44" s="4"/>
      <c r="H44" s="67">
        <f t="shared" ref="H44:H46" si="2">F44*G44</f>
        <v>0</v>
      </c>
      <c r="I44" s="4"/>
      <c r="J44" s="23">
        <f t="shared" ref="J44:J46" si="3">F44*I44</f>
        <v>0</v>
      </c>
      <c r="M44" s="38"/>
    </row>
    <row r="45" spans="1:13" ht="31.5" x14ac:dyDescent="0.25">
      <c r="A45" s="34" t="s">
        <v>141</v>
      </c>
      <c r="B45" s="33">
        <v>10</v>
      </c>
      <c r="C45" s="4"/>
      <c r="D45" s="21">
        <f>B45*C45</f>
        <v>0</v>
      </c>
      <c r="E45" s="22"/>
      <c r="F45" s="35">
        <v>1</v>
      </c>
      <c r="G45" s="4"/>
      <c r="H45" s="67">
        <f t="shared" si="2"/>
        <v>0</v>
      </c>
      <c r="I45" s="4"/>
      <c r="J45" s="23">
        <f t="shared" si="3"/>
        <v>0</v>
      </c>
      <c r="K45" s="37"/>
      <c r="M45" s="38"/>
    </row>
    <row r="46" spans="1:13" ht="31.5" x14ac:dyDescent="0.25">
      <c r="A46" s="34" t="s">
        <v>130</v>
      </c>
      <c r="B46" s="33">
        <v>5</v>
      </c>
      <c r="C46" s="4"/>
      <c r="D46" s="21">
        <f>B46*C46</f>
        <v>0</v>
      </c>
      <c r="E46" s="68"/>
      <c r="F46" s="35">
        <v>1</v>
      </c>
      <c r="G46" s="5"/>
      <c r="H46" s="70">
        <f t="shared" si="2"/>
        <v>0</v>
      </c>
      <c r="I46" s="5"/>
      <c r="J46" s="23">
        <f t="shared" si="3"/>
        <v>0</v>
      </c>
      <c r="K46" s="37"/>
      <c r="M46" s="38"/>
    </row>
    <row r="47" spans="1:13" s="48" customFormat="1" ht="18.75" x14ac:dyDescent="0.3">
      <c r="A47" s="57"/>
      <c r="B47" s="58"/>
      <c r="C47" s="59" t="s">
        <v>144</v>
      </c>
      <c r="D47" s="69">
        <f>SUM(D43:D46)</f>
        <v>0</v>
      </c>
      <c r="E47" s="19"/>
      <c r="G47" s="73" t="s">
        <v>131</v>
      </c>
      <c r="H47" s="20">
        <f>SUM(H43:H46)</f>
        <v>0</v>
      </c>
      <c r="I47" s="74" t="s">
        <v>132</v>
      </c>
      <c r="J47" s="20">
        <f>SUM(J43:J46)</f>
        <v>0</v>
      </c>
      <c r="K47" s="51"/>
    </row>
    <row r="48" spans="1:13" x14ac:dyDescent="0.25">
      <c r="A48" s="86"/>
      <c r="B48" s="86"/>
      <c r="C48" s="86"/>
      <c r="D48" s="86"/>
      <c r="E48" s="86"/>
      <c r="F48" s="86"/>
    </row>
    <row r="49" spans="1:13" ht="15.75" thickBot="1" x14ac:dyDescent="0.3">
      <c r="A49" s="86"/>
      <c r="B49" s="86"/>
      <c r="C49" s="86"/>
      <c r="D49" s="86"/>
      <c r="E49" s="86"/>
      <c r="F49" s="86"/>
    </row>
    <row r="50" spans="1:13" ht="15.75" x14ac:dyDescent="0.25">
      <c r="A50" s="86"/>
      <c r="B50" s="86"/>
      <c r="C50" s="86"/>
      <c r="D50" s="86"/>
      <c r="E50" s="86"/>
      <c r="F50" s="86"/>
      <c r="G50" s="71" t="s">
        <v>146</v>
      </c>
      <c r="H50" s="24">
        <f>I38*4</f>
        <v>0</v>
      </c>
      <c r="I50" s="38" t="s">
        <v>147</v>
      </c>
      <c r="J50" s="36"/>
      <c r="M50" s="38"/>
    </row>
    <row r="51" spans="1:13" ht="15.75" x14ac:dyDescent="0.25">
      <c r="A51" s="86"/>
      <c r="B51" s="86"/>
      <c r="C51" s="86"/>
      <c r="D51" s="86"/>
      <c r="E51" s="86"/>
      <c r="F51" s="87"/>
      <c r="G51" s="25" t="str">
        <f>C47</f>
        <v>TOTAAL 2 tarief</v>
      </c>
      <c r="H51" s="26">
        <f>D47</f>
        <v>0</v>
      </c>
      <c r="I51" s="38"/>
      <c r="J51" s="36"/>
      <c r="M51" s="38"/>
    </row>
    <row r="52" spans="1:13" ht="15.75" x14ac:dyDescent="0.25">
      <c r="A52" s="86"/>
      <c r="B52" s="86"/>
      <c r="C52" s="86"/>
      <c r="D52" s="86"/>
      <c r="E52" s="86"/>
      <c r="F52" s="87"/>
      <c r="G52" s="72" t="str">
        <f>G47</f>
        <v>TOTAAL 3 tarief</v>
      </c>
      <c r="H52" s="26">
        <f>H47</f>
        <v>0</v>
      </c>
      <c r="I52" s="38" t="s">
        <v>148</v>
      </c>
      <c r="J52" s="36"/>
      <c r="M52" s="38"/>
    </row>
    <row r="53" spans="1:13" ht="15.75" x14ac:dyDescent="0.25">
      <c r="A53" s="86"/>
      <c r="B53" s="86"/>
      <c r="C53" s="86"/>
      <c r="D53" s="86"/>
      <c r="E53" s="86"/>
      <c r="F53" s="87"/>
      <c r="G53" s="75" t="str">
        <f>I47</f>
        <v>TOTAAL 4 tarief</v>
      </c>
      <c r="H53" s="66">
        <f>J47</f>
        <v>0</v>
      </c>
      <c r="I53" s="38" t="s">
        <v>148</v>
      </c>
      <c r="J53" s="36"/>
      <c r="M53" s="38"/>
    </row>
    <row r="54" spans="1:13" ht="16.5" thickBot="1" x14ac:dyDescent="0.3">
      <c r="A54" s="86"/>
      <c r="B54" s="86"/>
      <c r="C54" s="86"/>
      <c r="D54" s="86"/>
      <c r="E54" s="86"/>
      <c r="F54" s="87"/>
      <c r="G54" s="27" t="str">
        <f>J38</f>
        <v>TOTAAL 1 eenmalig</v>
      </c>
      <c r="H54" s="28">
        <f>K38</f>
        <v>0</v>
      </c>
      <c r="I54" s="38"/>
      <c r="J54" s="36"/>
      <c r="M54" s="38"/>
    </row>
    <row r="55" spans="1:13" ht="29.45" customHeight="1" thickBot="1" x14ac:dyDescent="0.3">
      <c r="A55" s="60" t="s">
        <v>133</v>
      </c>
      <c r="B55" s="80"/>
      <c r="C55" s="81"/>
      <c r="D55" s="61"/>
      <c r="E55" s="61"/>
      <c r="F55" s="62"/>
      <c r="G55" s="29" t="s">
        <v>134</v>
      </c>
      <c r="H55" s="30">
        <f>SUM(H50:H54)</f>
        <v>0</v>
      </c>
      <c r="I55" s="38"/>
      <c r="J55" s="36"/>
      <c r="M55" s="38"/>
    </row>
    <row r="56" spans="1:13" ht="36" customHeight="1" thickBot="1" x14ac:dyDescent="0.3">
      <c r="A56" s="63" t="s">
        <v>135</v>
      </c>
      <c r="B56" s="82"/>
      <c r="C56" s="83"/>
      <c r="F56" s="64" t="s">
        <v>136</v>
      </c>
      <c r="G56" s="29" t="s">
        <v>137</v>
      </c>
      <c r="H56" s="30">
        <f>H55*1.21</f>
        <v>0</v>
      </c>
      <c r="I56" s="38"/>
      <c r="J56" s="36"/>
      <c r="M56" s="38"/>
    </row>
    <row r="57" spans="1:13" ht="78" customHeight="1" thickBot="1" x14ac:dyDescent="0.3">
      <c r="A57" s="65" t="s">
        <v>138</v>
      </c>
      <c r="B57" s="76"/>
      <c r="C57" s="77"/>
      <c r="D57" s="86"/>
      <c r="E57" s="86"/>
      <c r="F57" s="86"/>
      <c r="G57" s="86"/>
      <c r="H57" s="88"/>
      <c r="I57" s="87"/>
      <c r="J57" s="86"/>
      <c r="K57" s="88"/>
    </row>
    <row r="58" spans="1:13" x14ac:dyDescent="0.25">
      <c r="A58" s="86"/>
      <c r="B58" s="86"/>
      <c r="C58" s="86"/>
      <c r="D58" s="86"/>
      <c r="E58" s="86"/>
      <c r="F58" s="86"/>
      <c r="G58" s="86"/>
      <c r="H58" s="88"/>
      <c r="I58" s="87"/>
      <c r="J58" s="86"/>
      <c r="K58" s="88"/>
    </row>
    <row r="59" spans="1:13" x14ac:dyDescent="0.25">
      <c r="A59" s="86"/>
      <c r="B59" s="86"/>
      <c r="C59" s="86"/>
      <c r="D59" s="86"/>
      <c r="E59" s="86"/>
      <c r="F59" s="86"/>
      <c r="G59" s="86"/>
      <c r="H59" s="88"/>
      <c r="I59" s="87"/>
      <c r="J59" s="86"/>
      <c r="K59" s="88"/>
    </row>
    <row r="60" spans="1:13" x14ac:dyDescent="0.25">
      <c r="A60" s="86"/>
      <c r="B60" s="86"/>
      <c r="C60" s="86"/>
      <c r="D60" s="86"/>
      <c r="E60" s="86"/>
      <c r="F60" s="86"/>
      <c r="G60" s="86"/>
      <c r="H60" s="88"/>
      <c r="I60" s="87"/>
      <c r="J60" s="86"/>
      <c r="K60" s="88"/>
    </row>
    <row r="61" spans="1:13" x14ac:dyDescent="0.25">
      <c r="A61" s="89" t="s">
        <v>145</v>
      </c>
      <c r="B61" s="86"/>
      <c r="C61" s="86"/>
      <c r="D61" s="86"/>
      <c r="E61" s="86"/>
      <c r="F61" s="86"/>
      <c r="G61" s="86"/>
      <c r="H61" s="88"/>
      <c r="I61" s="87"/>
      <c r="J61" s="86"/>
      <c r="K61" s="88"/>
    </row>
    <row r="62" spans="1:13" x14ac:dyDescent="0.25">
      <c r="A62" s="90"/>
      <c r="B62" s="86"/>
      <c r="C62" s="86"/>
      <c r="D62" s="86"/>
      <c r="E62" s="86"/>
      <c r="F62" s="86"/>
      <c r="G62" s="86"/>
      <c r="H62" s="88"/>
      <c r="I62" s="87"/>
      <c r="J62" s="86"/>
      <c r="K62" s="88"/>
    </row>
    <row r="63" spans="1:13" x14ac:dyDescent="0.25">
      <c r="A63" s="90"/>
      <c r="B63" s="86"/>
      <c r="C63" s="86"/>
      <c r="D63" s="86"/>
      <c r="E63" s="86"/>
      <c r="F63" s="86"/>
      <c r="G63" s="86"/>
      <c r="H63" s="88"/>
      <c r="I63" s="87"/>
      <c r="J63" s="86"/>
      <c r="K63" s="88"/>
    </row>
    <row r="64" spans="1:13" x14ac:dyDescent="0.25">
      <c r="A64" s="86"/>
      <c r="B64" s="86"/>
      <c r="C64" s="86"/>
      <c r="D64" s="86"/>
      <c r="E64" s="86"/>
      <c r="F64" s="86"/>
      <c r="G64" s="86"/>
      <c r="H64" s="88"/>
      <c r="I64" s="87"/>
      <c r="J64" s="86"/>
      <c r="K64" s="88"/>
    </row>
    <row r="65" spans="1:11" x14ac:dyDescent="0.25">
      <c r="A65" s="86"/>
      <c r="B65" s="86"/>
      <c r="C65" s="86"/>
      <c r="D65" s="86"/>
      <c r="E65" s="86"/>
      <c r="F65" s="86"/>
      <c r="G65" s="86"/>
      <c r="H65" s="88"/>
      <c r="I65" s="87"/>
      <c r="J65" s="86"/>
      <c r="K65" s="88"/>
    </row>
    <row r="66" spans="1:11" x14ac:dyDescent="0.25">
      <c r="A66" s="86"/>
      <c r="B66" s="86"/>
      <c r="C66" s="86"/>
      <c r="D66" s="86"/>
      <c r="E66" s="86"/>
      <c r="F66" s="86"/>
      <c r="G66" s="86"/>
      <c r="H66" s="88"/>
      <c r="I66" s="87"/>
      <c r="J66" s="86"/>
      <c r="K66" s="88"/>
    </row>
    <row r="67" spans="1:11" x14ac:dyDescent="0.25">
      <c r="A67" s="86"/>
      <c r="B67" s="86"/>
      <c r="C67" s="86"/>
      <c r="D67" s="86"/>
      <c r="E67" s="86"/>
      <c r="F67" s="86"/>
      <c r="G67" s="86"/>
      <c r="H67" s="88"/>
      <c r="I67" s="87"/>
      <c r="J67" s="86"/>
      <c r="K67" s="88"/>
    </row>
    <row r="68" spans="1:11" x14ac:dyDescent="0.25">
      <c r="A68" s="86"/>
      <c r="B68" s="86"/>
      <c r="C68" s="86"/>
      <c r="D68" s="86"/>
      <c r="E68" s="86"/>
      <c r="F68" s="86"/>
      <c r="G68" s="86"/>
      <c r="H68" s="88"/>
      <c r="I68" s="87"/>
      <c r="J68" s="86"/>
      <c r="K68" s="88"/>
    </row>
    <row r="69" spans="1:11" x14ac:dyDescent="0.25">
      <c r="A69" s="86"/>
      <c r="B69" s="86"/>
      <c r="C69" s="86"/>
      <c r="D69" s="86"/>
      <c r="E69" s="86"/>
      <c r="F69" s="86"/>
      <c r="G69" s="86"/>
      <c r="H69" s="88"/>
      <c r="I69" s="87"/>
      <c r="J69" s="86"/>
      <c r="K69" s="88"/>
    </row>
    <row r="70" spans="1:11" x14ac:dyDescent="0.25">
      <c r="A70" s="86"/>
      <c r="B70" s="86"/>
      <c r="C70" s="86"/>
      <c r="D70" s="86"/>
      <c r="E70" s="86"/>
      <c r="F70" s="86"/>
      <c r="G70" s="86"/>
      <c r="H70" s="88"/>
      <c r="I70" s="87"/>
      <c r="J70" s="86"/>
      <c r="K70" s="88"/>
    </row>
    <row r="71" spans="1:11" x14ac:dyDescent="0.25">
      <c r="A71" s="86"/>
      <c r="B71" s="86"/>
      <c r="C71" s="86"/>
      <c r="D71" s="86"/>
      <c r="E71" s="86"/>
      <c r="F71" s="86"/>
      <c r="G71" s="86"/>
      <c r="H71" s="88"/>
      <c r="I71" s="87"/>
      <c r="J71" s="86"/>
      <c r="K71" s="88"/>
    </row>
    <row r="72" spans="1:11" x14ac:dyDescent="0.25">
      <c r="A72" s="86"/>
      <c r="B72" s="86"/>
      <c r="C72" s="86"/>
      <c r="D72" s="86"/>
      <c r="E72" s="86"/>
      <c r="F72" s="86"/>
      <c r="G72" s="86"/>
      <c r="H72" s="88"/>
      <c r="I72" s="87"/>
      <c r="J72" s="86"/>
      <c r="K72" s="88"/>
    </row>
    <row r="73" spans="1:11" x14ac:dyDescent="0.25">
      <c r="A73" s="86"/>
      <c r="B73" s="86"/>
      <c r="C73" s="86"/>
      <c r="D73" s="86"/>
      <c r="E73" s="86"/>
      <c r="F73" s="86"/>
      <c r="G73" s="86"/>
      <c r="H73" s="88"/>
      <c r="I73" s="87"/>
      <c r="J73" s="86"/>
      <c r="K73" s="88"/>
    </row>
    <row r="74" spans="1:11" x14ac:dyDescent="0.25">
      <c r="A74" s="86"/>
      <c r="B74" s="86"/>
      <c r="C74" s="86"/>
      <c r="D74" s="86"/>
      <c r="E74" s="86"/>
      <c r="F74" s="86"/>
      <c r="G74" s="86"/>
      <c r="H74" s="88"/>
      <c r="I74" s="87"/>
      <c r="J74" s="86"/>
      <c r="K74" s="88"/>
    </row>
    <row r="75" spans="1:11" x14ac:dyDescent="0.25">
      <c r="A75" s="86"/>
      <c r="B75" s="86"/>
      <c r="C75" s="86"/>
      <c r="D75" s="86"/>
      <c r="E75" s="86"/>
      <c r="F75" s="86"/>
      <c r="G75" s="86"/>
      <c r="H75" s="88"/>
      <c r="I75" s="87"/>
      <c r="J75" s="86"/>
      <c r="K75" s="88"/>
    </row>
    <row r="76" spans="1:11" x14ac:dyDescent="0.25">
      <c r="A76" s="86"/>
      <c r="B76" s="86"/>
      <c r="C76" s="86"/>
      <c r="D76" s="86"/>
      <c r="E76" s="86"/>
      <c r="F76" s="86"/>
      <c r="G76" s="86"/>
      <c r="H76" s="88"/>
      <c r="I76" s="87"/>
      <c r="J76" s="86"/>
      <c r="K76" s="88"/>
    </row>
    <row r="77" spans="1:11" x14ac:dyDescent="0.25">
      <c r="A77" s="86"/>
      <c r="B77" s="86"/>
      <c r="C77" s="86"/>
      <c r="D77" s="86"/>
      <c r="E77" s="86"/>
      <c r="F77" s="86"/>
      <c r="G77" s="86"/>
      <c r="H77" s="88"/>
      <c r="I77" s="87"/>
      <c r="J77" s="86"/>
      <c r="K77" s="88"/>
    </row>
    <row r="78" spans="1:11" x14ac:dyDescent="0.25">
      <c r="A78" s="86"/>
      <c r="B78" s="86"/>
      <c r="C78" s="86"/>
      <c r="D78" s="86"/>
      <c r="E78" s="86"/>
      <c r="F78" s="86"/>
      <c r="G78" s="86"/>
      <c r="H78" s="88"/>
      <c r="I78" s="87"/>
      <c r="J78" s="86"/>
      <c r="K78" s="88"/>
    </row>
    <row r="79" spans="1:11" x14ac:dyDescent="0.25">
      <c r="A79" s="86"/>
      <c r="B79" s="86"/>
      <c r="C79" s="86"/>
      <c r="D79" s="86"/>
      <c r="E79" s="86"/>
      <c r="F79" s="86"/>
      <c r="G79" s="86"/>
      <c r="H79" s="88"/>
      <c r="I79" s="87"/>
      <c r="J79" s="86"/>
      <c r="K79" s="88"/>
    </row>
    <row r="80" spans="1:11" x14ac:dyDescent="0.25">
      <c r="A80" s="86"/>
      <c r="B80" s="86"/>
      <c r="C80" s="86"/>
      <c r="D80" s="86"/>
      <c r="E80" s="86"/>
      <c r="F80" s="86"/>
      <c r="G80" s="86"/>
      <c r="H80" s="88"/>
      <c r="I80" s="87"/>
      <c r="J80" s="86"/>
      <c r="K80" s="88"/>
    </row>
    <row r="81" spans="1:11" x14ac:dyDescent="0.25">
      <c r="A81" s="86"/>
      <c r="B81" s="86"/>
      <c r="C81" s="86"/>
      <c r="D81" s="86"/>
      <c r="E81" s="86"/>
      <c r="F81" s="86"/>
      <c r="G81" s="86"/>
      <c r="H81" s="88"/>
      <c r="I81" s="87"/>
      <c r="J81" s="86"/>
      <c r="K81" s="88"/>
    </row>
    <row r="82" spans="1:11" x14ac:dyDescent="0.25">
      <c r="A82" s="86"/>
      <c r="B82" s="86"/>
      <c r="C82" s="86"/>
      <c r="D82" s="86"/>
      <c r="E82" s="86"/>
      <c r="F82" s="86"/>
      <c r="G82" s="86"/>
      <c r="H82" s="88"/>
      <c r="I82" s="87"/>
      <c r="J82" s="86"/>
      <c r="K82" s="88"/>
    </row>
    <row r="83" spans="1:11" x14ac:dyDescent="0.25">
      <c r="A83" s="86"/>
      <c r="B83" s="86"/>
      <c r="C83" s="86"/>
      <c r="D83" s="86"/>
      <c r="E83" s="86"/>
      <c r="F83" s="86"/>
      <c r="G83" s="86"/>
      <c r="H83" s="88"/>
      <c r="I83" s="87"/>
      <c r="J83" s="86"/>
      <c r="K83" s="88"/>
    </row>
    <row r="84" spans="1:11" x14ac:dyDescent="0.25">
      <c r="A84" s="86"/>
      <c r="B84" s="86"/>
      <c r="C84" s="86"/>
      <c r="D84" s="86"/>
      <c r="E84" s="86"/>
      <c r="F84" s="86"/>
      <c r="G84" s="86"/>
      <c r="H84" s="88"/>
      <c r="I84" s="87"/>
      <c r="J84" s="86"/>
      <c r="K84" s="88"/>
    </row>
    <row r="85" spans="1:11" x14ac:dyDescent="0.25">
      <c r="A85" s="86"/>
      <c r="B85" s="86"/>
      <c r="C85" s="86"/>
      <c r="D85" s="86"/>
      <c r="E85" s="86"/>
      <c r="F85" s="86"/>
      <c r="G85" s="86"/>
      <c r="H85" s="88"/>
      <c r="I85" s="87"/>
      <c r="J85" s="86"/>
      <c r="K85" s="88"/>
    </row>
    <row r="86" spans="1:11" x14ac:dyDescent="0.25">
      <c r="A86" s="86"/>
      <c r="B86" s="86"/>
      <c r="C86" s="86"/>
      <c r="D86" s="86"/>
      <c r="E86" s="86"/>
      <c r="F86" s="86"/>
      <c r="G86" s="86"/>
      <c r="H86" s="88"/>
      <c r="I86" s="87"/>
      <c r="J86" s="86"/>
      <c r="K86" s="88"/>
    </row>
    <row r="87" spans="1:11" x14ac:dyDescent="0.25">
      <c r="A87" s="86"/>
      <c r="B87" s="86"/>
      <c r="C87" s="86"/>
      <c r="D87" s="86"/>
      <c r="E87" s="86"/>
      <c r="F87" s="86"/>
      <c r="G87" s="86"/>
      <c r="H87" s="88"/>
      <c r="I87" s="87"/>
      <c r="J87" s="86"/>
      <c r="K87" s="88"/>
    </row>
    <row r="88" spans="1:11" x14ac:dyDescent="0.25">
      <c r="A88" s="86"/>
      <c r="B88" s="86"/>
      <c r="C88" s="86"/>
      <c r="D88" s="86"/>
      <c r="E88" s="86"/>
      <c r="F88" s="86"/>
      <c r="G88" s="86"/>
      <c r="H88" s="88"/>
      <c r="I88" s="87"/>
      <c r="J88" s="86"/>
      <c r="K88" s="88"/>
    </row>
    <row r="89" spans="1:11" x14ac:dyDescent="0.25">
      <c r="A89" s="86"/>
      <c r="B89" s="86"/>
      <c r="C89" s="86"/>
      <c r="D89" s="86"/>
      <c r="E89" s="86"/>
      <c r="F89" s="86"/>
      <c r="G89" s="86"/>
      <c r="H89" s="88"/>
      <c r="I89" s="87"/>
      <c r="J89" s="86"/>
      <c r="K89" s="88"/>
    </row>
    <row r="90" spans="1:11" x14ac:dyDescent="0.25">
      <c r="A90" s="86"/>
      <c r="B90" s="86"/>
      <c r="C90" s="86"/>
      <c r="D90" s="86"/>
      <c r="E90" s="86"/>
      <c r="F90" s="86"/>
      <c r="G90" s="86"/>
      <c r="H90" s="88"/>
      <c r="I90" s="87"/>
      <c r="J90" s="86"/>
      <c r="K90" s="88"/>
    </row>
    <row r="91" spans="1:11" x14ac:dyDescent="0.25">
      <c r="A91" s="86"/>
      <c r="B91" s="86"/>
      <c r="C91" s="86"/>
      <c r="D91" s="86"/>
      <c r="E91" s="86"/>
      <c r="F91" s="86"/>
      <c r="G91" s="86"/>
      <c r="H91" s="88"/>
      <c r="I91" s="87"/>
      <c r="J91" s="86"/>
      <c r="K91" s="88"/>
    </row>
    <row r="92" spans="1:11" x14ac:dyDescent="0.25">
      <c r="A92" s="86"/>
      <c r="B92" s="86"/>
      <c r="C92" s="86"/>
      <c r="D92" s="86"/>
      <c r="E92" s="86"/>
      <c r="F92" s="86"/>
      <c r="G92" s="86"/>
      <c r="H92" s="88"/>
      <c r="I92" s="87"/>
      <c r="J92" s="86"/>
      <c r="K92" s="88"/>
    </row>
    <row r="93" spans="1:11" x14ac:dyDescent="0.25">
      <c r="A93" s="86"/>
      <c r="B93" s="86"/>
      <c r="C93" s="86"/>
      <c r="D93" s="86"/>
      <c r="E93" s="86"/>
      <c r="F93" s="86"/>
      <c r="G93" s="86"/>
      <c r="H93" s="88"/>
      <c r="I93" s="87"/>
      <c r="J93" s="86"/>
      <c r="K93" s="88"/>
    </row>
    <row r="94" spans="1:11" x14ac:dyDescent="0.25">
      <c r="A94" s="86"/>
      <c r="B94" s="86"/>
      <c r="C94" s="86"/>
      <c r="D94" s="86"/>
      <c r="E94" s="86"/>
      <c r="F94" s="86"/>
      <c r="G94" s="86"/>
      <c r="H94" s="88"/>
      <c r="I94" s="87"/>
      <c r="J94" s="86"/>
      <c r="K94" s="88"/>
    </row>
    <row r="95" spans="1:11" x14ac:dyDescent="0.25">
      <c r="A95" s="86"/>
      <c r="B95" s="86"/>
      <c r="C95" s="86"/>
      <c r="D95" s="86"/>
      <c r="E95" s="86"/>
      <c r="F95" s="86"/>
      <c r="G95" s="86"/>
      <c r="H95" s="88"/>
      <c r="I95" s="87"/>
      <c r="J95" s="86"/>
      <c r="K95" s="88"/>
    </row>
    <row r="96" spans="1:11" x14ac:dyDescent="0.25">
      <c r="A96" s="86"/>
      <c r="B96" s="86"/>
      <c r="C96" s="86"/>
      <c r="D96" s="86"/>
      <c r="E96" s="86"/>
      <c r="F96" s="86"/>
      <c r="G96" s="86"/>
      <c r="H96" s="88"/>
      <c r="I96" s="87"/>
      <c r="J96" s="86"/>
      <c r="K96" s="88"/>
    </row>
    <row r="97" spans="1:11" x14ac:dyDescent="0.25">
      <c r="A97" s="86"/>
      <c r="B97" s="86"/>
      <c r="C97" s="86"/>
      <c r="D97" s="86"/>
      <c r="E97" s="86"/>
      <c r="F97" s="86"/>
      <c r="G97" s="86"/>
      <c r="H97" s="88"/>
      <c r="I97" s="87"/>
      <c r="J97" s="86"/>
      <c r="K97" s="88"/>
    </row>
    <row r="98" spans="1:11" x14ac:dyDescent="0.25">
      <c r="A98" s="86"/>
      <c r="B98" s="86"/>
      <c r="C98" s="86"/>
      <c r="D98" s="86"/>
      <c r="E98" s="86"/>
      <c r="F98" s="86"/>
      <c r="G98" s="86"/>
      <c r="H98" s="88"/>
      <c r="I98" s="87"/>
      <c r="J98" s="86"/>
      <c r="K98" s="88"/>
    </row>
    <row r="99" spans="1:11" x14ac:dyDescent="0.25">
      <c r="A99" s="86"/>
      <c r="B99" s="86"/>
      <c r="C99" s="86"/>
      <c r="D99" s="86"/>
      <c r="E99" s="86"/>
      <c r="F99" s="86"/>
      <c r="G99" s="86"/>
      <c r="H99" s="88"/>
      <c r="I99" s="87"/>
      <c r="J99" s="86"/>
      <c r="K99" s="88"/>
    </row>
    <row r="100" spans="1:11" x14ac:dyDescent="0.25">
      <c r="A100" s="86"/>
      <c r="B100" s="86"/>
      <c r="C100" s="86"/>
      <c r="D100" s="86"/>
      <c r="E100" s="86"/>
      <c r="F100" s="86"/>
      <c r="G100" s="86"/>
      <c r="H100" s="88"/>
      <c r="I100" s="87"/>
      <c r="J100" s="86"/>
      <c r="K100" s="88"/>
    </row>
    <row r="101" spans="1:11" x14ac:dyDescent="0.25">
      <c r="A101" s="86"/>
      <c r="B101" s="86"/>
      <c r="C101" s="86"/>
      <c r="D101" s="86"/>
      <c r="E101" s="86"/>
      <c r="F101" s="86"/>
      <c r="G101" s="86"/>
      <c r="H101" s="88"/>
      <c r="I101" s="87"/>
      <c r="J101" s="86"/>
      <c r="K101" s="88"/>
    </row>
    <row r="102" spans="1:11" x14ac:dyDescent="0.25">
      <c r="A102" s="86"/>
      <c r="B102" s="86"/>
      <c r="C102" s="86"/>
      <c r="D102" s="86"/>
      <c r="E102" s="86"/>
      <c r="F102" s="86"/>
      <c r="G102" s="86"/>
      <c r="H102" s="88"/>
      <c r="I102" s="87"/>
      <c r="J102" s="86"/>
      <c r="K102" s="88"/>
    </row>
    <row r="103" spans="1:11" x14ac:dyDescent="0.25">
      <c r="A103" s="86"/>
      <c r="B103" s="86"/>
      <c r="C103" s="86"/>
      <c r="D103" s="86"/>
      <c r="E103" s="86"/>
      <c r="F103" s="86"/>
      <c r="G103" s="86"/>
      <c r="H103" s="88"/>
      <c r="I103" s="87"/>
      <c r="J103" s="86"/>
      <c r="K103" s="88"/>
    </row>
    <row r="104" spans="1:11" x14ac:dyDescent="0.25">
      <c r="A104" s="86"/>
      <c r="B104" s="86"/>
      <c r="C104" s="86"/>
      <c r="D104" s="86"/>
      <c r="E104" s="86"/>
      <c r="F104" s="86"/>
      <c r="G104" s="86"/>
      <c r="H104" s="88"/>
      <c r="I104" s="87"/>
      <c r="J104" s="86"/>
      <c r="K104" s="88"/>
    </row>
    <row r="105" spans="1:11" x14ac:dyDescent="0.25">
      <c r="A105" s="86"/>
      <c r="B105" s="86"/>
      <c r="C105" s="86"/>
    </row>
    <row r="106" spans="1:11" x14ac:dyDescent="0.25">
      <c r="A106" s="86"/>
      <c r="B106" s="86"/>
      <c r="C106" s="86"/>
    </row>
    <row r="107" spans="1:11" x14ac:dyDescent="0.25">
      <c r="A107" s="86"/>
      <c r="B107" s="86"/>
      <c r="C107" s="86"/>
    </row>
    <row r="108" spans="1:11" x14ac:dyDescent="0.25">
      <c r="A108" s="86"/>
      <c r="B108" s="86"/>
      <c r="C108" s="86"/>
    </row>
  </sheetData>
  <sheetProtection algorithmName="SHA-512" hashValue="2nqwIL+k2MGMPMv18kVgmxVqpnhr2QJT2H8Gg4U63BrRdQyexnayJJiyzhOquUrhd2yvltqgzgngT+NMJBTsZQ==" saltValue="bOAx8ZjMK/todWs4eYDtHw==" spinCount="100000" sheet="1" objects="1" scenarios="1"/>
  <mergeCells count="6">
    <mergeCell ref="B57:C57"/>
    <mergeCell ref="A1:G1"/>
    <mergeCell ref="A2:K2"/>
    <mergeCell ref="B55:C55"/>
    <mergeCell ref="B56:C56"/>
    <mergeCell ref="A41:H41"/>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D239FFAD726348BDB5D95F54DF593C" ma:contentTypeVersion="4" ma:contentTypeDescription="Een nieuw document maken." ma:contentTypeScope="" ma:versionID="9595814c4950340023c6bbcfadfc1f10">
  <xsd:schema xmlns:xsd="http://www.w3.org/2001/XMLSchema" xmlns:xs="http://www.w3.org/2001/XMLSchema" xmlns:p="http://schemas.microsoft.com/office/2006/metadata/properties" xmlns:ns2="76c51f4f-beb1-43b1-9e65-cac833fa0161" targetNamespace="http://schemas.microsoft.com/office/2006/metadata/properties" ma:root="true" ma:fieldsID="5911995de55408ea8333a69a2cf8d486" ns2:_="">
    <xsd:import namespace="76c51f4f-beb1-43b1-9e65-cac833fa01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51f4f-beb1-43b1-9e65-cac833fa01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B1090E-EE7D-4443-A8A1-E87E1931256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E5EAA5D-AC3F-405F-9A71-B80496E1224B}">
  <ds:schemaRefs>
    <ds:schemaRef ds:uri="http://schemas.microsoft.com/sharepoint/v3/contenttype/forms"/>
  </ds:schemaRefs>
</ds:datastoreItem>
</file>

<file path=customXml/itemProps3.xml><?xml version="1.0" encoding="utf-8"?>
<ds:datastoreItem xmlns:ds="http://schemas.openxmlformats.org/officeDocument/2006/customXml" ds:itemID="{51665FCF-1259-4AAF-8997-31D51E3178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c51f4f-beb1-43b1-9e65-cac833fa0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 per locatie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Lucille Noten</dc:creator>
  <cp:keywords/>
  <dc:description/>
  <cp:lastModifiedBy>Lucille Noten</cp:lastModifiedBy>
  <cp:revision/>
  <dcterms:created xsi:type="dcterms:W3CDTF">2024-11-28T11:07:49Z</dcterms:created>
  <dcterms:modified xsi:type="dcterms:W3CDTF">2025-02-11T10:50:44Z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0x01010024D239FFAD726348BDB5D95F54DF593C</vt:lpwstr>
  </property>
</Properties>
</file>