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ietHeesters\OneDrive - Omgevingsdienst Midden- en West-Brabant\Documenten\"/>
    </mc:Choice>
  </mc:AlternateContent>
  <bookViews>
    <workbookView xWindow="-108" yWindow="-108" windowWidth="23256" windowHeight="12576" xr2:uid="{0AD2E0C7-C268-4F7E-A3E8-CD65422F23A9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" i="1" l="1"/>
  <c r="B7" i="1" l="1"/>
  <c r="B8" i="1"/>
  <c r="E8" i="1" s="1"/>
  <c r="B5" i="1"/>
  <c r="E5" i="1" s="1"/>
  <c r="B6" i="1"/>
  <c r="E6" i="1" s="1"/>
</calcChain>
</file>

<file path=xl/sharedStrings.xml><?xml version="1.0" encoding="utf-8"?>
<sst xmlns="http://schemas.openxmlformats.org/spreadsheetml/2006/main" count="16" uniqueCount="16">
  <si>
    <t>Benodigde hoeveelheid eiwit bij anaerobe grondontsmetting</t>
  </si>
  <si>
    <t>Omvang besmette partij grond (m3):</t>
  </si>
  <si>
    <t>m3</t>
  </si>
  <si>
    <t>Benodigde hoeveelheid eiwit (kg):</t>
  </si>
  <si>
    <t>kg</t>
  </si>
  <si>
    <t>Eiwitbron</t>
  </si>
  <si>
    <t>Benodigde hoeveelheid</t>
  </si>
  <si>
    <t>Kosten (euro)</t>
  </si>
  <si>
    <t>Herbie-korrel (kg)</t>
  </si>
  <si>
    <t>Zomerveldbonen (kg)</t>
  </si>
  <si>
    <t>Grote Waternavel (kg)</t>
  </si>
  <si>
    <t>Engels raaigras (ha)</t>
  </si>
  <si>
    <t>1000 kg  Herbie vevat 440 kg eiwit</t>
  </si>
  <si>
    <t>1000 kg zomerveldbonen bevat 250 kg eiwit</t>
  </si>
  <si>
    <t>1000 kg waternavel bevat 190 kg eiwit</t>
  </si>
  <si>
    <t>1 ha Engels raaigras bevat 2000 kg eiwit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</si>
</sst>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quotePrefix="1"/>
    <xf numFmtId="0" fontId="0" fillId="0" borderId="1" xfId="0" applyBorder="1"/>
    <xf numFmtId="0" fontId="0" fillId="0" borderId="0" xfId="0" applyAlignment="1">
      <alignment horizontal="center"/>
    </xf>
    <xf numFmtId="0" fontId="0" fillId="3" borderId="3" xfId="0" applyFill="1" applyBorder="1" applyAlignment="1">
      <alignment horizontal="center"/>
    </xf>
    <xf numFmtId="0" fontId="0" fillId="3" borderId="4" xfId="0" applyFill="1" applyBorder="1"/>
    <xf numFmtId="0" fontId="1" fillId="2" borderId="1" xfId="0" applyFont="1" applyFill="1" applyBorder="1"/>
    <xf numFmtId="0" fontId="1" fillId="2" borderId="1" xfId="0" applyFont="1" applyFill="1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1" fillId="2" borderId="7" xfId="0" applyFont="1" applyFill="1" applyBorder="1"/>
    <xf numFmtId="1" fontId="0" fillId="0" borderId="1" xfId="0" applyNumberFormat="1" applyBorder="1" applyAlignment="1">
      <alignment horizontal="center"/>
    </xf>
    <xf numFmtId="0" fontId="2" fillId="0" borderId="0" xfId="0" applyFont="1"/>
    <xf numFmtId="0" fontId="0" fillId="2" borderId="3" xfId="0" applyFill="1" applyBorder="1" applyAlignment="1">
      <alignment horizontal="center"/>
    </xf>
    <xf numFmtId="0" fontId="0" fillId="2" borderId="4" xfId="0" applyFill="1" applyBorder="1"/>
    <xf numFmtId="2" fontId="0" fillId="0" borderId="7" xfId="0" applyNumberFormat="1" applyBorder="1" applyAlignment="1">
      <alignment horizontal="center"/>
    </xf>
    <xf numFmtId="2" fontId="0" fillId="0" borderId="8" xfId="0" applyNumberFormat="1" applyBorder="1" applyAlignment="1">
      <alignment horizontal="center"/>
    </xf>
    <xf numFmtId="2" fontId="0" fillId="0" borderId="9" xfId="0" applyNumberFormat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1" fontId="0" fillId="0" borderId="7" xfId="0" applyNumberFormat="1" applyBorder="1" applyAlignment="1">
      <alignment horizontal="center"/>
    </xf>
    <xf numFmtId="1" fontId="0" fillId="0" borderId="8" xfId="0" applyNumberFormat="1" applyBorder="1" applyAlignment="1">
      <alignment horizontal="center"/>
    </xf>
    <xf numFmtId="1" fontId="0" fillId="0" borderId="9" xfId="0" applyNumberFormat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0FB3B4-B5A3-404F-947A-3F921FFAE81A}">
  <dimension ref="A1:P15"/>
  <sheetViews>
    <sheetView tabSelected="1" topLeftCell="A16" zoomScale="130" zoomScaleNormal="130" workbookViewId="0">
      <selection activeCell="E26" sqref="E26"/>
    </sheetView>
  </sheetViews>
  <sheetFormatPr defaultRowHeight="14.4" x14ac:dyDescent="0.3"/>
  <cols>
    <col min="1" max="1" width="18.6640625" customWidth="1"/>
    <col min="2" max="2" width="13.88671875" customWidth="1"/>
    <col min="3" max="3" width="12" customWidth="1"/>
    <col min="4" max="4" width="5.88671875" customWidth="1"/>
    <col min="5" max="5" width="17.109375" customWidth="1"/>
  </cols>
  <sheetData>
    <row r="1" spans="1:16" ht="18.600000000000001" thickBot="1" x14ac:dyDescent="0.4">
      <c r="A1" s="19" t="s">
        <v>0</v>
      </c>
    </row>
    <row r="2" spans="1:16" ht="15" thickBot="1" x14ac:dyDescent="0.35">
      <c r="A2" s="6" t="s">
        <v>1</v>
      </c>
      <c r="B2" s="17"/>
      <c r="C2" s="4">
        <v>450</v>
      </c>
      <c r="D2" s="5" t="s">
        <v>2</v>
      </c>
      <c r="P2" s="1"/>
    </row>
    <row r="3" spans="1:16" ht="15" thickBot="1" x14ac:dyDescent="0.35">
      <c r="A3" s="6" t="s">
        <v>3</v>
      </c>
      <c r="B3" s="17"/>
      <c r="C3" s="20">
        <f>(C2*6.4)</f>
        <v>2880</v>
      </c>
      <c r="D3" s="21" t="s">
        <v>4</v>
      </c>
      <c r="P3" s="1"/>
    </row>
    <row r="4" spans="1:16" x14ac:dyDescent="0.3">
      <c r="A4" s="6" t="s">
        <v>5</v>
      </c>
      <c r="B4" s="25" t="s">
        <v>6</v>
      </c>
      <c r="C4" s="26"/>
      <c r="D4" s="27"/>
      <c r="E4" s="7" t="s">
        <v>7</v>
      </c>
      <c r="P4" s="1"/>
    </row>
    <row r="5" spans="1:16" x14ac:dyDescent="0.3">
      <c r="A5" s="2" t="s">
        <v>8</v>
      </c>
      <c r="B5" s="28">
        <f>(C3/0.44)</f>
        <v>6545.454545454545</v>
      </c>
      <c r="C5" s="29"/>
      <c r="D5" s="30"/>
      <c r="E5" s="8">
        <f>(B5/1000)*1200</f>
        <v>7854.545454545454</v>
      </c>
      <c r="P5" s="1"/>
    </row>
    <row r="6" spans="1:16" x14ac:dyDescent="0.3">
      <c r="A6" s="2" t="s">
        <v>9</v>
      </c>
      <c r="B6" s="28">
        <f>(C3/0.25)</f>
        <v>11520</v>
      </c>
      <c r="C6" s="29"/>
      <c r="D6" s="30"/>
      <c r="E6" s="8">
        <f>(B6/1000)*750</f>
        <v>8640</v>
      </c>
    </row>
    <row r="7" spans="1:16" x14ac:dyDescent="0.3">
      <c r="A7" s="2" t="s">
        <v>10</v>
      </c>
      <c r="B7" s="28">
        <f>(C3/0.19)</f>
        <v>15157.894736842105</v>
      </c>
      <c r="C7" s="29"/>
      <c r="D7" s="30"/>
      <c r="E7" s="18">
        <v>0</v>
      </c>
    </row>
    <row r="8" spans="1:16" x14ac:dyDescent="0.3">
      <c r="A8" s="2" t="s">
        <v>11</v>
      </c>
      <c r="B8" s="22">
        <f>(C3/2000)</f>
        <v>1.44</v>
      </c>
      <c r="C8" s="23"/>
      <c r="D8" s="24"/>
      <c r="E8" s="8">
        <f>(B8*1500)</f>
        <v>2160</v>
      </c>
    </row>
    <row r="10" spans="1:16" x14ac:dyDescent="0.3">
      <c r="G10" s="3"/>
    </row>
    <row r="11" spans="1:16" ht="15" thickBot="1" x14ac:dyDescent="0.35"/>
    <row r="12" spans="1:16" x14ac:dyDescent="0.3">
      <c r="A12" s="9" t="s">
        <v>12</v>
      </c>
      <c r="B12" s="10"/>
      <c r="C12" s="11"/>
      <c r="L12" s="1"/>
    </row>
    <row r="13" spans="1:16" x14ac:dyDescent="0.3">
      <c r="A13" s="12" t="s">
        <v>13</v>
      </c>
      <c r="C13" s="13"/>
    </row>
    <row r="14" spans="1:16" x14ac:dyDescent="0.3">
      <c r="A14" s="12" t="s">
        <v>14</v>
      </c>
      <c r="C14" s="13"/>
    </row>
    <row r="15" spans="1:16" ht="15" thickBot="1" x14ac:dyDescent="0.35">
      <c r="A15" s="14" t="s">
        <v>15</v>
      </c>
      <c r="B15" s="15"/>
      <c r="C15" s="16"/>
    </row>
  </sheetData>
  <mergeCells count="5">
    <mergeCell ref="B8:D8"/>
    <mergeCell ref="B4:D4"/>
    <mergeCell ref="B5:D5"/>
    <mergeCell ref="B6:D6"/>
    <mergeCell ref="B7:D7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1916561-96f6-49c3-a447-f82cd4fed7a1" xsi:nil="true"/>
    <lcf76f155ced4ddcb4097134ff3c332f xmlns="dca7527a-ac8e-4d93-ab9d-6b50f982d19f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84CF8B8F92F16448C498CFCBBDEA0E4" ma:contentTypeVersion="13" ma:contentTypeDescription="Een nieuw document maken." ma:contentTypeScope="" ma:versionID="a192342c4af879154cd7933ef08d2ed1">
  <xsd:schema xmlns:xsd="http://www.w3.org/2001/XMLSchema" xmlns:xs="http://www.w3.org/2001/XMLSchema" xmlns:p="http://schemas.microsoft.com/office/2006/metadata/properties" xmlns:ns2="dca7527a-ac8e-4d93-ab9d-6b50f982d19f" xmlns:ns3="f1916561-96f6-49c3-a447-f82cd4fed7a1" targetNamespace="http://schemas.microsoft.com/office/2006/metadata/properties" ma:root="true" ma:fieldsID="dab277e98a5b1e62d064fa094e7864a6" ns2:_="" ns3:_="">
    <xsd:import namespace="dca7527a-ac8e-4d93-ab9d-6b50f982d19f"/>
    <xsd:import namespace="f1916561-96f6-49c3-a447-f82cd4fed7a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ca7527a-ac8e-4d93-ab9d-6b50f982d19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Afbeeldingtags" ma:readOnly="false" ma:fieldId="{5cf76f15-5ced-4ddc-b409-7134ff3c332f}" ma:taxonomyMulti="true" ma:sspId="973e716c-908e-467b-bea2-8423709b99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1916561-96f6-49c3-a447-f82cd4fed7a1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c8cdac06-faf9-492e-b46e-6e6dc908a9d1}" ma:internalName="TaxCatchAll" ma:showField="CatchAllData" ma:web="f1916561-96f6-49c3-a447-f82cd4fed7a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A6BB82B-610A-465A-9F9A-B232554F3F06}">
  <ds:schemaRefs>
    <ds:schemaRef ds:uri="http://schemas.microsoft.com/office/2006/metadata/properties"/>
    <ds:schemaRef ds:uri="http://schemas.microsoft.com/office/infopath/2007/PartnerControls"/>
    <ds:schemaRef ds:uri="5be3c295-c278-418d-84da-6819e80f8a0e"/>
    <ds:schemaRef ds:uri="f94a6b03-588e-400d-a5a1-22ae1db4df95"/>
  </ds:schemaRefs>
</ds:datastoreItem>
</file>

<file path=customXml/itemProps2.xml><?xml version="1.0" encoding="utf-8"?>
<ds:datastoreItem xmlns:ds="http://schemas.openxmlformats.org/officeDocument/2006/customXml" ds:itemID="{4D0EB266-D48A-4567-A055-BA1A800D79E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5FBC239-9B2A-469D-AB9F-BB5CA52FFE6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Jan-Willem van Zon</dc:creator>
  <cp:keywords/>
  <dc:description/>
  <cp:lastModifiedBy>Piet Heesters</cp:lastModifiedBy>
  <cp:revision/>
  <dcterms:created xsi:type="dcterms:W3CDTF">2024-05-14T12:50:04Z</dcterms:created>
  <dcterms:modified xsi:type="dcterms:W3CDTF">2024-08-15T11:24:45Z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0x010100B84CF8B8F92F16448C498CFCBBDEA0E4</vt:lpwstr>
  </property>
  <property fmtid="{D5CDD505-2E9C-101B-9397-08002B2CF9AE}" pid="3" name="MediaServiceImageTags">
    <vt:lpwstr/>
  </property>
  <property fmtid="{D5CDD505-2E9C-101B-9397-08002B2CF9AE}" pid="4" name="MSIP_Label_b8665262-5df6-455e-bf48-5928a5d868f6_Enabled">
    <vt:lpwstr>True</vt:lpwstr>
  </property>
  <property fmtid="{D5CDD505-2E9C-101B-9397-08002B2CF9AE}" pid="5" name="MSIP_Label_b8665262-5df6-455e-bf48-5928a5d868f6_SiteId">
    <vt:lpwstr>d2aff5f9-8c21-47f2-88f3-08ac4fda56f5</vt:lpwstr>
  </property>
  <property fmtid="{D5CDD505-2E9C-101B-9397-08002B2CF9AE}" pid="6" name="MSIP_Label_b8665262-5df6-455e-bf48-5928a5d868f6_SetDate">
    <vt:lpwstr>2024-08-15T12:07:23Z</vt:lpwstr>
  </property>
  <property fmtid="{D5CDD505-2E9C-101B-9397-08002B2CF9AE}" pid="7" name="MSIP_Label_b8665262-5df6-455e-bf48-5928a5d868f6_Name">
    <vt:lpwstr>Vertrouwelijk</vt:lpwstr>
  </property>
  <property fmtid="{D5CDD505-2E9C-101B-9397-08002B2CF9AE}" pid="8" name="MSIP_Label_b8665262-5df6-455e-bf48-5928a5d868f6_ActionId">
    <vt:lpwstr>40a283b4-c964-4393-8eed-c9009d574b45</vt:lpwstr>
  </property>
  <property fmtid="{D5CDD505-2E9C-101B-9397-08002B2CF9AE}" pid="9" name="MSIP_Label_b8665262-5df6-455e-bf48-5928a5d868f6_Removed">
    <vt:lpwstr>False</vt:lpwstr>
  </property>
  <property fmtid="{D5CDD505-2E9C-101B-9397-08002B2CF9AE}" pid="10" name="MSIP_Label_b8665262-5df6-455e-bf48-5928a5d868f6_Extended_MSFT_Method">
    <vt:lpwstr>Standard</vt:lpwstr>
  </property>
  <property fmtid="{D5CDD505-2E9C-101B-9397-08002B2CF9AE}" pid="11" name="Sensitivity">
    <vt:lpwstr>Vertrouwelijk</vt:lpwstr>
  </property>
</Properties>
</file>