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age.erasmusmc.nl\m\MyDocs\104724\My Documents\Lokale tussenmap Beeldvormend\Zaal\def\"/>
    </mc:Choice>
  </mc:AlternateContent>
  <xr:revisionPtr revIDLastSave="0" documentId="13_ncr:1_{0D71591B-C90D-455E-9994-C13241B93351}" xr6:coauthVersionLast="47" xr6:coauthVersionMax="47" xr10:uidLastSave="{00000000-0000-0000-0000-000000000000}"/>
  <bookViews>
    <workbookView xWindow="-120" yWindow="-120" windowWidth="29040" windowHeight="15840" activeTab="1" xr2:uid="{634328D5-3D5C-427E-9FB0-185A3305D72A}"/>
  </bookViews>
  <sheets>
    <sheet name="Toelichting" sheetId="3" r:id="rId1"/>
    <sheet name="Aanschaf 2025" sheetId="4" r:id="rId2"/>
    <sheet name="Aanschaf 2027-2028" sheetId="1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8" i="1" l="1" a="1"/>
  <c r="O8" i="1" s="1"/>
  <c r="O9" i="1" s="1"/>
  <c r="O8" i="4" a="1"/>
  <c r="O8" i="4" s="1"/>
  <c r="O9" i="4" s="1"/>
  <c r="D4" i="4"/>
  <c r="D5" i="4" s="1"/>
  <c r="N9" i="4"/>
  <c r="M9" i="4"/>
  <c r="L9" i="4"/>
  <c r="K9" i="4"/>
  <c r="J9" i="4"/>
  <c r="I9" i="4"/>
  <c r="H9" i="4"/>
  <c r="G9" i="4"/>
  <c r="F9" i="4"/>
  <c r="L9" i="1"/>
  <c r="M9" i="1"/>
  <c r="D4" i="1"/>
  <c r="D5" i="1" s="1"/>
  <c r="N9" i="1"/>
  <c r="K9" i="1"/>
  <c r="J9" i="1"/>
  <c r="I9" i="1"/>
  <c r="H9" i="1"/>
  <c r="G9" i="1"/>
  <c r="F9" i="1"/>
  <c r="B12" i="4" l="1"/>
  <c r="B12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<sst xmlns="http://schemas.openxmlformats.org/spreadsheetml/2006/main" count="49" uniqueCount="26">
  <si>
    <t>Omschrijving aanschaf</t>
  </si>
  <si>
    <t xml:space="preserve">Prijs per stuk </t>
  </si>
  <si>
    <t>Stuks</t>
  </si>
  <si>
    <t xml:space="preserve">Kosten </t>
  </si>
  <si>
    <t>Onderhoud</t>
  </si>
  <si>
    <t>Prijs per jaar voor het onderhoud</t>
  </si>
  <si>
    <t>jaar 1</t>
  </si>
  <si>
    <t>jaar 2</t>
  </si>
  <si>
    <t>jaar 3</t>
  </si>
  <si>
    <t>jaar 4</t>
  </si>
  <si>
    <t>jaar 5</t>
  </si>
  <si>
    <t>jaar 6</t>
  </si>
  <si>
    <t>jaar 7</t>
  </si>
  <si>
    <t>jaar 8</t>
  </si>
  <si>
    <t>jaar 9</t>
  </si>
  <si>
    <t>jaar 10</t>
  </si>
  <si>
    <t>Totaal</t>
  </si>
  <si>
    <t>Prijs onderhoud:</t>
  </si>
  <si>
    <t>Bijlage 2 - PRIJZENBLAD  
Europese Aanbesteding 493206
Mobiele-Röntgenapparatuur</t>
  </si>
  <si>
    <r>
      <rPr>
        <b/>
        <sz val="14"/>
        <color rgb="FF000000"/>
        <rFont val="Arial"/>
        <family val="2"/>
      </rPr>
      <t>TOELICHTING:</t>
    </r>
    <r>
      <rPr>
        <b/>
        <sz val="16"/>
        <color rgb="FF000000"/>
        <rFont val="Arial"/>
        <family val="2"/>
      </rPr>
      <t xml:space="preserve"> 
</t>
    </r>
    <r>
      <rPr>
        <sz val="12"/>
        <color rgb="FF000000"/>
        <rFont val="Arial"/>
        <family val="2"/>
      </rPr>
      <t xml:space="preserve">- De afgegeven prijzen zijn finale prijzen.
- Het Erasmus MC gunt op basis van beste PKV
- Grondslag voor de score op Prijsstelling is de totale TCO (Prijs) van de benodigde oplossing.
</t>
    </r>
  </si>
  <si>
    <r>
      <rPr>
        <b/>
        <sz val="14"/>
        <color rgb="FF000000"/>
        <rFont val="Arial"/>
        <family val="2"/>
      </rPr>
      <t xml:space="preserve">INSTRUCTIE: 
</t>
    </r>
    <r>
      <rPr>
        <sz val="12"/>
        <color rgb="FF000000"/>
        <rFont val="Arial"/>
        <family val="2"/>
      </rPr>
      <t xml:space="preserve">- Enkel en alleen (alle) gele velden invullen
- U geeft prijzen af per systeem
- Prijzen zijn exclusief BTW 
- Prijzen in 2 decimalen achter de komma
- Prijs dient gebaseerd te zijn inclusief:
- verwijderingsbijdrage
- installatie
- instructie en scholing conform PvE
- garantie periode 1 jaar met preventief onderhoud gedurende het garantiejaar, aansluitend 9 jaar All-in onderhoud                                                                                                                                                                                                     
</t>
    </r>
  </si>
  <si>
    <t>Mobiele Röntgenapparatuur aanschaf van 2 stuks in 2025</t>
  </si>
  <si>
    <r>
      <t>All-In Onderhoud inclusief voorwaarden WIBAZ bijlage 5 met een looptijd van 9 jaar na het 1</t>
    </r>
    <r>
      <rPr>
        <vertAlign val="superscript"/>
        <sz val="10"/>
        <color rgb="FF000000"/>
        <rFont val="Arial"/>
        <family val="2"/>
      </rPr>
      <t>e</t>
    </r>
    <r>
      <rPr>
        <sz val="11"/>
        <color rgb="FF000000"/>
        <rFont val="Arial"/>
        <family val="2"/>
      </rPr>
      <t xml:space="preserve"> garantiejaar.</t>
    </r>
    <r>
      <rPr>
        <sz val="10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Fixed prijs per jaar zonder mogelijkheid van jaarlijkse indexatie achteraf.</t>
    </r>
  </si>
  <si>
    <t>Mobiele Röntgenapparatuur optie van aanschaf 3 stuks in 2027/2028</t>
  </si>
  <si>
    <t xml:space="preserve">Prijs aanschaf: </t>
  </si>
  <si>
    <t>Totaalprijs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</si>
</sst>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&quot;€ &quot;#,##0.00_-"/>
    <numFmt numFmtId="165" formatCode="_-[$€-2]\ * #,##0.00_-;_-[$€-2]\ * #,##0.00\-;_-[$€-2]\ * &quot;-&quot;??_-;_-@_-"/>
    <numFmt numFmtId="166" formatCode="_-&quot;€&quot;\ * #,##0.00_-;_-&quot;€&quot;\ * #,##0.00\-;_-&quot;€&quot;\ 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sz val="14"/>
      <color theme="6" tint="0.3999755851924192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6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Arial"/>
      <family val="2"/>
    </font>
    <font>
      <vertAlign val="superscript"/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000000"/>
      <name val="Arial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indexed="27"/>
        <bgColor indexed="41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3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rgb="FF99CCFF"/>
        <bgColor indexed="31"/>
      </patternFill>
    </fill>
    <fill>
      <patternFill patternType="solid">
        <fgColor rgb="FFCCFFCC"/>
        <bgColor indexed="27"/>
      </patternFill>
    </fill>
    <fill>
      <patternFill patternType="solid">
        <fgColor rgb="FFCCFFCC"/>
        <bgColor indexed="31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31"/>
      </patternFill>
    </fill>
    <fill>
      <patternFill patternType="solid">
        <fgColor rgb="FFCCFFCC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1">
    <xf numFmtId="0" fontId="0" fillId="0" borderId="0" xfId="0"/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3" fillId="4" borderId="8" xfId="0" applyNumberFormat="1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165" fontId="4" fillId="7" borderId="9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7" fillId="12" borderId="19" xfId="0" applyFont="1" applyFill="1" applyBorder="1" applyAlignment="1">
      <alignment horizontal="left" vertical="center" wrapText="1"/>
    </xf>
    <xf numFmtId="0" fontId="2" fillId="13" borderId="4" xfId="0" applyFont="1" applyFill="1" applyBorder="1" applyAlignment="1">
      <alignment horizontal="left" vertical="center" wrapText="1"/>
    </xf>
    <xf numFmtId="0" fontId="2" fillId="13" borderId="0" xfId="0" applyFont="1" applyFill="1" applyAlignment="1">
      <alignment horizontal="center" vertical="center" wrapText="1"/>
    </xf>
    <xf numFmtId="0" fontId="8" fillId="13" borderId="0" xfId="0" applyFont="1" applyFill="1" applyAlignment="1">
      <alignment horizontal="center" vertical="center" wrapText="1"/>
    </xf>
    <xf numFmtId="0" fontId="9" fillId="14" borderId="0" xfId="0" applyFont="1" applyFill="1" applyAlignment="1">
      <alignment horizontal="left" vertical="center" wrapText="1"/>
    </xf>
    <xf numFmtId="0" fontId="9" fillId="14" borderId="5" xfId="0" applyFont="1" applyFill="1" applyBorder="1" applyAlignment="1">
      <alignment horizontal="left" vertical="center" wrapText="1"/>
    </xf>
    <xf numFmtId="0" fontId="0" fillId="15" borderId="19" xfId="0" applyFill="1" applyBorder="1" applyAlignment="1">
      <alignment horizontal="center" vertical="center" wrapText="1"/>
    </xf>
    <xf numFmtId="165" fontId="4" fillId="7" borderId="20" xfId="0" applyNumberFormat="1" applyFont="1" applyFill="1" applyBorder="1" applyAlignment="1">
      <alignment horizontal="center" vertical="center" wrapText="1"/>
    </xf>
    <xf numFmtId="165" fontId="6" fillId="0" borderId="0" xfId="0" applyNumberFormat="1" applyFont="1" applyAlignment="1">
      <alignment horizontal="left" vertical="center" wrapText="1"/>
    </xf>
    <xf numFmtId="0" fontId="0" fillId="7" borderId="20" xfId="0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left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164" fontId="3" fillId="4" borderId="35" xfId="0" applyNumberFormat="1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0" fillId="7" borderId="23" xfId="0" applyFill="1" applyBorder="1"/>
    <xf numFmtId="0" fontId="13" fillId="0" borderId="27" xfId="0" applyFont="1" applyBorder="1" applyAlignment="1">
      <alignment vertical="top" wrapText="1"/>
    </xf>
    <xf numFmtId="0" fontId="18" fillId="0" borderId="0" xfId="0" applyFont="1"/>
    <xf numFmtId="165" fontId="4" fillId="7" borderId="20" xfId="0" applyNumberFormat="1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165" fontId="8" fillId="8" borderId="30" xfId="0" applyNumberFormat="1" applyFont="1" applyFill="1" applyBorder="1" applyAlignment="1">
      <alignment horizontal="left" vertical="center" wrapText="1"/>
    </xf>
    <xf numFmtId="165" fontId="8" fillId="9" borderId="31" xfId="0" applyNumberFormat="1" applyFont="1" applyFill="1" applyBorder="1"/>
    <xf numFmtId="0" fontId="4" fillId="5" borderId="21" xfId="0" applyFont="1" applyFill="1" applyBorder="1" applyAlignment="1" applyProtection="1">
      <alignment vertical="center" wrapText="1" shrinkToFit="1"/>
      <protection locked="0"/>
    </xf>
    <xf numFmtId="165" fontId="4" fillId="5" borderId="20" xfId="0" applyNumberFormat="1" applyFont="1" applyFill="1" applyBorder="1" applyAlignment="1" applyProtection="1">
      <alignment horizontal="center" vertical="center" wrapText="1"/>
      <protection locked="0"/>
    </xf>
    <xf numFmtId="166" fontId="0" fillId="5" borderId="20" xfId="0" applyNumberFormat="1" applyFill="1" applyBorder="1" applyProtection="1">
      <protection locked="0"/>
    </xf>
    <xf numFmtId="166" fontId="0" fillId="7" borderId="28" xfId="0" applyNumberFormat="1" applyFill="1" applyBorder="1"/>
    <xf numFmtId="0" fontId="8" fillId="8" borderId="11" xfId="0" applyFont="1" applyFill="1" applyBorder="1" applyAlignment="1">
      <alignment horizontal="left" vertical="center" wrapText="1"/>
    </xf>
    <xf numFmtId="165" fontId="8" fillId="8" borderId="13" xfId="0" applyNumberFormat="1" applyFont="1" applyFill="1" applyBorder="1" applyAlignment="1">
      <alignment horizontal="left" vertical="center" wrapText="1"/>
    </xf>
    <xf numFmtId="0" fontId="19" fillId="0" borderId="0" xfId="0" applyFont="1"/>
    <xf numFmtId="0" fontId="20" fillId="9" borderId="29" xfId="0" applyFont="1" applyFill="1" applyBorder="1" applyAlignment="1">
      <alignment horizontal="left" vertical="center" wrapText="1"/>
    </xf>
    <xf numFmtId="0" fontId="8" fillId="9" borderId="30" xfId="0" applyFont="1" applyFill="1" applyBorder="1" applyAlignment="1">
      <alignment horizontal="left" vertical="center"/>
    </xf>
    <xf numFmtId="0" fontId="20" fillId="9" borderId="30" xfId="0" applyFont="1" applyFill="1" applyBorder="1" applyAlignment="1">
      <alignment horizontal="center" vertical="center" wrapText="1"/>
    </xf>
    <xf numFmtId="0" fontId="20" fillId="9" borderId="30" xfId="0" applyFont="1" applyFill="1" applyBorder="1"/>
    <xf numFmtId="0" fontId="20" fillId="0" borderId="0" xfId="0" applyFont="1"/>
    <xf numFmtId="44" fontId="6" fillId="9" borderId="33" xfId="1" applyFont="1" applyFill="1" applyBorder="1"/>
    <xf numFmtId="0" fontId="21" fillId="9" borderId="33" xfId="0" applyFont="1" applyFill="1" applyBorder="1"/>
    <xf numFmtId="0" fontId="21" fillId="9" borderId="34" xfId="0" applyFont="1" applyFill="1" applyBorder="1"/>
    <xf numFmtId="0" fontId="21" fillId="0" borderId="0" xfId="0" applyFont="1"/>
    <xf numFmtId="44" fontId="2" fillId="9" borderId="33" xfId="1" applyFont="1" applyFill="1" applyBorder="1"/>
    <xf numFmtId="0" fontId="22" fillId="9" borderId="33" xfId="0" applyFont="1" applyFill="1" applyBorder="1"/>
    <xf numFmtId="0" fontId="22" fillId="9" borderId="34" xfId="0" applyFont="1" applyFill="1" applyBorder="1"/>
    <xf numFmtId="0" fontId="22" fillId="0" borderId="0" xfId="0" applyFont="1"/>
    <xf numFmtId="0" fontId="2" fillId="9" borderId="32" xfId="0" applyFont="1" applyFill="1" applyBorder="1" applyAlignment="1">
      <alignment horizontal="right"/>
    </xf>
    <xf numFmtId="0" fontId="16" fillId="10" borderId="17" xfId="0" applyFont="1" applyFill="1" applyBorder="1" applyAlignment="1">
      <alignment horizontal="center" vertical="center" wrapText="1"/>
    </xf>
    <xf numFmtId="0" fontId="6" fillId="10" borderId="18" xfId="0" applyFont="1" applyFill="1" applyBorder="1" applyAlignment="1">
      <alignment horizontal="center" vertical="center" wrapText="1"/>
    </xf>
    <xf numFmtId="0" fontId="6" fillId="10" borderId="19" xfId="0" applyFont="1" applyFill="1" applyBorder="1" applyAlignment="1">
      <alignment horizontal="center" vertical="center" wrapText="1"/>
    </xf>
    <xf numFmtId="0" fontId="12" fillId="11" borderId="17" xfId="0" applyFont="1" applyFill="1" applyBorder="1" applyAlignment="1">
      <alignment vertical="center" wrapText="1"/>
    </xf>
    <xf numFmtId="0" fontId="5" fillId="11" borderId="18" xfId="0" applyFont="1" applyFill="1" applyBorder="1" applyAlignment="1">
      <alignment vertical="center" wrapText="1"/>
    </xf>
    <xf numFmtId="0" fontId="13" fillId="11" borderId="17" xfId="0" applyFont="1" applyFill="1" applyBorder="1" applyAlignment="1">
      <alignment horizontal="left" vertical="center" wrapText="1"/>
    </xf>
    <xf numFmtId="0" fontId="0" fillId="11" borderId="18" xfId="0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8" fillId="8" borderId="22" xfId="0" applyFont="1" applyFill="1" applyBorder="1" applyAlignment="1">
      <alignment horizontal="left" vertical="center" wrapText="1"/>
    </xf>
    <xf numFmtId="0" fontId="8" fillId="8" borderId="12" xfId="0" applyFont="1" applyFill="1" applyBorder="1" applyAlignment="1">
      <alignment horizontal="left" vertical="center" wrapText="1"/>
    </xf>
    <xf numFmtId="44" fontId="0" fillId="7" borderId="28" xfId="0" applyNumberForma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A255B-7C78-4334-BB33-F6A36C6AF3B3}">
  <dimension ref="B2:G6"/>
  <sheetViews>
    <sheetView workbookViewId="0">
      <selection activeCell="B6" sqref="B6:F6"/>
    </sheetView>
  </sheetViews>
  <sheetFormatPr defaultRowHeight="15" x14ac:dyDescent="0.25"/>
  <cols>
    <col min="2" max="5" width="24.140625" customWidth="1"/>
    <col min="6" max="6" width="28.85546875" customWidth="1"/>
    <col min="7" max="7" width="24.140625" customWidth="1"/>
  </cols>
  <sheetData>
    <row r="2" spans="2:7" ht="141.75" customHeight="1" x14ac:dyDescent="0.25">
      <c r="B2" s="55" t="s">
        <v>18</v>
      </c>
      <c r="C2" s="56"/>
      <c r="D2" s="56"/>
      <c r="E2" s="56"/>
      <c r="F2" s="56"/>
      <c r="G2" s="57"/>
    </row>
    <row r="3" spans="2:7" ht="13.5" customHeight="1" x14ac:dyDescent="0.25">
      <c r="B3" s="9"/>
      <c r="C3" s="10"/>
      <c r="D3" s="10"/>
      <c r="E3" s="10"/>
      <c r="F3" s="10"/>
      <c r="G3" s="11"/>
    </row>
    <row r="4" spans="2:7" ht="112.5" customHeight="1" x14ac:dyDescent="0.25">
      <c r="B4" s="58" t="s">
        <v>19</v>
      </c>
      <c r="C4" s="59"/>
      <c r="D4" s="59"/>
      <c r="E4" s="59"/>
      <c r="F4" s="59"/>
      <c r="G4" s="12"/>
    </row>
    <row r="5" spans="2:7" ht="20.25" x14ac:dyDescent="0.25">
      <c r="B5" s="13"/>
      <c r="C5" s="14"/>
      <c r="D5" s="14"/>
      <c r="E5" s="15"/>
      <c r="F5" s="16"/>
      <c r="G5" s="17"/>
    </row>
    <row r="6" spans="2:7" ht="282.75" customHeight="1" x14ac:dyDescent="0.25">
      <c r="B6" s="60" t="s">
        <v>20</v>
      </c>
      <c r="C6" s="61"/>
      <c r="D6" s="61"/>
      <c r="E6" s="61"/>
      <c r="F6" s="61"/>
      <c r="G6" s="18"/>
    </row>
  </sheetData>
  <mergeCells count="3">
    <mergeCell ref="B2:G2"/>
    <mergeCell ref="B4:F4"/>
    <mergeCell ref="B6:F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73A06-BC3C-405A-BF59-24E0A8E88286}">
  <dimension ref="A1:O14"/>
  <sheetViews>
    <sheetView tabSelected="1" zoomScale="80" zoomScaleNormal="80" workbookViewId="0">
      <selection activeCell="B4" sqref="B4"/>
    </sheetView>
  </sheetViews>
  <sheetFormatPr defaultRowHeight="15" x14ac:dyDescent="0.25"/>
  <cols>
    <col min="1" max="1" width="56" customWidth="1"/>
    <col min="2" max="2" width="25.140625" customWidth="1"/>
    <col min="3" max="3" width="14.7109375" customWidth="1"/>
    <col min="4" max="4" width="33" customWidth="1"/>
    <col min="5" max="5" width="9" customWidth="1"/>
    <col min="6" max="14" width="18.7109375" customWidth="1"/>
    <col min="15" max="15" width="25.5703125" customWidth="1"/>
  </cols>
  <sheetData>
    <row r="1" spans="1:15" ht="20.25" customHeight="1" x14ac:dyDescent="0.25">
      <c r="A1" s="62" t="s">
        <v>21</v>
      </c>
      <c r="B1" s="63"/>
      <c r="C1" s="63"/>
      <c r="D1" s="64"/>
    </row>
    <row r="2" spans="1:15" x14ac:dyDescent="0.25">
      <c r="A2" s="65"/>
      <c r="B2" s="66"/>
      <c r="C2" s="66"/>
      <c r="D2" s="67"/>
    </row>
    <row r="3" spans="1:15" x14ac:dyDescent="0.25">
      <c r="A3" s="1" t="s">
        <v>0</v>
      </c>
      <c r="B3" s="8" t="s">
        <v>1</v>
      </c>
      <c r="C3" s="2" t="s">
        <v>2</v>
      </c>
      <c r="D3" s="3" t="s">
        <v>3</v>
      </c>
    </row>
    <row r="4" spans="1:15" ht="24.75" customHeight="1" thickBot="1" x14ac:dyDescent="0.3">
      <c r="A4" s="34"/>
      <c r="B4" s="35"/>
      <c r="C4" s="4">
        <v>2</v>
      </c>
      <c r="D4" s="5">
        <f>SUM(B4*C4)</f>
        <v>0</v>
      </c>
    </row>
    <row r="5" spans="1:15" s="40" customFormat="1" ht="20.25" thickTop="1" thickBot="1" x14ac:dyDescent="0.35">
      <c r="A5" s="38"/>
      <c r="B5" s="68" t="s">
        <v>24</v>
      </c>
      <c r="C5" s="69"/>
      <c r="D5" s="39">
        <f>SUM(D4:D4)</f>
        <v>0</v>
      </c>
    </row>
    <row r="6" spans="1:15" ht="24" thickBot="1" x14ac:dyDescent="0.3">
      <c r="A6" s="6"/>
      <c r="B6" s="7"/>
      <c r="C6" s="7"/>
      <c r="D6" s="20"/>
    </row>
    <row r="7" spans="1:15" ht="30" x14ac:dyDescent="0.25">
      <c r="A7" s="22" t="s">
        <v>4</v>
      </c>
      <c r="B7" s="31" t="s">
        <v>5</v>
      </c>
      <c r="C7" s="31" t="s">
        <v>2</v>
      </c>
      <c r="D7" s="25"/>
      <c r="E7" s="31" t="s">
        <v>6</v>
      </c>
      <c r="F7" s="26" t="s">
        <v>7</v>
      </c>
      <c r="G7" s="31" t="s">
        <v>8</v>
      </c>
      <c r="H7" s="31" t="s">
        <v>9</v>
      </c>
      <c r="I7" s="31" t="s">
        <v>10</v>
      </c>
      <c r="J7" s="31" t="s">
        <v>11</v>
      </c>
      <c r="K7" s="31" t="s">
        <v>12</v>
      </c>
      <c r="L7" s="31" t="s">
        <v>13</v>
      </c>
      <c r="M7" s="31" t="s">
        <v>14</v>
      </c>
      <c r="N7" s="31" t="s">
        <v>15</v>
      </c>
      <c r="O7" s="24" t="s">
        <v>16</v>
      </c>
    </row>
    <row r="8" spans="1:15" ht="78.75" customHeight="1" x14ac:dyDescent="0.25">
      <c r="A8" s="28" t="s">
        <v>22</v>
      </c>
      <c r="B8" s="30"/>
      <c r="C8" s="21">
        <v>2</v>
      </c>
      <c r="D8" s="30"/>
      <c r="E8" s="27"/>
      <c r="F8" s="36"/>
      <c r="G8" s="36"/>
      <c r="H8" s="36"/>
      <c r="I8" s="36"/>
      <c r="J8" s="36"/>
      <c r="K8" s="36"/>
      <c r="L8" s="36"/>
      <c r="M8" s="36"/>
      <c r="N8" s="36"/>
      <c r="O8" s="37" cm="1">
        <f t="array" ref="O8">SUM(F8:N8*2)</f>
        <v>0</v>
      </c>
    </row>
    <row r="9" spans="1:15" s="45" customFormat="1" ht="18.75" thickBot="1" x14ac:dyDescent="0.3">
      <c r="A9" s="41"/>
      <c r="B9" s="42" t="s">
        <v>17</v>
      </c>
      <c r="C9" s="43"/>
      <c r="D9" s="32"/>
      <c r="E9" s="44"/>
      <c r="F9" s="32">
        <f>F8</f>
        <v>0</v>
      </c>
      <c r="G9" s="32">
        <f t="shared" ref="G9:N9" si="0">G8</f>
        <v>0</v>
      </c>
      <c r="H9" s="32">
        <f t="shared" si="0"/>
        <v>0</v>
      </c>
      <c r="I9" s="32">
        <f t="shared" si="0"/>
        <v>0</v>
      </c>
      <c r="J9" s="32">
        <f t="shared" si="0"/>
        <v>0</v>
      </c>
      <c r="K9" s="32">
        <f t="shared" si="0"/>
        <v>0</v>
      </c>
      <c r="L9" s="32">
        <f>L8</f>
        <v>0</v>
      </c>
      <c r="M9" s="32">
        <f>M8</f>
        <v>0</v>
      </c>
      <c r="N9" s="32">
        <f t="shared" si="0"/>
        <v>0</v>
      </c>
      <c r="O9" s="33">
        <f>SUM(O8:O8)</f>
        <v>0</v>
      </c>
    </row>
    <row r="11" spans="1:15" ht="15.75" thickBot="1" x14ac:dyDescent="0.3"/>
    <row r="12" spans="1:15" s="53" customFormat="1" ht="21.75" thickBot="1" x14ac:dyDescent="0.4">
      <c r="A12" s="54" t="s">
        <v>25</v>
      </c>
      <c r="B12" s="50">
        <f>O9+D5</f>
        <v>0</v>
      </c>
      <c r="C12" s="51"/>
      <c r="D12" s="51"/>
      <c r="E12" s="50"/>
      <c r="F12" s="51"/>
      <c r="G12" s="51"/>
      <c r="H12" s="51"/>
      <c r="I12" s="51"/>
      <c r="J12" s="51"/>
      <c r="K12" s="51"/>
      <c r="L12" s="51"/>
      <c r="M12" s="51"/>
      <c r="N12" s="51"/>
      <c r="O12" s="52"/>
    </row>
    <row r="14" spans="1:15" x14ac:dyDescent="0.25">
      <c r="A14" s="29"/>
    </row>
  </sheetData>
  <sheetProtection algorithmName="SHA-512" hashValue="K7sWBgxVVhFtks5G2WRsXIYtmmkZtjSHnKkuq84Tn/hg+1wRZZNyZ0E0dsvKX/vw5nYbGnnlabQsxx04pQzr1g==" saltValue="tBEcZqN7x+j8ZC47THisjQ==" spinCount="100000" sheet="1" objects="1" scenarios="1"/>
  <protectedRanges>
    <protectedRange algorithmName="SHA-512" hashValue="A6lXbdH6/y9iWGtC9T++N6ZhvUQ6LB0L5A3tjhMsbo9LJADB6lwKwYT1E9fwvF434+SD1NV/E+a34sOyb5mHjw==" saltValue="gnbZPajiBbWmdvqFWpYecQ==" spinCount="100000" sqref="A4:B4 F8:N8" name="in te vullen prijzen"/>
  </protectedRanges>
  <mergeCells count="2">
    <mergeCell ref="A1:D2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A946E-5A39-467C-9B40-04086CCB4192}">
  <dimension ref="A1:O14"/>
  <sheetViews>
    <sheetView zoomScale="80" zoomScaleNormal="80" workbookViewId="0">
      <selection activeCell="N8" sqref="N8"/>
    </sheetView>
  </sheetViews>
  <sheetFormatPr defaultRowHeight="15" x14ac:dyDescent="0.25"/>
  <cols>
    <col min="1" max="1" width="56" customWidth="1"/>
    <col min="2" max="2" width="27.85546875" customWidth="1"/>
    <col min="3" max="3" width="14" customWidth="1"/>
    <col min="4" max="4" width="32.7109375" customWidth="1"/>
    <col min="5" max="5" width="9" customWidth="1"/>
    <col min="6" max="6" width="18.5703125" customWidth="1"/>
    <col min="7" max="14" width="18.7109375" customWidth="1"/>
    <col min="15" max="15" width="24.85546875" customWidth="1"/>
  </cols>
  <sheetData>
    <row r="1" spans="1:15" ht="20.25" customHeight="1" x14ac:dyDescent="0.25">
      <c r="A1" s="62" t="s">
        <v>23</v>
      </c>
      <c r="B1" s="63"/>
      <c r="C1" s="63"/>
      <c r="D1" s="64"/>
    </row>
    <row r="2" spans="1:15" x14ac:dyDescent="0.25">
      <c r="A2" s="65"/>
      <c r="B2" s="66"/>
      <c r="C2" s="66"/>
      <c r="D2" s="67"/>
    </row>
    <row r="3" spans="1:15" x14ac:dyDescent="0.25">
      <c r="A3" s="1" t="s">
        <v>0</v>
      </c>
      <c r="B3" s="8" t="s">
        <v>1</v>
      </c>
      <c r="C3" s="2" t="s">
        <v>2</v>
      </c>
      <c r="D3" s="3" t="s">
        <v>3</v>
      </c>
    </row>
    <row r="4" spans="1:15" ht="24.75" customHeight="1" thickBot="1" x14ac:dyDescent="0.3">
      <c r="A4" s="34"/>
      <c r="B4" s="35"/>
      <c r="C4" s="4">
        <v>3</v>
      </c>
      <c r="D4" s="5">
        <f>B4*C4</f>
        <v>0</v>
      </c>
    </row>
    <row r="5" spans="1:15" s="40" customFormat="1" ht="20.25" thickTop="1" thickBot="1" x14ac:dyDescent="0.35">
      <c r="A5" s="38"/>
      <c r="B5" s="68" t="s">
        <v>24</v>
      </c>
      <c r="C5" s="69"/>
      <c r="D5" s="39">
        <f>SUM(D4:D4)</f>
        <v>0</v>
      </c>
    </row>
    <row r="6" spans="1:15" ht="24" thickBot="1" x14ac:dyDescent="0.3">
      <c r="A6" s="6"/>
      <c r="B6" s="7"/>
      <c r="C6" s="7"/>
      <c r="D6" s="20"/>
    </row>
    <row r="7" spans="1:15" ht="30" x14ac:dyDescent="0.25">
      <c r="A7" s="22" t="s">
        <v>4</v>
      </c>
      <c r="B7" s="23" t="s">
        <v>5</v>
      </c>
      <c r="C7" s="23" t="s">
        <v>2</v>
      </c>
      <c r="D7" s="25"/>
      <c r="E7" s="23" t="s">
        <v>6</v>
      </c>
      <c r="F7" s="26" t="s">
        <v>7</v>
      </c>
      <c r="G7" s="23" t="s">
        <v>8</v>
      </c>
      <c r="H7" s="23" t="s">
        <v>9</v>
      </c>
      <c r="I7" s="23" t="s">
        <v>10</v>
      </c>
      <c r="J7" s="23" t="s">
        <v>11</v>
      </c>
      <c r="K7" s="23" t="s">
        <v>12</v>
      </c>
      <c r="L7" s="23" t="s">
        <v>13</v>
      </c>
      <c r="M7" s="23" t="s">
        <v>14</v>
      </c>
      <c r="N7" s="23" t="s">
        <v>15</v>
      </c>
      <c r="O7" s="24" t="s">
        <v>16</v>
      </c>
    </row>
    <row r="8" spans="1:15" ht="78.75" customHeight="1" x14ac:dyDescent="0.25">
      <c r="A8" s="28" t="s">
        <v>22</v>
      </c>
      <c r="B8" s="19"/>
      <c r="C8" s="21">
        <v>3</v>
      </c>
      <c r="D8" s="19"/>
      <c r="E8" s="27"/>
      <c r="F8" s="36"/>
      <c r="G8" s="36"/>
      <c r="H8" s="36"/>
      <c r="I8" s="36"/>
      <c r="J8" s="36">
        <v>0</v>
      </c>
      <c r="K8" s="36">
        <v>0</v>
      </c>
      <c r="L8" s="36">
        <v>0</v>
      </c>
      <c r="M8" s="36">
        <v>0</v>
      </c>
      <c r="N8" s="36"/>
      <c r="O8" s="70" cm="1">
        <f t="array" ref="O8">SUM(F8:N8*3)</f>
        <v>0</v>
      </c>
    </row>
    <row r="9" spans="1:15" s="45" customFormat="1" ht="18.75" thickBot="1" x14ac:dyDescent="0.3">
      <c r="A9" s="41"/>
      <c r="B9" s="42" t="s">
        <v>17</v>
      </c>
      <c r="C9" s="43"/>
      <c r="D9" s="32"/>
      <c r="E9" s="44"/>
      <c r="F9" s="32">
        <f>F8</f>
        <v>0</v>
      </c>
      <c r="G9" s="32">
        <f t="shared" ref="G9:N9" si="0">G8</f>
        <v>0</v>
      </c>
      <c r="H9" s="32">
        <f t="shared" si="0"/>
        <v>0</v>
      </c>
      <c r="I9" s="32">
        <f t="shared" si="0"/>
        <v>0</v>
      </c>
      <c r="J9" s="32">
        <f t="shared" si="0"/>
        <v>0</v>
      </c>
      <c r="K9" s="32">
        <f t="shared" si="0"/>
        <v>0</v>
      </c>
      <c r="L9" s="32">
        <f>L8</f>
        <v>0</v>
      </c>
      <c r="M9" s="32">
        <f>M8</f>
        <v>0</v>
      </c>
      <c r="N9" s="32">
        <f t="shared" si="0"/>
        <v>0</v>
      </c>
      <c r="O9" s="33">
        <f>SUM(O8:O8)</f>
        <v>0</v>
      </c>
    </row>
    <row r="11" spans="1:15" ht="15.75" thickBot="1" x14ac:dyDescent="0.3"/>
    <row r="12" spans="1:15" s="49" customFormat="1" ht="24" thickBot="1" x14ac:dyDescent="0.4">
      <c r="A12" s="54" t="s">
        <v>25</v>
      </c>
      <c r="B12" s="46">
        <f>O9+D5</f>
        <v>0</v>
      </c>
      <c r="C12" s="47"/>
      <c r="D12" s="47"/>
      <c r="E12" s="46"/>
      <c r="F12" s="47"/>
      <c r="G12" s="47"/>
      <c r="H12" s="47"/>
      <c r="I12" s="47"/>
      <c r="J12" s="47"/>
      <c r="K12" s="47"/>
      <c r="L12" s="47"/>
      <c r="M12" s="47"/>
      <c r="N12" s="47"/>
      <c r="O12" s="48"/>
    </row>
    <row r="14" spans="1:15" x14ac:dyDescent="0.25">
      <c r="A14" s="29"/>
    </row>
  </sheetData>
  <sheetProtection algorithmName="SHA-512" hashValue="73OHNF2bcZ9c4/GE3YWSYSAferzTKrmo1pQWVMFRRUBp+Wpy6HncLEINRjQMjm8PofvNOUN5npbZ7nH2a+ruxg==" saltValue="tNRqEe+wzvKO5wfNAOyQjA==" spinCount="100000" sheet="1" objects="1" scenarios="1"/>
  <protectedRanges>
    <protectedRange algorithmName="SHA-512" hashValue="GeA/qGh+J7Ic61YFZB1OrJwnVUEfUfEivWujcVS8im+u4sRReZDwOmRaXrjM+4QBcAr6mnBh33N6EdL5GYcjXg==" saltValue="Lm3ttkOtTYpqooiFMtVucA==" spinCount="100000" sqref="A4:B4 F8:N8" name="invullen blad 2"/>
  </protectedRanges>
  <mergeCells count="2">
    <mergeCell ref="B5:C5"/>
    <mergeCell ref="A1:D2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c879aba-efb6-47ad-bd5d-1ba15074d0d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DF6974212F1246A896297DD1E31DE0" ma:contentTypeVersion="10" ma:contentTypeDescription="Een nieuw document maken." ma:contentTypeScope="" ma:versionID="f58d647cc612be84ee77868fd8184aaf">
  <xsd:schema xmlns:xsd="http://www.w3.org/2001/XMLSchema" xmlns:xs="http://www.w3.org/2001/XMLSchema" xmlns:p="http://schemas.microsoft.com/office/2006/metadata/properties" xmlns:ns3="cc879aba-efb6-47ad-bd5d-1ba15074d0dc" targetNamespace="http://schemas.microsoft.com/office/2006/metadata/properties" ma:root="true" ma:fieldsID="976221d1b097df88b577b5bbc96bdd77" ns3:_="">
    <xsd:import namespace="cc879aba-efb6-47ad-bd5d-1ba15074d0dc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879aba-efb6-47ad-bd5d-1ba15074d0dc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84F72E-B880-46BB-81EE-F6F13EF26A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851477-6E43-4BBD-94DE-5AAE890FB0FB}">
  <ds:schemaRefs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cc879aba-efb6-47ad-bd5d-1ba15074d0dc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DB1E819-CB28-4979-9239-49C2634FB1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879aba-efb6-47ad-bd5d-1ba15074d0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Toelichting</vt:lpstr>
      <vt:lpstr>Aanschaf 2025</vt:lpstr>
      <vt:lpstr>Aanschaf 2027-2028</vt:lpstr>
    </vt:vector>
  </TitlesOfParts>
  <Manager/>
  <Company>Erasmus MC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Anniek Hoogendorp - Karathanos</dc:creator>
  <cp:keywords/>
  <dc:description/>
  <cp:lastModifiedBy>Robbert van Egmond</cp:lastModifiedBy>
  <cp:revision/>
  <dcterms:created xsi:type="dcterms:W3CDTF">2024-08-05T07:23:06Z</dcterms:created>
  <dcterms:modified xsi:type="dcterms:W3CDTF">2024-12-13T11:56:51Z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0x010100A2DF6974212F1246A896297DD1E31DE0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MediaServiceImageTags">
    <vt:lpwstr/>
  </property>
</Properties>
</file>