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gemschiedam-my.sharepoint.com/personal/b_timmer_schiedam_nl/Documents/Documenten 1/Food non food/"/>
    </mc:Choice>
  </mc:AlternateContent>
  <bookViews>
    <workbookView xWindow="0" yWindow="0" windowWidth="8532" windowHeight="288"/>
  </bookViews>
  <sheets>
    <sheet name="Annex 1" sheetId="1" r:id="rId1"/>
  </sheets>
  <definedNames>
    <definedName name="_xlnm._FilterDatabase" localSheetId="0" hidden="1">'Annex 1'!$A$9:$F$9</definedName>
    <definedName name="_xlnm.Print_Titles" localSheetId="0">'Annex 1'!$9:$9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" l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0" i="1"/>
  <c r="U97" i="1"/>
  <c r="V97" i="1" s="1"/>
  <c r="U98" i="1"/>
  <c r="V98" i="1" s="1"/>
  <c r="U99" i="1"/>
  <c r="U100" i="1"/>
  <c r="U101" i="1"/>
  <c r="U102" i="1"/>
  <c r="U103" i="1"/>
  <c r="U104" i="1"/>
  <c r="U105" i="1"/>
  <c r="U106" i="1"/>
  <c r="U107" i="1"/>
  <c r="U108" i="1"/>
  <c r="V108" i="1" s="1"/>
  <c r="U109" i="1"/>
  <c r="V109" i="1" s="1"/>
  <c r="U96" i="1"/>
  <c r="U95" i="1"/>
  <c r="V95" i="1" s="1"/>
  <c r="U94" i="1"/>
  <c r="U93" i="1"/>
  <c r="U90" i="1"/>
  <c r="U91" i="1"/>
  <c r="U92" i="1"/>
  <c r="V92" i="1" s="1"/>
  <c r="U89" i="1"/>
  <c r="V89" i="1" s="1"/>
  <c r="U85" i="1"/>
  <c r="V85" i="1" s="1"/>
  <c r="U86" i="1"/>
  <c r="V86" i="1" s="1"/>
  <c r="U87" i="1"/>
  <c r="U88" i="1"/>
  <c r="U84" i="1"/>
  <c r="U71" i="1"/>
  <c r="V71" i="1" s="1"/>
  <c r="U59" i="1"/>
  <c r="U60" i="1"/>
  <c r="V60" i="1" s="1"/>
  <c r="U61" i="1"/>
  <c r="U62" i="1"/>
  <c r="V62" i="1" s="1"/>
  <c r="U63" i="1"/>
  <c r="U64" i="1"/>
  <c r="V64" i="1" s="1"/>
  <c r="U65" i="1"/>
  <c r="U66" i="1"/>
  <c r="U67" i="1"/>
  <c r="U68" i="1"/>
  <c r="U69" i="1"/>
  <c r="U70" i="1"/>
  <c r="V70" i="1" s="1"/>
  <c r="V66" i="1"/>
  <c r="U72" i="1"/>
  <c r="U73" i="1"/>
  <c r="U74" i="1"/>
  <c r="U75" i="1"/>
  <c r="U76" i="1"/>
  <c r="V76" i="1" s="1"/>
  <c r="U77" i="1"/>
  <c r="U78" i="1"/>
  <c r="V78" i="1" s="1"/>
  <c r="U79" i="1"/>
  <c r="U80" i="1"/>
  <c r="V80" i="1" s="1"/>
  <c r="U81" i="1"/>
  <c r="U82" i="1"/>
  <c r="U83" i="1"/>
  <c r="V84" i="1"/>
  <c r="V88" i="1"/>
  <c r="V96" i="1"/>
  <c r="V100" i="1"/>
  <c r="V82" i="1"/>
  <c r="V94" i="1"/>
  <c r="V101" i="1"/>
  <c r="V106" i="1"/>
  <c r="U58" i="1"/>
  <c r="U36" i="1"/>
  <c r="U37" i="1"/>
  <c r="U38" i="1"/>
  <c r="U39" i="1"/>
  <c r="V39" i="1" s="1"/>
  <c r="U40" i="1"/>
  <c r="U41" i="1"/>
  <c r="V41" i="1" s="1"/>
  <c r="U42" i="1"/>
  <c r="U43" i="1"/>
  <c r="V43" i="1" s="1"/>
  <c r="U44" i="1"/>
  <c r="U45" i="1"/>
  <c r="U46" i="1"/>
  <c r="U47" i="1"/>
  <c r="V47" i="1" s="1"/>
  <c r="U48" i="1"/>
  <c r="U49" i="1"/>
  <c r="U50" i="1"/>
  <c r="U51" i="1"/>
  <c r="V51" i="1" s="1"/>
  <c r="U52" i="1"/>
  <c r="U53" i="1"/>
  <c r="U54" i="1"/>
  <c r="U55" i="1"/>
  <c r="U56" i="1"/>
  <c r="U57" i="1"/>
  <c r="U35" i="1"/>
  <c r="U19" i="1"/>
  <c r="U20" i="1"/>
  <c r="V20" i="1" s="1"/>
  <c r="U21" i="1"/>
  <c r="U22" i="1"/>
  <c r="U23" i="1"/>
  <c r="U24" i="1"/>
  <c r="V24" i="1" s="1"/>
  <c r="U25" i="1"/>
  <c r="U26" i="1"/>
  <c r="V26" i="1" s="1"/>
  <c r="U27" i="1"/>
  <c r="U28" i="1"/>
  <c r="V28" i="1" s="1"/>
  <c r="U29" i="1"/>
  <c r="U30" i="1"/>
  <c r="U31" i="1"/>
  <c r="U32" i="1"/>
  <c r="V32" i="1" s="1"/>
  <c r="U33" i="1"/>
  <c r="U34" i="1"/>
  <c r="V34" i="1" s="1"/>
  <c r="U18" i="1"/>
  <c r="V18" i="1" s="1"/>
  <c r="U12" i="1"/>
  <c r="U13" i="1"/>
  <c r="U14" i="1"/>
  <c r="V14" i="1" s="1"/>
  <c r="U15" i="1"/>
  <c r="V15" i="1" s="1"/>
  <c r="U16" i="1"/>
  <c r="U17" i="1"/>
  <c r="U11" i="1"/>
  <c r="V11" i="1" s="1"/>
  <c r="U10" i="1"/>
  <c r="V102" i="1"/>
  <c r="V90" i="1"/>
  <c r="V58" i="1"/>
  <c r="V54" i="1"/>
  <c r="V50" i="1"/>
  <c r="V42" i="1"/>
  <c r="V30" i="1"/>
  <c r="V13" i="1"/>
  <c r="V17" i="1"/>
  <c r="V25" i="1"/>
  <c r="V29" i="1"/>
  <c r="V45" i="1"/>
  <c r="V57" i="1"/>
  <c r="V65" i="1"/>
  <c r="V69" i="1"/>
  <c r="V73" i="1"/>
  <c r="V81" i="1"/>
  <c r="V93" i="1"/>
  <c r="V21" i="1"/>
  <c r="V33" i="1"/>
  <c r="V44" i="1"/>
  <c r="V49" i="1"/>
  <c r="V56" i="1"/>
  <c r="V61" i="1"/>
  <c r="V77" i="1"/>
  <c r="V53" i="1"/>
  <c r="V46" i="1"/>
  <c r="V37" i="1"/>
  <c r="V22" i="1"/>
  <c r="V12" i="1"/>
  <c r="V31" i="1"/>
  <c r="V52" i="1"/>
  <c r="V63" i="1"/>
  <c r="V83" i="1"/>
  <c r="V99" i="1"/>
  <c r="V105" i="1"/>
  <c r="V103" i="1"/>
  <c r="V87" i="1"/>
  <c r="V79" i="1"/>
  <c r="V68" i="1"/>
  <c r="V55" i="1"/>
  <c r="V38" i="1"/>
  <c r="V36" i="1"/>
  <c r="V23" i="1"/>
  <c r="V16" i="1"/>
  <c r="V40" i="1"/>
  <c r="V48" i="1"/>
  <c r="V72" i="1"/>
  <c r="V104" i="1"/>
  <c r="V107" i="1"/>
  <c r="V91" i="1"/>
  <c r="V75" i="1"/>
  <c r="V74" i="1"/>
  <c r="V67" i="1"/>
  <c r="V59" i="1"/>
  <c r="V35" i="1"/>
  <c r="V27" i="1"/>
  <c r="V19" i="1"/>
  <c r="V10" i="1"/>
  <c r="W111" i="1" l="1"/>
  <c r="O109" i="1"/>
  <c r="O108" i="1"/>
  <c r="P108" i="1" s="1"/>
  <c r="Q108" i="1" s="1"/>
  <c r="O107" i="1"/>
  <c r="P107" i="1" s="1"/>
  <c r="Q107" i="1" s="1"/>
  <c r="O106" i="1"/>
  <c r="P106" i="1" s="1"/>
  <c r="Q106" i="1" s="1"/>
  <c r="O105" i="1"/>
  <c r="P105" i="1" s="1"/>
  <c r="Q105" i="1" s="1"/>
  <c r="O104" i="1"/>
  <c r="O103" i="1"/>
  <c r="O102" i="1"/>
  <c r="P102" i="1" s="1"/>
  <c r="Q102" i="1" s="1"/>
  <c r="O101" i="1"/>
  <c r="P101" i="1" s="1"/>
  <c r="Q101" i="1" s="1"/>
  <c r="O100" i="1"/>
  <c r="P100" i="1" s="1"/>
  <c r="Q100" i="1" s="1"/>
  <c r="O99" i="1"/>
  <c r="P99" i="1" s="1"/>
  <c r="Q99" i="1" s="1"/>
  <c r="O98" i="1"/>
  <c r="P98" i="1" s="1"/>
  <c r="Q98" i="1" s="1"/>
  <c r="O97" i="1"/>
  <c r="P97" i="1" s="1"/>
  <c r="Q97" i="1" s="1"/>
  <c r="O96" i="1"/>
  <c r="P96" i="1" s="1"/>
  <c r="Q96" i="1" s="1"/>
  <c r="O95" i="1"/>
  <c r="P95" i="1" s="1"/>
  <c r="Q95" i="1" s="1"/>
  <c r="O94" i="1"/>
  <c r="P94" i="1" s="1"/>
  <c r="Q94" i="1" s="1"/>
  <c r="O93" i="1"/>
  <c r="P93" i="1" s="1"/>
  <c r="Q93" i="1" s="1"/>
  <c r="O92" i="1"/>
  <c r="P92" i="1" s="1"/>
  <c r="Q92" i="1" s="1"/>
  <c r="O91" i="1"/>
  <c r="O90" i="1"/>
  <c r="P90" i="1" s="1"/>
  <c r="Q90" i="1" s="1"/>
  <c r="O89" i="1"/>
  <c r="P89" i="1" s="1"/>
  <c r="Q89" i="1" s="1"/>
  <c r="O88" i="1"/>
  <c r="P88" i="1" s="1"/>
  <c r="Q88" i="1" s="1"/>
  <c r="O87" i="1"/>
  <c r="P87" i="1" s="1"/>
  <c r="Q87" i="1" s="1"/>
  <c r="O86" i="1"/>
  <c r="P86" i="1" s="1"/>
  <c r="Q86" i="1" s="1"/>
  <c r="O85" i="1"/>
  <c r="O84" i="1"/>
  <c r="P84" i="1" s="1"/>
  <c r="Q84" i="1" s="1"/>
  <c r="O83" i="1"/>
  <c r="P83" i="1" s="1"/>
  <c r="Q83" i="1" s="1"/>
  <c r="O82" i="1"/>
  <c r="P82" i="1" s="1"/>
  <c r="Q82" i="1" s="1"/>
  <c r="O81" i="1"/>
  <c r="P81" i="1" s="1"/>
  <c r="Q81" i="1" s="1"/>
  <c r="O80" i="1"/>
  <c r="O79" i="1"/>
  <c r="O78" i="1"/>
  <c r="P78" i="1" s="1"/>
  <c r="Q78" i="1" s="1"/>
  <c r="O77" i="1"/>
  <c r="O76" i="1"/>
  <c r="P76" i="1" s="1"/>
  <c r="Q76" i="1" s="1"/>
  <c r="O75" i="1"/>
  <c r="P75" i="1" s="1"/>
  <c r="Q75" i="1" s="1"/>
  <c r="O74" i="1"/>
  <c r="P74" i="1" s="1"/>
  <c r="Q74" i="1" s="1"/>
  <c r="O73" i="1"/>
  <c r="P73" i="1" s="1"/>
  <c r="Q73" i="1" s="1"/>
  <c r="O72" i="1"/>
  <c r="P72" i="1" s="1"/>
  <c r="Q72" i="1" s="1"/>
  <c r="O71" i="1"/>
  <c r="P71" i="1" s="1"/>
  <c r="Q71" i="1" s="1"/>
  <c r="O70" i="1"/>
  <c r="P70" i="1" s="1"/>
  <c r="Q70" i="1" s="1"/>
  <c r="O69" i="1"/>
  <c r="P69" i="1" s="1"/>
  <c r="Q69" i="1" s="1"/>
  <c r="O68" i="1"/>
  <c r="O67" i="1"/>
  <c r="P67" i="1" s="1"/>
  <c r="Q67" i="1" s="1"/>
  <c r="O66" i="1"/>
  <c r="P66" i="1" s="1"/>
  <c r="Q66" i="1" s="1"/>
  <c r="O65" i="1"/>
  <c r="P65" i="1" s="1"/>
  <c r="Q65" i="1" s="1"/>
  <c r="O64" i="1"/>
  <c r="P64" i="1" s="1"/>
  <c r="Q64" i="1" s="1"/>
  <c r="O63" i="1"/>
  <c r="P63" i="1" s="1"/>
  <c r="Q63" i="1" s="1"/>
  <c r="O62" i="1"/>
  <c r="P62" i="1" s="1"/>
  <c r="Q62" i="1" s="1"/>
  <c r="O61" i="1"/>
  <c r="P61" i="1" s="1"/>
  <c r="Q61" i="1" s="1"/>
  <c r="O60" i="1"/>
  <c r="P60" i="1" s="1"/>
  <c r="Q60" i="1" s="1"/>
  <c r="O59" i="1"/>
  <c r="P59" i="1" s="1"/>
  <c r="Q59" i="1" s="1"/>
  <c r="O58" i="1"/>
  <c r="P58" i="1" s="1"/>
  <c r="Q58" i="1" s="1"/>
  <c r="O57" i="1"/>
  <c r="P57" i="1" s="1"/>
  <c r="Q57" i="1" s="1"/>
  <c r="O56" i="1"/>
  <c r="O55" i="1"/>
  <c r="P55" i="1" s="1"/>
  <c r="Q55" i="1" s="1"/>
  <c r="O54" i="1"/>
  <c r="P54" i="1" s="1"/>
  <c r="Q54" i="1" s="1"/>
  <c r="O53" i="1"/>
  <c r="P53" i="1" s="1"/>
  <c r="Q53" i="1" s="1"/>
  <c r="O52" i="1"/>
  <c r="P52" i="1" s="1"/>
  <c r="Q52" i="1" s="1"/>
  <c r="O51" i="1"/>
  <c r="P51" i="1" s="1"/>
  <c r="Q51" i="1" s="1"/>
  <c r="O50" i="1"/>
  <c r="P50" i="1" s="1"/>
  <c r="Q50" i="1" s="1"/>
  <c r="O49" i="1"/>
  <c r="P49" i="1" s="1"/>
  <c r="Q49" i="1" s="1"/>
  <c r="O48" i="1"/>
  <c r="P48" i="1" s="1"/>
  <c r="Q48" i="1" s="1"/>
  <c r="O47" i="1"/>
  <c r="P47" i="1" s="1"/>
  <c r="Q47" i="1" s="1"/>
  <c r="O46" i="1"/>
  <c r="P46" i="1" s="1"/>
  <c r="Q46" i="1" s="1"/>
  <c r="O45" i="1"/>
  <c r="P45" i="1" s="1"/>
  <c r="Q45" i="1" s="1"/>
  <c r="O44" i="1"/>
  <c r="P44" i="1" s="1"/>
  <c r="Q44" i="1" s="1"/>
  <c r="O43" i="1"/>
  <c r="P43" i="1" s="1"/>
  <c r="Q43" i="1" s="1"/>
  <c r="O42" i="1"/>
  <c r="P42" i="1" s="1"/>
  <c r="Q42" i="1" s="1"/>
  <c r="O41" i="1"/>
  <c r="P41" i="1" s="1"/>
  <c r="Q41" i="1" s="1"/>
  <c r="O40" i="1"/>
  <c r="P40" i="1" s="1"/>
  <c r="Q40" i="1" s="1"/>
  <c r="O39" i="1"/>
  <c r="P39" i="1" s="1"/>
  <c r="Q39" i="1" s="1"/>
  <c r="O38" i="1"/>
  <c r="P38" i="1" s="1"/>
  <c r="Q38" i="1" s="1"/>
  <c r="O37" i="1"/>
  <c r="P37" i="1" s="1"/>
  <c r="Q37" i="1" s="1"/>
  <c r="O36" i="1"/>
  <c r="P36" i="1" s="1"/>
  <c r="Q36" i="1" s="1"/>
  <c r="O35" i="1"/>
  <c r="P35" i="1" s="1"/>
  <c r="Q35" i="1" s="1"/>
  <c r="O34" i="1"/>
  <c r="P34" i="1" s="1"/>
  <c r="Q34" i="1" s="1"/>
  <c r="O33" i="1"/>
  <c r="P33" i="1" s="1"/>
  <c r="Q33" i="1" s="1"/>
  <c r="O32" i="1"/>
  <c r="P32" i="1" s="1"/>
  <c r="Q32" i="1" s="1"/>
  <c r="O31" i="1"/>
  <c r="P31" i="1" s="1"/>
  <c r="Q31" i="1" s="1"/>
  <c r="O30" i="1"/>
  <c r="P30" i="1" s="1"/>
  <c r="Q30" i="1" s="1"/>
  <c r="O29" i="1"/>
  <c r="P29" i="1" s="1"/>
  <c r="Q29" i="1" s="1"/>
  <c r="O28" i="1"/>
  <c r="P28" i="1" s="1"/>
  <c r="Q28" i="1" s="1"/>
  <c r="O27" i="1"/>
  <c r="P27" i="1" s="1"/>
  <c r="Q27" i="1" s="1"/>
  <c r="O26" i="1"/>
  <c r="P26" i="1" s="1"/>
  <c r="Q26" i="1" s="1"/>
  <c r="O25" i="1"/>
  <c r="P25" i="1" s="1"/>
  <c r="Q25" i="1" s="1"/>
  <c r="O24" i="1"/>
  <c r="P24" i="1" s="1"/>
  <c r="Q24" i="1" s="1"/>
  <c r="O23" i="1"/>
  <c r="P23" i="1" s="1"/>
  <c r="Q23" i="1" s="1"/>
  <c r="O22" i="1"/>
  <c r="P22" i="1" s="1"/>
  <c r="Q22" i="1" s="1"/>
  <c r="O21" i="1"/>
  <c r="P21" i="1" s="1"/>
  <c r="Q21" i="1" s="1"/>
  <c r="O20" i="1"/>
  <c r="P20" i="1" s="1"/>
  <c r="Q20" i="1" s="1"/>
  <c r="O19" i="1"/>
  <c r="P19" i="1" s="1"/>
  <c r="Q19" i="1" s="1"/>
  <c r="O18" i="1"/>
  <c r="P18" i="1" s="1"/>
  <c r="Q18" i="1" s="1"/>
  <c r="O17" i="1"/>
  <c r="P17" i="1" s="1"/>
  <c r="Q17" i="1" s="1"/>
  <c r="O16" i="1"/>
  <c r="P16" i="1" s="1"/>
  <c r="Q16" i="1" s="1"/>
  <c r="O15" i="1"/>
  <c r="P15" i="1" s="1"/>
  <c r="Q15" i="1" s="1"/>
  <c r="O14" i="1"/>
  <c r="P14" i="1" s="1"/>
  <c r="Q14" i="1" s="1"/>
  <c r="O13" i="1"/>
  <c r="P13" i="1" s="1"/>
  <c r="Q13" i="1" s="1"/>
  <c r="O12" i="1"/>
  <c r="P12" i="1" s="1"/>
  <c r="Q12" i="1" s="1"/>
  <c r="O11" i="1"/>
  <c r="P11" i="1" s="1"/>
  <c r="Q11" i="1" s="1"/>
  <c r="O10" i="1"/>
  <c r="P10" i="1" s="1"/>
  <c r="Q10" i="1" s="1"/>
  <c r="P109" i="1"/>
  <c r="Q109" i="1" s="1"/>
  <c r="P104" i="1"/>
  <c r="Q104" i="1" s="1"/>
  <c r="P103" i="1"/>
  <c r="Q103" i="1" s="1"/>
  <c r="P91" i="1"/>
  <c r="Q91" i="1" s="1"/>
  <c r="P85" i="1"/>
  <c r="Q85" i="1" s="1"/>
  <c r="P80" i="1"/>
  <c r="Q80" i="1" s="1"/>
  <c r="P79" i="1"/>
  <c r="Q79" i="1" s="1"/>
  <c r="P77" i="1"/>
  <c r="Q77" i="1" s="1"/>
  <c r="P68" i="1"/>
  <c r="Q68" i="1" s="1"/>
  <c r="P56" i="1"/>
  <c r="Q56" i="1" s="1"/>
  <c r="I109" i="1"/>
  <c r="J109" i="1" s="1"/>
  <c r="K109" i="1" s="1"/>
  <c r="I108" i="1"/>
  <c r="J108" i="1" s="1"/>
  <c r="K108" i="1" s="1"/>
  <c r="I107" i="1"/>
  <c r="J107" i="1" s="1"/>
  <c r="K107" i="1" s="1"/>
  <c r="I106" i="1"/>
  <c r="J106" i="1" s="1"/>
  <c r="K106" i="1" s="1"/>
  <c r="I105" i="1"/>
  <c r="J105" i="1" s="1"/>
  <c r="K105" i="1" s="1"/>
  <c r="I104" i="1"/>
  <c r="J104" i="1" s="1"/>
  <c r="K104" i="1" s="1"/>
  <c r="I103" i="1"/>
  <c r="J103" i="1" s="1"/>
  <c r="K103" i="1" s="1"/>
  <c r="I102" i="1"/>
  <c r="J102" i="1" s="1"/>
  <c r="K102" i="1" s="1"/>
  <c r="I101" i="1"/>
  <c r="J101" i="1" s="1"/>
  <c r="K101" i="1" s="1"/>
  <c r="I100" i="1"/>
  <c r="J100" i="1" s="1"/>
  <c r="K100" i="1" s="1"/>
  <c r="I99" i="1"/>
  <c r="J99" i="1" s="1"/>
  <c r="K99" i="1" s="1"/>
  <c r="I98" i="1"/>
  <c r="J98" i="1" s="1"/>
  <c r="K98" i="1" s="1"/>
  <c r="I97" i="1"/>
  <c r="J97" i="1" s="1"/>
  <c r="K97" i="1" s="1"/>
  <c r="I96" i="1"/>
  <c r="J96" i="1" s="1"/>
  <c r="K96" i="1" s="1"/>
  <c r="I95" i="1"/>
  <c r="J95" i="1" s="1"/>
  <c r="K95" i="1" s="1"/>
  <c r="I94" i="1"/>
  <c r="J94" i="1" s="1"/>
  <c r="K94" i="1" s="1"/>
  <c r="I93" i="1"/>
  <c r="J93" i="1" s="1"/>
  <c r="K93" i="1" s="1"/>
  <c r="I92" i="1"/>
  <c r="J92" i="1" s="1"/>
  <c r="K92" i="1" s="1"/>
  <c r="I91" i="1"/>
  <c r="J91" i="1" s="1"/>
  <c r="K91" i="1" s="1"/>
  <c r="I90" i="1"/>
  <c r="J90" i="1" s="1"/>
  <c r="K90" i="1" s="1"/>
  <c r="I89" i="1"/>
  <c r="J89" i="1" s="1"/>
  <c r="K89" i="1" s="1"/>
  <c r="I88" i="1"/>
  <c r="J88" i="1" s="1"/>
  <c r="K88" i="1" s="1"/>
  <c r="I87" i="1"/>
  <c r="J87" i="1" s="1"/>
  <c r="K87" i="1" s="1"/>
  <c r="I86" i="1"/>
  <c r="J86" i="1" s="1"/>
  <c r="K86" i="1" s="1"/>
  <c r="I85" i="1"/>
  <c r="J85" i="1" s="1"/>
  <c r="K85" i="1" s="1"/>
  <c r="I84" i="1"/>
  <c r="J84" i="1" s="1"/>
  <c r="K84" i="1" s="1"/>
  <c r="I83" i="1"/>
  <c r="J83" i="1" s="1"/>
  <c r="K83" i="1" s="1"/>
  <c r="I82" i="1"/>
  <c r="J82" i="1" s="1"/>
  <c r="K82" i="1" s="1"/>
  <c r="I81" i="1"/>
  <c r="J81" i="1" s="1"/>
  <c r="K81" i="1" s="1"/>
  <c r="I80" i="1"/>
  <c r="J80" i="1" s="1"/>
  <c r="K80" i="1" s="1"/>
  <c r="I79" i="1"/>
  <c r="J79" i="1" s="1"/>
  <c r="K79" i="1" s="1"/>
  <c r="I78" i="1"/>
  <c r="J78" i="1" s="1"/>
  <c r="K78" i="1" s="1"/>
  <c r="I77" i="1"/>
  <c r="J77" i="1" s="1"/>
  <c r="K77" i="1" s="1"/>
  <c r="I76" i="1"/>
  <c r="J76" i="1" s="1"/>
  <c r="K76" i="1" s="1"/>
  <c r="I75" i="1"/>
  <c r="J75" i="1" s="1"/>
  <c r="K75" i="1" s="1"/>
  <c r="I74" i="1"/>
  <c r="J74" i="1" s="1"/>
  <c r="K74" i="1" s="1"/>
  <c r="I73" i="1"/>
  <c r="J73" i="1" s="1"/>
  <c r="K73" i="1" s="1"/>
  <c r="I72" i="1"/>
  <c r="J72" i="1" s="1"/>
  <c r="K72" i="1" s="1"/>
  <c r="I71" i="1"/>
  <c r="J71" i="1" s="1"/>
  <c r="K71" i="1" s="1"/>
  <c r="I70" i="1"/>
  <c r="J70" i="1" s="1"/>
  <c r="K70" i="1" s="1"/>
  <c r="I69" i="1"/>
  <c r="J69" i="1" s="1"/>
  <c r="K69" i="1" s="1"/>
  <c r="I68" i="1"/>
  <c r="J68" i="1" s="1"/>
  <c r="K68" i="1" s="1"/>
  <c r="I67" i="1"/>
  <c r="J67" i="1" s="1"/>
  <c r="K67" i="1" s="1"/>
  <c r="I66" i="1"/>
  <c r="J66" i="1" s="1"/>
  <c r="K66" i="1" s="1"/>
  <c r="I65" i="1"/>
  <c r="J65" i="1" s="1"/>
  <c r="K65" i="1" s="1"/>
  <c r="I64" i="1"/>
  <c r="J64" i="1" s="1"/>
  <c r="K64" i="1" s="1"/>
  <c r="I63" i="1"/>
  <c r="J63" i="1" s="1"/>
  <c r="K63" i="1" s="1"/>
  <c r="I62" i="1"/>
  <c r="J62" i="1" s="1"/>
  <c r="K62" i="1" s="1"/>
  <c r="I61" i="1"/>
  <c r="J61" i="1" s="1"/>
  <c r="K61" i="1" s="1"/>
  <c r="I60" i="1"/>
  <c r="J60" i="1" s="1"/>
  <c r="K60" i="1" s="1"/>
  <c r="I59" i="1"/>
  <c r="I58" i="1"/>
  <c r="J58" i="1" s="1"/>
  <c r="K58" i="1" s="1"/>
  <c r="I57" i="1"/>
  <c r="J57" i="1" s="1"/>
  <c r="K57" i="1" s="1"/>
  <c r="I56" i="1"/>
  <c r="I55" i="1"/>
  <c r="J55" i="1" s="1"/>
  <c r="K55" i="1" s="1"/>
  <c r="I54" i="1"/>
  <c r="J54" i="1" s="1"/>
  <c r="K54" i="1" s="1"/>
  <c r="I53" i="1"/>
  <c r="J53" i="1" s="1"/>
  <c r="K53" i="1" s="1"/>
  <c r="I52" i="1"/>
  <c r="J52" i="1" s="1"/>
  <c r="K52" i="1" s="1"/>
  <c r="I51" i="1"/>
  <c r="J51" i="1" s="1"/>
  <c r="K51" i="1" s="1"/>
  <c r="I50" i="1"/>
  <c r="J50" i="1" s="1"/>
  <c r="K50" i="1" s="1"/>
  <c r="I49" i="1"/>
  <c r="J49" i="1" s="1"/>
  <c r="K49" i="1" s="1"/>
  <c r="I48" i="1"/>
  <c r="J48" i="1" s="1"/>
  <c r="K48" i="1" s="1"/>
  <c r="I47" i="1"/>
  <c r="J47" i="1" s="1"/>
  <c r="K47" i="1" s="1"/>
  <c r="I46" i="1"/>
  <c r="J46" i="1" s="1"/>
  <c r="K46" i="1" s="1"/>
  <c r="I45" i="1"/>
  <c r="I44" i="1"/>
  <c r="J44" i="1" s="1"/>
  <c r="K44" i="1" s="1"/>
  <c r="I43" i="1"/>
  <c r="J43" i="1" s="1"/>
  <c r="K43" i="1" s="1"/>
  <c r="I42" i="1"/>
  <c r="J42" i="1" s="1"/>
  <c r="K42" i="1" s="1"/>
  <c r="I41" i="1"/>
  <c r="J41" i="1" s="1"/>
  <c r="K41" i="1" s="1"/>
  <c r="I40" i="1"/>
  <c r="J40" i="1" s="1"/>
  <c r="K40" i="1" s="1"/>
  <c r="I39" i="1"/>
  <c r="J39" i="1" s="1"/>
  <c r="K39" i="1" s="1"/>
  <c r="I38" i="1"/>
  <c r="J38" i="1" s="1"/>
  <c r="K38" i="1" s="1"/>
  <c r="I37" i="1"/>
  <c r="J37" i="1" s="1"/>
  <c r="K37" i="1" s="1"/>
  <c r="I36" i="1"/>
  <c r="J36" i="1" s="1"/>
  <c r="K36" i="1" s="1"/>
  <c r="I35" i="1"/>
  <c r="J35" i="1" s="1"/>
  <c r="K35" i="1" s="1"/>
  <c r="I34" i="1"/>
  <c r="J34" i="1" s="1"/>
  <c r="K34" i="1" s="1"/>
  <c r="I33" i="1"/>
  <c r="J33" i="1" s="1"/>
  <c r="K33" i="1" s="1"/>
  <c r="I32" i="1"/>
  <c r="J32" i="1" s="1"/>
  <c r="K32" i="1" s="1"/>
  <c r="I31" i="1"/>
  <c r="J31" i="1" s="1"/>
  <c r="K31" i="1" s="1"/>
  <c r="I30" i="1"/>
  <c r="J30" i="1" s="1"/>
  <c r="K30" i="1" s="1"/>
  <c r="I29" i="1"/>
  <c r="J29" i="1" s="1"/>
  <c r="K29" i="1" s="1"/>
  <c r="I28" i="1"/>
  <c r="J28" i="1" s="1"/>
  <c r="K28" i="1" s="1"/>
  <c r="I27" i="1"/>
  <c r="J27" i="1" s="1"/>
  <c r="K27" i="1" s="1"/>
  <c r="I26" i="1"/>
  <c r="J26" i="1" s="1"/>
  <c r="K26" i="1" s="1"/>
  <c r="I25" i="1"/>
  <c r="J25" i="1" s="1"/>
  <c r="K25" i="1" s="1"/>
  <c r="I24" i="1"/>
  <c r="J24" i="1" s="1"/>
  <c r="K24" i="1" s="1"/>
  <c r="I23" i="1"/>
  <c r="J23" i="1" s="1"/>
  <c r="K23" i="1" s="1"/>
  <c r="I22" i="1"/>
  <c r="J22" i="1" s="1"/>
  <c r="K22" i="1" s="1"/>
  <c r="I21" i="1"/>
  <c r="J21" i="1" s="1"/>
  <c r="K21" i="1" s="1"/>
  <c r="I20" i="1"/>
  <c r="J20" i="1" s="1"/>
  <c r="K20" i="1" s="1"/>
  <c r="I19" i="1"/>
  <c r="J19" i="1" s="1"/>
  <c r="K19" i="1" s="1"/>
  <c r="I18" i="1"/>
  <c r="J18" i="1" s="1"/>
  <c r="K18" i="1" s="1"/>
  <c r="I17" i="1"/>
  <c r="J17" i="1" s="1"/>
  <c r="K17" i="1" s="1"/>
  <c r="I16" i="1"/>
  <c r="J16" i="1" s="1"/>
  <c r="K16" i="1" s="1"/>
  <c r="I15" i="1"/>
  <c r="J15" i="1" s="1"/>
  <c r="K15" i="1" s="1"/>
  <c r="I14" i="1"/>
  <c r="J14" i="1" s="1"/>
  <c r="K14" i="1" s="1"/>
  <c r="I13" i="1"/>
  <c r="J13" i="1" s="1"/>
  <c r="K13" i="1" s="1"/>
  <c r="I12" i="1"/>
  <c r="J12" i="1" s="1"/>
  <c r="K12" i="1" s="1"/>
  <c r="I11" i="1"/>
  <c r="I10" i="1"/>
  <c r="J45" i="1"/>
  <c r="K45" i="1" s="1"/>
  <c r="J56" i="1"/>
  <c r="K56" i="1" s="1"/>
  <c r="J59" i="1"/>
  <c r="K59" i="1" s="1"/>
  <c r="Q111" i="1" l="1"/>
  <c r="J11" i="1"/>
  <c r="K11" i="1" s="1"/>
  <c r="J10" i="1"/>
  <c r="K10" i="1" s="1"/>
  <c r="K111" i="1" l="1"/>
  <c r="B125" i="1" s="1"/>
</calcChain>
</file>

<file path=xl/sharedStrings.xml><?xml version="1.0" encoding="utf-8"?>
<sst xmlns="http://schemas.openxmlformats.org/spreadsheetml/2006/main" count="478" uniqueCount="173">
  <si>
    <t>Inhoud</t>
  </si>
  <si>
    <t>Artikelbeschrijving</t>
  </si>
  <si>
    <t>Categorie</t>
  </si>
  <si>
    <t>Verpakking</t>
  </si>
  <si>
    <t>DS</t>
  </si>
  <si>
    <t>Naglansmiddel A7 Pure</t>
  </si>
  <si>
    <t>TR</t>
  </si>
  <si>
    <t>PK</t>
  </si>
  <si>
    <t>Melk vol UHT 3,5%</t>
  </si>
  <si>
    <t>DJ</t>
  </si>
  <si>
    <t>Cacao fantasy sticks</t>
  </si>
  <si>
    <t>Gerookte Zalmzijde getrancheerd D-cut ASC</t>
  </si>
  <si>
    <t>KG</t>
  </si>
  <si>
    <t>Cola zero sugar</t>
  </si>
  <si>
    <t>BL</t>
  </si>
  <si>
    <t>CL</t>
  </si>
  <si>
    <t>Non-food</t>
  </si>
  <si>
    <t>Zuivel &amp; eieren</t>
  </si>
  <si>
    <t>Dranken</t>
  </si>
  <si>
    <t>Vis</t>
  </si>
  <si>
    <t>Halfvolle melk biologisch</t>
  </si>
  <si>
    <t>ML</t>
  </si>
  <si>
    <t>Suma Des T30 - SafePack W3511</t>
  </si>
  <si>
    <t>Koolzuurvrij mineraalwater</t>
  </si>
  <si>
    <t>FL</t>
  </si>
  <si>
    <t>Scharreleieren M</t>
  </si>
  <si>
    <t>ST</t>
  </si>
  <si>
    <t>LT</t>
  </si>
  <si>
    <t>GR</t>
  </si>
  <si>
    <t>Frituurvet vloeibaar neutraal</t>
  </si>
  <si>
    <t>DKW</t>
  </si>
  <si>
    <t>EM</t>
  </si>
  <si>
    <t>Karnemelk biologisch</t>
  </si>
  <si>
    <t>Filet americain naturel premium</t>
  </si>
  <si>
    <t>Kaas, vleeswaren en salades</t>
  </si>
  <si>
    <t>Eieren biologisch BLK 3 sterren wit</t>
  </si>
  <si>
    <t>Cup-a-Soup champignon crèmesoep</t>
  </si>
  <si>
    <t>21 x 175</t>
  </si>
  <si>
    <t>Bruine pistolets 17 cm 80 gr per stuk</t>
  </si>
  <si>
    <t>Brood &amp; Banket</t>
  </si>
  <si>
    <t>75 x 80</t>
  </si>
  <si>
    <t>Rundvleeskroket 100 gr per stuk</t>
  </si>
  <si>
    <t>Snacks</t>
  </si>
  <si>
    <t>20 x 100</t>
  </si>
  <si>
    <t>Witte pistolets 17 cm 80 gr per stuk</t>
  </si>
  <si>
    <t>Roombrie rechthoek</t>
  </si>
  <si>
    <t>Vaatwasmiddel suma ultra L2 pur-eco</t>
  </si>
  <si>
    <t>Rundvleeskroket draadjes 100 gr per stuk</t>
  </si>
  <si>
    <t>Beemster kaasstengels roomboter</t>
  </si>
  <si>
    <t>50 x 78</t>
  </si>
  <si>
    <t>Gebraden gehaktbal half-om-half 125 gr per stuk</t>
  </si>
  <si>
    <t>Vlees</t>
  </si>
  <si>
    <t>40 x 125</t>
  </si>
  <si>
    <t>Sinaasappelsap 75 cl per fles</t>
  </si>
  <si>
    <t>Cup-a-Soup tomatensoep</t>
  </si>
  <si>
    <t>Eierkoekbeslag</t>
  </si>
  <si>
    <t>Fles met dop 250ml Ø55mm APET</t>
  </si>
  <si>
    <t>Drinkyoghurt mango passievrucht</t>
  </si>
  <si>
    <t>Drinkyoghurt framboos </t>
  </si>
  <si>
    <t>24 x 74</t>
  </si>
  <si>
    <t>Kaassoufflé</t>
  </si>
  <si>
    <t>Jonge kaas 48+ 20 gr per plak</t>
  </si>
  <si>
    <t>BB</t>
  </si>
  <si>
    <t>2 x 25</t>
  </si>
  <si>
    <t>PL</t>
  </si>
  <si>
    <t>Vloeibare oploskoffie medium roast cafitesse</t>
  </si>
  <si>
    <t>Zoutjes gesorteerd</t>
  </si>
  <si>
    <t>Super krentenbol kaneelsuiker</t>
  </si>
  <si>
    <t>ZK</t>
  </si>
  <si>
    <t>Bospaddenstoelensoep bouillon 30 ltr</t>
  </si>
  <si>
    <t>Drinkyoghurt limoen</t>
  </si>
  <si>
    <t>Cola regular</t>
  </si>
  <si>
    <t>VT</t>
  </si>
  <si>
    <t>FO</t>
  </si>
  <si>
    <t>BS</t>
  </si>
  <si>
    <t>500 x 15</t>
  </si>
  <si>
    <t>44 x 85</t>
  </si>
  <si>
    <t>25 x 80</t>
  </si>
  <si>
    <t>36 x 2</t>
  </si>
  <si>
    <t>48 x 75</t>
  </si>
  <si>
    <t>2 x 15</t>
  </si>
  <si>
    <t>24 x 140</t>
  </si>
  <si>
    <t>500 x 4</t>
  </si>
  <si>
    <t>100 x 2</t>
  </si>
  <si>
    <t>55 x 100</t>
  </si>
  <si>
    <t>100 x 1,5</t>
  </si>
  <si>
    <t>18 x 43</t>
  </si>
  <si>
    <t>500 x 2,5</t>
  </si>
  <si>
    <t>Energy drink high energy</t>
  </si>
  <si>
    <t>Dispenserservet 30 x 33 cm 1-laags counterfold wit</t>
  </si>
  <si>
    <t>Gedroogde tomaten</t>
  </si>
  <si>
    <t>Espresso koffie capsules lungo profondo UTZ</t>
  </si>
  <si>
    <t>Cup-a-Soup groentesoep</t>
  </si>
  <si>
    <t>Heineken Pils davidfust 5%</t>
  </si>
  <si>
    <t>Koffiemelk aluminium cups biologisch</t>
  </si>
  <si>
    <t>Gestoomde makreelfilet schoon vacuüm</t>
  </si>
  <si>
    <t>Vegan bagel naturel</t>
  </si>
  <si>
    <t>Roomboterkoekjes gesorteerd</t>
  </si>
  <si>
    <t>Cup-a-soup Indiase kerriesoep</t>
  </si>
  <si>
    <t>Cup-a-Soup Chinese tomatensoep</t>
  </si>
  <si>
    <t>Kaas 48+ Old Holland gesneden pak </t>
  </si>
  <si>
    <t>Coca-Cola regular</t>
  </si>
  <si>
    <t>Rundvleeskroket draadjesvlees</t>
  </si>
  <si>
    <t>Coca-cola zero sugar</t>
  </si>
  <si>
    <t>Espresso koffie capsules ristretto UTZ</t>
  </si>
  <si>
    <t>Gegaarde kipfilet</t>
  </si>
  <si>
    <t>Jonge kaas 2 plakken</t>
  </si>
  <si>
    <t>Couscous Marokkaanse stijl</t>
  </si>
  <si>
    <t>Tonijnsalade</t>
  </si>
  <si>
    <t>Croissant roomboter 21% recht voorgerezen</t>
  </si>
  <si>
    <t>Oude kaas 48+ gesneden 2 plakken</t>
  </si>
  <si>
    <t>Cup-a-Soup kippensoep</t>
  </si>
  <si>
    <t>Appel &amp; cranberrysap</t>
  </si>
  <si>
    <t>Chocolademelk</t>
  </si>
  <si>
    <t>Sprite zero sugar lemon-lime</t>
  </si>
  <si>
    <t>Suikersticks dispenser</t>
  </si>
  <si>
    <t>Thee earl grey in envelop</t>
  </si>
  <si>
    <t>Zalmsalade</t>
  </si>
  <si>
    <t>Tonijnstukken in olie</t>
  </si>
  <si>
    <t>Duni Napperon Evolin Bordeaux 84 x 84 cm FSC</t>
  </si>
  <si>
    <t>Bospaddenstoelensoep bouillon 10 ltr</t>
  </si>
  <si>
    <t>Lipton Ice tea green zero</t>
  </si>
  <si>
    <t>Groene thee citroen in envelop</t>
  </si>
  <si>
    <t>Focaccia mediterranea</t>
  </si>
  <si>
    <t>Volle chocolademelk</t>
  </si>
  <si>
    <t>Sparkling Wit Alcoholvrije wijn</t>
  </si>
  <si>
    <t>Ei bieslook salade BLK 2 sterren</t>
  </si>
  <si>
    <t>Appel- en vlierbessensap zonder toevoegingen</t>
  </si>
  <si>
    <t>Thee bosvruchten</t>
  </si>
  <si>
    <t>Rauwkostsalade rode bieten</t>
  </si>
  <si>
    <t>Kipkerrie salade vegan</t>
  </si>
  <si>
    <t>Fijn rundersoepvlees stukjes</t>
  </si>
  <si>
    <t>Koffiebeker wit 180ml Ø70mm karton FSC</t>
  </si>
  <si>
    <t>Affligem Bier Blond 6,7%</t>
  </si>
  <si>
    <t>Snack schalen Pure wit karton, 3x16x9 cm FSC</t>
  </si>
  <si>
    <t>Bloemtortilla's 20 cm</t>
  </si>
  <si>
    <t>Jumbo garnalen gekookt gepeld ontdooid</t>
  </si>
  <si>
    <t>Aviko Frites 11 mm</t>
  </si>
  <si>
    <t>Fruitsalade met sinaasappel</t>
  </si>
  <si>
    <t>AGF</t>
  </si>
  <si>
    <t>Magere kwark naturel</t>
  </si>
  <si>
    <t>Pro Formula All in 1 vaatwastabletten</t>
  </si>
  <si>
    <t>Rekfolie voor wrapmaster 4500 45 cm 300 mtr per rol</t>
  </si>
  <si>
    <t>Belegen kaas 48+ 15 gr</t>
  </si>
  <si>
    <t>Creamersticks</t>
  </si>
  <si>
    <t>Koffiepads senseo classic</t>
  </si>
  <si>
    <t>Surinaamse scharreleisalade</t>
  </si>
  <si>
    <t>Vorken CPLA wit 19cm</t>
  </si>
  <si>
    <t>Peruaanse zoete aardappelsoep</t>
  </si>
  <si>
    <t>Mes wit CPLA 19 cm</t>
  </si>
  <si>
    <t>Bruto prijs per eenheid</t>
  </si>
  <si>
    <t>Netto prijs per eenheid</t>
  </si>
  <si>
    <t>Verwachte jaarprijs</t>
  </si>
  <si>
    <t>Verwachte jaarafname 
in eenheden</t>
  </si>
  <si>
    <t>Kortings- percentage</t>
  </si>
  <si>
    <t>Kortingspercentage 
op bruto prijs 
per eenheid</t>
  </si>
  <si>
    <t>VERWACHTE JAARPRIJS A-MERKEN TOTAAL</t>
  </si>
  <si>
    <t>VERWACHTE JAARPRIJS B-MERKEN TOTAAL</t>
  </si>
  <si>
    <t>Inschrijfprijs</t>
  </si>
  <si>
    <t xml:space="preserve">Alle uitgangspunten en eisen zoals genoemd in de aanbestedingsdocumenten zijn van toepassing. </t>
  </si>
  <si>
    <t>De opmaak van en formules in het prijsinvulformulier mogen door u niet gewijzigd worden.</t>
  </si>
  <si>
    <t>U voegt het document zowel in Excel als in PDF bij uw inschrijving bij.</t>
  </si>
  <si>
    <t>Aldus ondertekend en bijbehorende gegevens naar waarheid verstrekt,</t>
  </si>
  <si>
    <t>Naam rechtsgeldig vertegenwoordiger:</t>
  </si>
  <si>
    <t>Handtekening rechtsgeldig vertegenwoordiger:</t>
  </si>
  <si>
    <t>Datum:</t>
  </si>
  <si>
    <t>Artikelbeschrijving A-merk</t>
  </si>
  <si>
    <t>Artikelbeschrijving B-merk</t>
  </si>
  <si>
    <t>U vult alle blauw gearceerde cellen in: artikelbeschrijving A- en B-merk (kolommen G en M) en de bruto prijs per eenheid (H en N), afgerond op twee cijfers achter de komma.</t>
  </si>
  <si>
    <t>Annex 1 Prijzenblad</t>
  </si>
  <si>
    <t>Artikelbeschrijving Duurzame variant</t>
  </si>
  <si>
    <t>VERWACHTE JAARPRIJS DUURZAME VARIANT TOTAAL</t>
  </si>
  <si>
    <t>U vult alle blauw gearceerde cellen B113-B122 in (kortingspercentage per categorie), afgerond op twee cijfers achter de komma.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</si>
</sst>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164" formatCode="0.0"/>
    <numFmt numFmtId="165" formatCode="_ [$€-413]\ * #,##0.00_ ;_ [$€-413]\ * \-#,##0.00_ ;_ [$€-413]\ * &quot;-&quot;??_ ;_ @_ 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18"/>
      <color theme="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860A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1860AA"/>
      </left>
      <right style="thin">
        <color indexed="64"/>
      </right>
      <top style="medium">
        <color rgb="FF1860AA"/>
      </top>
      <bottom style="medium">
        <color rgb="FF1860AA"/>
      </bottom>
      <diagonal/>
    </border>
    <border>
      <left style="thin">
        <color indexed="64"/>
      </left>
      <right style="thin">
        <color indexed="64"/>
      </right>
      <top style="medium">
        <color rgb="FF1860AA"/>
      </top>
      <bottom style="medium">
        <color rgb="FF1860AA"/>
      </bottom>
      <diagonal/>
    </border>
    <border>
      <left style="thin">
        <color indexed="64"/>
      </left>
      <right/>
      <top style="medium">
        <color rgb="FF1860AA"/>
      </top>
      <bottom style="medium">
        <color rgb="FF1860AA"/>
      </bottom>
      <diagonal/>
    </border>
    <border>
      <left/>
      <right/>
      <top style="medium">
        <color rgb="FF1860AA"/>
      </top>
      <bottom style="medium">
        <color rgb="FF1860AA"/>
      </bottom>
      <diagonal/>
    </border>
    <border>
      <left style="medium">
        <color rgb="FF1860AA"/>
      </left>
      <right/>
      <top style="medium">
        <color rgb="FF1860AA"/>
      </top>
      <bottom/>
      <diagonal/>
    </border>
    <border>
      <left/>
      <right/>
      <top style="medium">
        <color rgb="FF1860AA"/>
      </top>
      <bottom/>
      <diagonal/>
    </border>
    <border>
      <left/>
      <right style="thin">
        <color indexed="64"/>
      </right>
      <top style="medium">
        <color rgb="FF1860AA"/>
      </top>
      <bottom/>
      <diagonal/>
    </border>
    <border>
      <left style="medium">
        <color rgb="FF1860AA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1860AA"/>
      </left>
      <right/>
      <top/>
      <bottom style="medium">
        <color rgb="FF1860AA"/>
      </bottom>
      <diagonal/>
    </border>
    <border>
      <left/>
      <right/>
      <top/>
      <bottom style="medium">
        <color rgb="FF1860AA"/>
      </bottom>
      <diagonal/>
    </border>
    <border>
      <left/>
      <right style="thin">
        <color indexed="64"/>
      </right>
      <top/>
      <bottom style="medium">
        <color rgb="FF1860AA"/>
      </bottom>
      <diagonal/>
    </border>
    <border>
      <left style="medium">
        <color rgb="FF1860AA"/>
      </left>
      <right style="thin">
        <color indexed="64"/>
      </right>
      <top style="medium">
        <color rgb="FF1860AA"/>
      </top>
      <bottom/>
      <diagonal/>
    </border>
    <border>
      <left style="thin">
        <color indexed="64"/>
      </left>
      <right style="thin">
        <color indexed="64"/>
      </right>
      <top style="medium">
        <color rgb="FF1860AA"/>
      </top>
      <bottom/>
      <diagonal/>
    </border>
    <border>
      <left style="thin">
        <color indexed="64"/>
      </left>
      <right/>
      <top style="medium">
        <color rgb="FF1860AA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10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protection locked="0"/>
    </xf>
    <xf numFmtId="44" fontId="1" fillId="4" borderId="1" xfId="0" applyNumberFormat="1" applyFont="1" applyFill="1" applyBorder="1" applyAlignment="1" applyProtection="1"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6" fillId="5" borderId="6" xfId="0" applyFont="1" applyFill="1" applyBorder="1" applyAlignment="1" applyProtection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/>
    </xf>
    <xf numFmtId="0" fontId="6" fillId="5" borderId="18" xfId="0" applyFont="1" applyFill="1" applyBorder="1" applyAlignment="1" applyProtection="1">
      <alignment horizontal="center" vertical="center"/>
    </xf>
    <xf numFmtId="0" fontId="6" fillId="5" borderId="19" xfId="0" applyFont="1" applyFill="1" applyBorder="1" applyAlignment="1" applyProtection="1">
      <alignment horizontal="center" vertical="center" wrapText="1"/>
    </xf>
    <xf numFmtId="0" fontId="6" fillId="5" borderId="20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11" fillId="0" borderId="1" xfId="0" applyFont="1" applyBorder="1" applyProtection="1"/>
    <xf numFmtId="0" fontId="11" fillId="2" borderId="1" xfId="0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/>
    </xf>
    <xf numFmtId="1" fontId="11" fillId="2" borderId="1" xfId="0" applyNumberFormat="1" applyFont="1" applyFill="1" applyBorder="1" applyAlignment="1" applyProtection="1">
      <alignment horizontal="right" vertical="center"/>
    </xf>
    <xf numFmtId="9" fontId="9" fillId="3" borderId="1" xfId="2" applyFont="1" applyFill="1" applyBorder="1" applyAlignment="1" applyProtection="1">
      <alignment horizontal="center"/>
    </xf>
    <xf numFmtId="44" fontId="9" fillId="3" borderId="1" xfId="1" applyFont="1" applyFill="1" applyBorder="1" applyAlignment="1" applyProtection="1">
      <alignment horizontal="center" vertical="top" wrapText="1"/>
    </xf>
    <xf numFmtId="0" fontId="10" fillId="0" borderId="0" xfId="0" applyFont="1" applyProtection="1"/>
    <xf numFmtId="0" fontId="11" fillId="0" borderId="1" xfId="0" applyFont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right" vertical="center"/>
    </xf>
    <xf numFmtId="164" fontId="11" fillId="2" borderId="1" xfId="0" applyNumberFormat="1" applyFont="1" applyFill="1" applyBorder="1" applyAlignment="1" applyProtection="1">
      <alignment horizontal="right" vertical="center"/>
    </xf>
    <xf numFmtId="44" fontId="10" fillId="0" borderId="5" xfId="0" applyNumberFormat="1" applyFont="1" applyBorder="1" applyAlignment="1" applyProtection="1">
      <alignment vertical="center"/>
    </xf>
    <xf numFmtId="44" fontId="3" fillId="0" borderId="5" xfId="0" applyNumberFormat="1" applyFont="1" applyBorder="1" applyAlignment="1" applyProtection="1">
      <alignment vertical="center"/>
    </xf>
    <xf numFmtId="0" fontId="9" fillId="0" borderId="1" xfId="0" applyFont="1" applyBorder="1" applyProtection="1"/>
    <xf numFmtId="0" fontId="9" fillId="0" borderId="1" xfId="0" applyFont="1" applyBorder="1" applyAlignment="1" applyProtection="1">
      <alignment vertical="top" wrapText="1"/>
    </xf>
    <xf numFmtId="0" fontId="10" fillId="0" borderId="1" xfId="0" applyFont="1" applyBorder="1" applyProtection="1"/>
    <xf numFmtId="44" fontId="4" fillId="0" borderId="5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horizontal="center" vertical="top" wrapText="1"/>
    </xf>
    <xf numFmtId="44" fontId="5" fillId="0" borderId="0" xfId="1" applyFont="1" applyAlignment="1" applyProtection="1">
      <alignment vertical="top" wrapText="1"/>
    </xf>
    <xf numFmtId="0" fontId="8" fillId="5" borderId="10" xfId="0" applyFont="1" applyFill="1" applyBorder="1" applyAlignment="1" applyProtection="1">
      <alignment horizontal="center" vertical="center"/>
    </xf>
    <xf numFmtId="0" fontId="8" fillId="5" borderId="11" xfId="0" applyFont="1" applyFill="1" applyBorder="1" applyAlignment="1" applyProtection="1">
      <alignment horizontal="center" vertical="center"/>
    </xf>
    <xf numFmtId="0" fontId="8" fillId="5" borderId="12" xfId="0" applyFont="1" applyFill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</xf>
    <xf numFmtId="0" fontId="8" fillId="5" borderId="14" xfId="0" applyFont="1" applyFill="1" applyBorder="1" applyAlignment="1" applyProtection="1">
      <alignment horizontal="center" vertical="center"/>
    </xf>
    <xf numFmtId="0" fontId="8" fillId="5" borderId="15" xfId="0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</xf>
    <xf numFmtId="0" fontId="8" fillId="5" borderId="17" xfId="0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 applyProtection="1">
      <alignment horizontal="center" vertical="center"/>
    </xf>
    <xf numFmtId="0" fontId="6" fillId="5" borderId="9" xfId="0" applyFont="1" applyFill="1" applyBorder="1" applyAlignment="1" applyProtection="1">
      <alignment horizontal="center" vertical="center"/>
    </xf>
    <xf numFmtId="165" fontId="7" fillId="4" borderId="1" xfId="0" applyNumberFormat="1" applyFont="1" applyFill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left" vertical="top" wrapText="1"/>
    </xf>
    <xf numFmtId="0" fontId="13" fillId="0" borderId="22" xfId="0" applyFont="1" applyBorder="1" applyAlignment="1" applyProtection="1">
      <alignment horizontal="left" vertical="top" wrapText="1"/>
    </xf>
    <xf numFmtId="0" fontId="13" fillId="0" borderId="23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144"/>
  <sheetViews>
    <sheetView tabSelected="1" topLeftCell="A103" zoomScaleNormal="100" workbookViewId="0">
      <selection activeCell="B125" sqref="B125"/>
    </sheetView>
  </sheetViews>
  <sheetFormatPr defaultColWidth="8.6640625" defaultRowHeight="10.199999999999999" x14ac:dyDescent="0.2"/>
  <cols>
    <col min="1" max="1" width="40.6640625" style="4" customWidth="1"/>
    <col min="2" max="3" width="20.6640625" style="4" customWidth="1"/>
    <col min="4" max="4" width="10.6640625" style="4" customWidth="1"/>
    <col min="5" max="5" width="10.6640625" style="5" customWidth="1"/>
    <col min="6" max="6" width="10.6640625" style="4" customWidth="1"/>
    <col min="7" max="7" width="40.6640625" style="4" customWidth="1"/>
    <col min="8" max="11" width="15.6640625" style="4" customWidth="1"/>
    <col min="12" max="12" width="8.6640625" style="4"/>
    <col min="13" max="13" width="40.6640625" style="4" customWidth="1"/>
    <col min="14" max="17" width="15.6640625" style="4" customWidth="1"/>
    <col min="18" max="18" width="8.6640625" style="4"/>
    <col min="19" max="19" width="40.6640625" style="4" customWidth="1"/>
    <col min="20" max="23" width="15.6640625" style="4" customWidth="1"/>
    <col min="24" max="16384" width="8.6640625" style="4"/>
  </cols>
  <sheetData>
    <row r="4" spans="1:23" ht="10.8" thickBot="1" x14ac:dyDescent="0.25"/>
    <row r="5" spans="1:23" ht="15.75" customHeight="1" x14ac:dyDescent="0.2">
      <c r="A5" s="36" t="s">
        <v>169</v>
      </c>
      <c r="B5" s="37"/>
      <c r="C5" s="37"/>
      <c r="D5" s="37"/>
      <c r="E5" s="37"/>
      <c r="F5" s="38"/>
      <c r="G5" s="37" t="s">
        <v>169</v>
      </c>
      <c r="H5" s="37"/>
      <c r="I5" s="37"/>
      <c r="J5" s="37"/>
      <c r="K5" s="38"/>
      <c r="L5" s="36" t="s">
        <v>169</v>
      </c>
      <c r="M5" s="37"/>
      <c r="N5" s="37"/>
      <c r="O5" s="37"/>
      <c r="P5" s="37"/>
      <c r="Q5" s="38"/>
      <c r="R5" s="36" t="s">
        <v>169</v>
      </c>
      <c r="S5" s="37"/>
      <c r="T5" s="37"/>
      <c r="U5" s="37"/>
      <c r="V5" s="37"/>
      <c r="W5" s="38"/>
    </row>
    <row r="6" spans="1:23" ht="15" customHeight="1" x14ac:dyDescent="0.2">
      <c r="A6" s="39"/>
      <c r="B6" s="40"/>
      <c r="C6" s="40"/>
      <c r="D6" s="40"/>
      <c r="E6" s="40"/>
      <c r="F6" s="41"/>
      <c r="G6" s="40"/>
      <c r="H6" s="40"/>
      <c r="I6" s="40"/>
      <c r="J6" s="40"/>
      <c r="K6" s="41"/>
      <c r="L6" s="39"/>
      <c r="M6" s="40"/>
      <c r="N6" s="40"/>
      <c r="O6" s="40"/>
      <c r="P6" s="40"/>
      <c r="Q6" s="41"/>
      <c r="R6" s="39"/>
      <c r="S6" s="40"/>
      <c r="T6" s="40"/>
      <c r="U6" s="40"/>
      <c r="V6" s="40"/>
      <c r="W6" s="41"/>
    </row>
    <row r="7" spans="1:23" ht="15" customHeight="1" thickBot="1" x14ac:dyDescent="0.25">
      <c r="A7" s="42"/>
      <c r="B7" s="43"/>
      <c r="C7" s="43"/>
      <c r="D7" s="43"/>
      <c r="E7" s="43"/>
      <c r="F7" s="44"/>
      <c r="G7" s="43"/>
      <c r="H7" s="43"/>
      <c r="I7" s="43"/>
      <c r="J7" s="43"/>
      <c r="K7" s="44"/>
      <c r="L7" s="42"/>
      <c r="M7" s="43"/>
      <c r="N7" s="43"/>
      <c r="O7" s="43"/>
      <c r="P7" s="43"/>
      <c r="Q7" s="44"/>
      <c r="R7" s="42"/>
      <c r="S7" s="43"/>
      <c r="T7" s="43"/>
      <c r="U7" s="43"/>
      <c r="V7" s="43"/>
      <c r="W7" s="44"/>
    </row>
    <row r="8" spans="1:23" ht="10.8" thickBot="1" x14ac:dyDescent="0.25"/>
    <row r="9" spans="1:23" ht="53.4" thickBot="1" x14ac:dyDescent="0.25">
      <c r="A9" s="6" t="s">
        <v>1</v>
      </c>
      <c r="B9" s="7" t="s">
        <v>2</v>
      </c>
      <c r="C9" s="8" t="s">
        <v>153</v>
      </c>
      <c r="D9" s="9" t="s">
        <v>3</v>
      </c>
      <c r="E9" s="45" t="s">
        <v>0</v>
      </c>
      <c r="F9" s="46"/>
      <c r="G9" s="10" t="s">
        <v>166</v>
      </c>
      <c r="H9" s="11" t="s">
        <v>150</v>
      </c>
      <c r="I9" s="11" t="s">
        <v>155</v>
      </c>
      <c r="J9" s="12" t="s">
        <v>151</v>
      </c>
      <c r="K9" s="12" t="s">
        <v>152</v>
      </c>
      <c r="M9" s="6" t="s">
        <v>167</v>
      </c>
      <c r="N9" s="8" t="s">
        <v>150</v>
      </c>
      <c r="O9" s="8" t="s">
        <v>155</v>
      </c>
      <c r="P9" s="13" t="s">
        <v>151</v>
      </c>
      <c r="Q9" s="13" t="s">
        <v>152</v>
      </c>
      <c r="S9" s="6" t="s">
        <v>170</v>
      </c>
      <c r="T9" s="8" t="s">
        <v>150</v>
      </c>
      <c r="U9" s="8" t="s">
        <v>155</v>
      </c>
      <c r="V9" s="13" t="s">
        <v>151</v>
      </c>
      <c r="W9" s="13" t="s">
        <v>152</v>
      </c>
    </row>
    <row r="10" spans="1:23" ht="13.8" x14ac:dyDescent="0.3">
      <c r="A10" s="14" t="s">
        <v>138</v>
      </c>
      <c r="B10" s="15" t="s">
        <v>139</v>
      </c>
      <c r="C10" s="16">
        <v>33</v>
      </c>
      <c r="D10" s="17" t="s">
        <v>62</v>
      </c>
      <c r="E10" s="18">
        <v>1</v>
      </c>
      <c r="F10" s="15" t="s">
        <v>12</v>
      </c>
      <c r="G10" s="2"/>
      <c r="H10" s="3">
        <v>0</v>
      </c>
      <c r="I10" s="19">
        <f>B$113</f>
        <v>0</v>
      </c>
      <c r="J10" s="20">
        <f>H10*(1-I10)</f>
        <v>0</v>
      </c>
      <c r="K10" s="20">
        <f t="shared" ref="K10:K41" si="0">J10*C10</f>
        <v>0</v>
      </c>
      <c r="L10" s="21"/>
      <c r="M10" s="2"/>
      <c r="N10" s="3">
        <v>0</v>
      </c>
      <c r="O10" s="19">
        <f>B$113</f>
        <v>0</v>
      </c>
      <c r="P10" s="20">
        <f>N10*(1-O10)</f>
        <v>0</v>
      </c>
      <c r="Q10" s="20">
        <f t="shared" ref="Q10:Q41" si="1">P10*C10</f>
        <v>0</v>
      </c>
      <c r="R10" s="21"/>
      <c r="S10" s="2"/>
      <c r="T10" s="3">
        <v>0</v>
      </c>
      <c r="U10" s="19">
        <f>B$113</f>
        <v>0</v>
      </c>
      <c r="V10" s="20">
        <f>T10*(1-U10)</f>
        <v>0</v>
      </c>
      <c r="W10" s="20">
        <f>V10*C10</f>
        <v>0</v>
      </c>
    </row>
    <row r="11" spans="1:23" ht="13.8" x14ac:dyDescent="0.3">
      <c r="A11" s="14" t="s">
        <v>38</v>
      </c>
      <c r="B11" s="15" t="s">
        <v>39</v>
      </c>
      <c r="C11" s="16">
        <v>63</v>
      </c>
      <c r="D11" s="15" t="s">
        <v>4</v>
      </c>
      <c r="E11" s="22" t="s">
        <v>40</v>
      </c>
      <c r="F11" s="15" t="s">
        <v>28</v>
      </c>
      <c r="G11" s="2"/>
      <c r="H11" s="3">
        <v>0</v>
      </c>
      <c r="I11" s="19">
        <f t="shared" ref="I11:I17" si="2">B$114</f>
        <v>0</v>
      </c>
      <c r="J11" s="20">
        <f t="shared" ref="J11:J12" si="3">H11*(1-I11)</f>
        <v>0</v>
      </c>
      <c r="K11" s="20">
        <f t="shared" si="0"/>
        <v>0</v>
      </c>
      <c r="L11" s="21"/>
      <c r="M11" s="2"/>
      <c r="N11" s="3">
        <v>0</v>
      </c>
      <c r="O11" s="19">
        <f t="shared" ref="O11:O17" si="4">B$114</f>
        <v>0</v>
      </c>
      <c r="P11" s="20">
        <f t="shared" ref="P11:P74" si="5">N11*(1-O11)</f>
        <v>0</v>
      </c>
      <c r="Q11" s="20">
        <f t="shared" si="1"/>
        <v>0</v>
      </c>
      <c r="R11" s="21"/>
      <c r="S11" s="2"/>
      <c r="T11" s="3">
        <v>0</v>
      </c>
      <c r="U11" s="19">
        <f>B$114</f>
        <v>0</v>
      </c>
      <c r="V11" s="20">
        <f t="shared" ref="V11:V74" si="6">T11*(1-U11)</f>
        <v>0</v>
      </c>
      <c r="W11" s="20">
        <f t="shared" ref="W11:W74" si="7">V11*C11</f>
        <v>0</v>
      </c>
    </row>
    <row r="12" spans="1:23" ht="13.8" x14ac:dyDescent="0.3">
      <c r="A12" s="14" t="s">
        <v>44</v>
      </c>
      <c r="B12" s="15" t="s">
        <v>39</v>
      </c>
      <c r="C12" s="16">
        <v>63</v>
      </c>
      <c r="D12" s="15" t="s">
        <v>4</v>
      </c>
      <c r="E12" s="22" t="s">
        <v>40</v>
      </c>
      <c r="F12" s="15" t="s">
        <v>28</v>
      </c>
      <c r="G12" s="2"/>
      <c r="H12" s="3">
        <v>0</v>
      </c>
      <c r="I12" s="19">
        <f t="shared" si="2"/>
        <v>0</v>
      </c>
      <c r="J12" s="20">
        <f t="shared" si="3"/>
        <v>0</v>
      </c>
      <c r="K12" s="20">
        <f t="shared" si="0"/>
        <v>0</v>
      </c>
      <c r="L12" s="21"/>
      <c r="M12" s="2"/>
      <c r="N12" s="3">
        <v>0</v>
      </c>
      <c r="O12" s="19">
        <f t="shared" si="4"/>
        <v>0</v>
      </c>
      <c r="P12" s="20">
        <f t="shared" si="5"/>
        <v>0</v>
      </c>
      <c r="Q12" s="20">
        <f t="shared" si="1"/>
        <v>0</v>
      </c>
      <c r="R12" s="21"/>
      <c r="S12" s="2"/>
      <c r="T12" s="3">
        <v>0</v>
      </c>
      <c r="U12" s="19">
        <f t="shared" ref="U12:U17" si="8">B$114</f>
        <v>0</v>
      </c>
      <c r="V12" s="20">
        <f t="shared" si="6"/>
        <v>0</v>
      </c>
      <c r="W12" s="20">
        <f t="shared" si="7"/>
        <v>0</v>
      </c>
    </row>
    <row r="13" spans="1:23" ht="13.8" x14ac:dyDescent="0.3">
      <c r="A13" s="14" t="s">
        <v>48</v>
      </c>
      <c r="B13" s="15" t="s">
        <v>39</v>
      </c>
      <c r="C13" s="16">
        <v>20</v>
      </c>
      <c r="D13" s="15" t="s">
        <v>4</v>
      </c>
      <c r="E13" s="22" t="s">
        <v>49</v>
      </c>
      <c r="F13" s="15" t="s">
        <v>28</v>
      </c>
      <c r="G13" s="2"/>
      <c r="H13" s="3">
        <v>0</v>
      </c>
      <c r="I13" s="19">
        <f t="shared" si="2"/>
        <v>0</v>
      </c>
      <c r="J13" s="20">
        <f t="shared" ref="J13:J76" si="9">H13*(1-I13)</f>
        <v>0</v>
      </c>
      <c r="K13" s="20">
        <f t="shared" si="0"/>
        <v>0</v>
      </c>
      <c r="L13" s="21"/>
      <c r="M13" s="2"/>
      <c r="N13" s="3">
        <v>0</v>
      </c>
      <c r="O13" s="19">
        <f t="shared" si="4"/>
        <v>0</v>
      </c>
      <c r="P13" s="20">
        <f t="shared" si="5"/>
        <v>0</v>
      </c>
      <c r="Q13" s="20">
        <f t="shared" si="1"/>
        <v>0</v>
      </c>
      <c r="R13" s="21"/>
      <c r="S13" s="2"/>
      <c r="T13" s="3">
        <v>0</v>
      </c>
      <c r="U13" s="19">
        <f t="shared" si="8"/>
        <v>0</v>
      </c>
      <c r="V13" s="20">
        <f t="shared" si="6"/>
        <v>0</v>
      </c>
      <c r="W13" s="20">
        <f t="shared" si="7"/>
        <v>0</v>
      </c>
    </row>
    <row r="14" spans="1:23" ht="13.8" x14ac:dyDescent="0.3">
      <c r="A14" s="14" t="s">
        <v>67</v>
      </c>
      <c r="B14" s="15" t="s">
        <v>39</v>
      </c>
      <c r="C14" s="16">
        <v>153</v>
      </c>
      <c r="D14" s="15" t="s">
        <v>68</v>
      </c>
      <c r="E14" s="22">
        <v>3</v>
      </c>
      <c r="F14" s="15" t="s">
        <v>26</v>
      </c>
      <c r="G14" s="2"/>
      <c r="H14" s="3">
        <v>0</v>
      </c>
      <c r="I14" s="19">
        <f t="shared" si="2"/>
        <v>0</v>
      </c>
      <c r="J14" s="20">
        <f t="shared" si="9"/>
        <v>0</v>
      </c>
      <c r="K14" s="20">
        <f t="shared" si="0"/>
        <v>0</v>
      </c>
      <c r="L14" s="21"/>
      <c r="M14" s="2"/>
      <c r="N14" s="3">
        <v>0</v>
      </c>
      <c r="O14" s="19">
        <f t="shared" si="4"/>
        <v>0</v>
      </c>
      <c r="P14" s="20">
        <f t="shared" si="5"/>
        <v>0</v>
      </c>
      <c r="Q14" s="20">
        <f t="shared" si="1"/>
        <v>0</v>
      </c>
      <c r="R14" s="21"/>
      <c r="S14" s="2"/>
      <c r="T14" s="3">
        <v>0</v>
      </c>
      <c r="U14" s="19">
        <f t="shared" si="8"/>
        <v>0</v>
      </c>
      <c r="V14" s="20">
        <f t="shared" si="6"/>
        <v>0</v>
      </c>
      <c r="W14" s="20">
        <f t="shared" si="7"/>
        <v>0</v>
      </c>
    </row>
    <row r="15" spans="1:23" ht="13.8" x14ac:dyDescent="0.3">
      <c r="A15" s="14" t="s">
        <v>96</v>
      </c>
      <c r="B15" s="15" t="s">
        <v>39</v>
      </c>
      <c r="C15" s="23">
        <v>19</v>
      </c>
      <c r="D15" s="17" t="s">
        <v>4</v>
      </c>
      <c r="E15" s="18" t="s">
        <v>76</v>
      </c>
      <c r="F15" s="15" t="s">
        <v>28</v>
      </c>
      <c r="G15" s="2"/>
      <c r="H15" s="3">
        <v>0</v>
      </c>
      <c r="I15" s="19">
        <f t="shared" si="2"/>
        <v>0</v>
      </c>
      <c r="J15" s="20">
        <f t="shared" si="9"/>
        <v>0</v>
      </c>
      <c r="K15" s="20">
        <f t="shared" si="0"/>
        <v>0</v>
      </c>
      <c r="L15" s="21"/>
      <c r="M15" s="2"/>
      <c r="N15" s="3">
        <v>0</v>
      </c>
      <c r="O15" s="19">
        <f t="shared" si="4"/>
        <v>0</v>
      </c>
      <c r="P15" s="20">
        <f t="shared" si="5"/>
        <v>0</v>
      </c>
      <c r="Q15" s="20">
        <f t="shared" si="1"/>
        <v>0</v>
      </c>
      <c r="R15" s="21"/>
      <c r="S15" s="2"/>
      <c r="T15" s="3">
        <v>0</v>
      </c>
      <c r="U15" s="19">
        <f t="shared" si="8"/>
        <v>0</v>
      </c>
      <c r="V15" s="20">
        <f t="shared" si="6"/>
        <v>0</v>
      </c>
      <c r="W15" s="20">
        <f t="shared" si="7"/>
        <v>0</v>
      </c>
    </row>
    <row r="16" spans="1:23" ht="13.8" x14ac:dyDescent="0.3">
      <c r="A16" s="14" t="s">
        <v>109</v>
      </c>
      <c r="B16" s="15" t="s">
        <v>39</v>
      </c>
      <c r="C16" s="16">
        <v>19</v>
      </c>
      <c r="D16" s="17" t="s">
        <v>4</v>
      </c>
      <c r="E16" s="18" t="s">
        <v>79</v>
      </c>
      <c r="F16" s="15" t="s">
        <v>28</v>
      </c>
      <c r="G16" s="2"/>
      <c r="H16" s="3">
        <v>0</v>
      </c>
      <c r="I16" s="19">
        <f t="shared" si="2"/>
        <v>0</v>
      </c>
      <c r="J16" s="20">
        <f t="shared" si="9"/>
        <v>0</v>
      </c>
      <c r="K16" s="20">
        <f t="shared" si="0"/>
        <v>0</v>
      </c>
      <c r="L16" s="21"/>
      <c r="M16" s="2"/>
      <c r="N16" s="3">
        <v>0</v>
      </c>
      <c r="O16" s="19">
        <f t="shared" si="4"/>
        <v>0</v>
      </c>
      <c r="P16" s="20">
        <f t="shared" si="5"/>
        <v>0</v>
      </c>
      <c r="Q16" s="20">
        <f t="shared" si="1"/>
        <v>0</v>
      </c>
      <c r="R16" s="21"/>
      <c r="S16" s="2"/>
      <c r="T16" s="3">
        <v>0</v>
      </c>
      <c r="U16" s="19">
        <f t="shared" si="8"/>
        <v>0</v>
      </c>
      <c r="V16" s="20">
        <f t="shared" si="6"/>
        <v>0</v>
      </c>
      <c r="W16" s="20">
        <f t="shared" si="7"/>
        <v>0</v>
      </c>
    </row>
    <row r="17" spans="1:23" ht="13.8" x14ac:dyDescent="0.3">
      <c r="A17" s="14" t="s">
        <v>123</v>
      </c>
      <c r="B17" s="15" t="s">
        <v>39</v>
      </c>
      <c r="C17" s="23">
        <v>7</v>
      </c>
      <c r="D17" s="17" t="s">
        <v>4</v>
      </c>
      <c r="E17" s="18" t="s">
        <v>84</v>
      </c>
      <c r="F17" s="15" t="s">
        <v>28</v>
      </c>
      <c r="G17" s="2"/>
      <c r="H17" s="3">
        <v>0</v>
      </c>
      <c r="I17" s="19">
        <f t="shared" si="2"/>
        <v>0</v>
      </c>
      <c r="J17" s="20">
        <f t="shared" si="9"/>
        <v>0</v>
      </c>
      <c r="K17" s="20">
        <f t="shared" si="0"/>
        <v>0</v>
      </c>
      <c r="L17" s="21"/>
      <c r="M17" s="2"/>
      <c r="N17" s="3">
        <v>0</v>
      </c>
      <c r="O17" s="19">
        <f t="shared" si="4"/>
        <v>0</v>
      </c>
      <c r="P17" s="20">
        <f t="shared" si="5"/>
        <v>0</v>
      </c>
      <c r="Q17" s="20">
        <f t="shared" si="1"/>
        <v>0</v>
      </c>
      <c r="R17" s="21"/>
      <c r="S17" s="2"/>
      <c r="T17" s="3">
        <v>0</v>
      </c>
      <c r="U17" s="19">
        <f t="shared" si="8"/>
        <v>0</v>
      </c>
      <c r="V17" s="20">
        <f t="shared" si="6"/>
        <v>0</v>
      </c>
      <c r="W17" s="20">
        <f t="shared" si="7"/>
        <v>0</v>
      </c>
    </row>
    <row r="18" spans="1:23" ht="13.8" x14ac:dyDescent="0.3">
      <c r="A18" s="14" t="s">
        <v>29</v>
      </c>
      <c r="B18" s="15" t="s">
        <v>30</v>
      </c>
      <c r="C18" s="16">
        <v>54</v>
      </c>
      <c r="D18" s="15" t="s">
        <v>31</v>
      </c>
      <c r="E18" s="22">
        <v>10</v>
      </c>
      <c r="F18" s="15" t="s">
        <v>27</v>
      </c>
      <c r="G18" s="2"/>
      <c r="H18" s="3">
        <v>0</v>
      </c>
      <c r="I18" s="19">
        <f t="shared" ref="I18:I34" si="10">B$115</f>
        <v>0</v>
      </c>
      <c r="J18" s="20">
        <f t="shared" si="9"/>
        <v>0</v>
      </c>
      <c r="K18" s="20">
        <f t="shared" si="0"/>
        <v>0</v>
      </c>
      <c r="L18" s="21"/>
      <c r="M18" s="2"/>
      <c r="N18" s="3">
        <v>0</v>
      </c>
      <c r="O18" s="19">
        <f t="shared" ref="O18:O34" si="11">B$115</f>
        <v>0</v>
      </c>
      <c r="P18" s="20">
        <f t="shared" si="5"/>
        <v>0</v>
      </c>
      <c r="Q18" s="20">
        <f t="shared" si="1"/>
        <v>0</v>
      </c>
      <c r="R18" s="21"/>
      <c r="S18" s="2"/>
      <c r="T18" s="3">
        <v>0</v>
      </c>
      <c r="U18" s="19">
        <f>B$115</f>
        <v>0</v>
      </c>
      <c r="V18" s="20">
        <f t="shared" si="6"/>
        <v>0</v>
      </c>
      <c r="W18" s="20">
        <f t="shared" si="7"/>
        <v>0</v>
      </c>
    </row>
    <row r="19" spans="1:23" ht="13.8" x14ac:dyDescent="0.3">
      <c r="A19" s="14" t="s">
        <v>36</v>
      </c>
      <c r="B19" s="15" t="s">
        <v>30</v>
      </c>
      <c r="C19" s="16">
        <v>104</v>
      </c>
      <c r="D19" s="15" t="s">
        <v>9</v>
      </c>
      <c r="E19" s="22" t="s">
        <v>37</v>
      </c>
      <c r="F19" s="15" t="s">
        <v>21</v>
      </c>
      <c r="G19" s="2"/>
      <c r="H19" s="3">
        <v>0</v>
      </c>
      <c r="I19" s="19">
        <f t="shared" si="10"/>
        <v>0</v>
      </c>
      <c r="J19" s="20">
        <f t="shared" si="9"/>
        <v>0</v>
      </c>
      <c r="K19" s="20">
        <f t="shared" si="0"/>
        <v>0</v>
      </c>
      <c r="L19" s="21"/>
      <c r="M19" s="2"/>
      <c r="N19" s="3">
        <v>0</v>
      </c>
      <c r="O19" s="19">
        <f t="shared" si="11"/>
        <v>0</v>
      </c>
      <c r="P19" s="20">
        <f t="shared" si="5"/>
        <v>0</v>
      </c>
      <c r="Q19" s="20">
        <f t="shared" si="1"/>
        <v>0</v>
      </c>
      <c r="R19" s="21"/>
      <c r="S19" s="2"/>
      <c r="T19" s="3">
        <v>0</v>
      </c>
      <c r="U19" s="19">
        <f t="shared" ref="U19:U34" si="12">B$115</f>
        <v>0</v>
      </c>
      <c r="V19" s="20">
        <f t="shared" si="6"/>
        <v>0</v>
      </c>
      <c r="W19" s="20">
        <f t="shared" si="7"/>
        <v>0</v>
      </c>
    </row>
    <row r="20" spans="1:23" ht="13.8" x14ac:dyDescent="0.3">
      <c r="A20" s="14" t="s">
        <v>54</v>
      </c>
      <c r="B20" s="15" t="s">
        <v>30</v>
      </c>
      <c r="C20" s="16">
        <v>80</v>
      </c>
      <c r="D20" s="15" t="s">
        <v>9</v>
      </c>
      <c r="E20" s="22" t="s">
        <v>37</v>
      </c>
      <c r="F20" s="15" t="s">
        <v>21</v>
      </c>
      <c r="G20" s="2"/>
      <c r="H20" s="3">
        <v>0</v>
      </c>
      <c r="I20" s="19">
        <f t="shared" si="10"/>
        <v>0</v>
      </c>
      <c r="J20" s="20">
        <f t="shared" si="9"/>
        <v>0</v>
      </c>
      <c r="K20" s="20">
        <f t="shared" si="0"/>
        <v>0</v>
      </c>
      <c r="L20" s="21"/>
      <c r="M20" s="2"/>
      <c r="N20" s="3">
        <v>0</v>
      </c>
      <c r="O20" s="19">
        <f t="shared" si="11"/>
        <v>0</v>
      </c>
      <c r="P20" s="20">
        <f t="shared" si="5"/>
        <v>0</v>
      </c>
      <c r="Q20" s="20">
        <f t="shared" si="1"/>
        <v>0</v>
      </c>
      <c r="R20" s="21"/>
      <c r="S20" s="2"/>
      <c r="T20" s="3">
        <v>0</v>
      </c>
      <c r="U20" s="19">
        <f t="shared" si="12"/>
        <v>0</v>
      </c>
      <c r="V20" s="20">
        <f t="shared" si="6"/>
        <v>0</v>
      </c>
      <c r="W20" s="20">
        <f t="shared" si="7"/>
        <v>0</v>
      </c>
    </row>
    <row r="21" spans="1:23" ht="13.8" x14ac:dyDescent="0.3">
      <c r="A21" s="14" t="s">
        <v>55</v>
      </c>
      <c r="B21" s="15" t="s">
        <v>30</v>
      </c>
      <c r="C21" s="16">
        <v>165</v>
      </c>
      <c r="D21" s="15" t="s">
        <v>31</v>
      </c>
      <c r="E21" s="22">
        <v>1</v>
      </c>
      <c r="F21" s="15" t="s">
        <v>12</v>
      </c>
      <c r="G21" s="2"/>
      <c r="H21" s="3">
        <v>0</v>
      </c>
      <c r="I21" s="19">
        <f t="shared" si="10"/>
        <v>0</v>
      </c>
      <c r="J21" s="20">
        <f t="shared" si="9"/>
        <v>0</v>
      </c>
      <c r="K21" s="20">
        <f t="shared" si="0"/>
        <v>0</v>
      </c>
      <c r="L21" s="21"/>
      <c r="M21" s="2"/>
      <c r="N21" s="3">
        <v>0</v>
      </c>
      <c r="O21" s="19">
        <f t="shared" si="11"/>
        <v>0</v>
      </c>
      <c r="P21" s="20">
        <f t="shared" si="5"/>
        <v>0</v>
      </c>
      <c r="Q21" s="20">
        <f t="shared" si="1"/>
        <v>0</v>
      </c>
      <c r="R21" s="21"/>
      <c r="S21" s="2"/>
      <c r="T21" s="3">
        <v>0</v>
      </c>
      <c r="U21" s="19">
        <f t="shared" si="12"/>
        <v>0</v>
      </c>
      <c r="V21" s="20">
        <f t="shared" si="6"/>
        <v>0</v>
      </c>
      <c r="W21" s="20">
        <f t="shared" si="7"/>
        <v>0</v>
      </c>
    </row>
    <row r="22" spans="1:23" ht="13.8" x14ac:dyDescent="0.3">
      <c r="A22" s="14" t="s">
        <v>66</v>
      </c>
      <c r="B22" s="15" t="s">
        <v>30</v>
      </c>
      <c r="C22" s="16">
        <v>114</v>
      </c>
      <c r="D22" s="15" t="s">
        <v>7</v>
      </c>
      <c r="E22" s="22">
        <v>200</v>
      </c>
      <c r="F22" s="15" t="s">
        <v>28</v>
      </c>
      <c r="G22" s="2"/>
      <c r="H22" s="3">
        <v>0</v>
      </c>
      <c r="I22" s="19">
        <f t="shared" si="10"/>
        <v>0</v>
      </c>
      <c r="J22" s="20">
        <f t="shared" si="9"/>
        <v>0</v>
      </c>
      <c r="K22" s="20">
        <f t="shared" si="0"/>
        <v>0</v>
      </c>
      <c r="L22" s="21"/>
      <c r="M22" s="2"/>
      <c r="N22" s="3">
        <v>0</v>
      </c>
      <c r="O22" s="19">
        <f t="shared" si="11"/>
        <v>0</v>
      </c>
      <c r="P22" s="20">
        <f t="shared" si="5"/>
        <v>0</v>
      </c>
      <c r="Q22" s="20">
        <f t="shared" si="1"/>
        <v>0</v>
      </c>
      <c r="R22" s="21"/>
      <c r="S22" s="2"/>
      <c r="T22" s="3">
        <v>0</v>
      </c>
      <c r="U22" s="19">
        <f t="shared" si="12"/>
        <v>0</v>
      </c>
      <c r="V22" s="20">
        <f t="shared" si="6"/>
        <v>0</v>
      </c>
      <c r="W22" s="20">
        <f t="shared" si="7"/>
        <v>0</v>
      </c>
    </row>
    <row r="23" spans="1:23" ht="13.8" x14ac:dyDescent="0.3">
      <c r="A23" s="14" t="s">
        <v>69</v>
      </c>
      <c r="B23" s="15" t="s">
        <v>30</v>
      </c>
      <c r="C23" s="16">
        <v>10</v>
      </c>
      <c r="D23" s="15" t="s">
        <v>31</v>
      </c>
      <c r="E23" s="22">
        <v>3</v>
      </c>
      <c r="F23" s="15" t="s">
        <v>12</v>
      </c>
      <c r="G23" s="2"/>
      <c r="H23" s="3">
        <v>0</v>
      </c>
      <c r="I23" s="19">
        <f t="shared" si="10"/>
        <v>0</v>
      </c>
      <c r="J23" s="20">
        <f t="shared" si="9"/>
        <v>0</v>
      </c>
      <c r="K23" s="20">
        <f t="shared" si="0"/>
        <v>0</v>
      </c>
      <c r="L23" s="21"/>
      <c r="M23" s="2"/>
      <c r="N23" s="3">
        <v>0</v>
      </c>
      <c r="O23" s="19">
        <f t="shared" si="11"/>
        <v>0</v>
      </c>
      <c r="P23" s="20">
        <f t="shared" si="5"/>
        <v>0</v>
      </c>
      <c r="Q23" s="20">
        <f t="shared" si="1"/>
        <v>0</v>
      </c>
      <c r="R23" s="21"/>
      <c r="S23" s="2"/>
      <c r="T23" s="3">
        <v>0</v>
      </c>
      <c r="U23" s="19">
        <f t="shared" si="12"/>
        <v>0</v>
      </c>
      <c r="V23" s="20">
        <f t="shared" si="6"/>
        <v>0</v>
      </c>
      <c r="W23" s="20">
        <f t="shared" si="7"/>
        <v>0</v>
      </c>
    </row>
    <row r="24" spans="1:23" ht="13.8" x14ac:dyDescent="0.3">
      <c r="A24" s="14" t="s">
        <v>90</v>
      </c>
      <c r="B24" s="15" t="s">
        <v>30</v>
      </c>
      <c r="C24" s="16">
        <v>45</v>
      </c>
      <c r="D24" s="17" t="s">
        <v>62</v>
      </c>
      <c r="E24" s="18">
        <v>1</v>
      </c>
      <c r="F24" s="15" t="s">
        <v>12</v>
      </c>
      <c r="G24" s="2"/>
      <c r="H24" s="3">
        <v>0</v>
      </c>
      <c r="I24" s="19">
        <f t="shared" si="10"/>
        <v>0</v>
      </c>
      <c r="J24" s="20">
        <f t="shared" si="9"/>
        <v>0</v>
      </c>
      <c r="K24" s="20">
        <f t="shared" si="0"/>
        <v>0</v>
      </c>
      <c r="L24" s="21"/>
      <c r="M24" s="2"/>
      <c r="N24" s="3">
        <v>0</v>
      </c>
      <c r="O24" s="19">
        <f t="shared" si="11"/>
        <v>0</v>
      </c>
      <c r="P24" s="20">
        <f t="shared" si="5"/>
        <v>0</v>
      </c>
      <c r="Q24" s="20">
        <f t="shared" si="1"/>
        <v>0</v>
      </c>
      <c r="R24" s="21"/>
      <c r="S24" s="2"/>
      <c r="T24" s="3">
        <v>0</v>
      </c>
      <c r="U24" s="19">
        <f t="shared" si="12"/>
        <v>0</v>
      </c>
      <c r="V24" s="20">
        <f t="shared" si="6"/>
        <v>0</v>
      </c>
      <c r="W24" s="20">
        <f t="shared" si="7"/>
        <v>0</v>
      </c>
    </row>
    <row r="25" spans="1:23" ht="13.8" x14ac:dyDescent="0.3">
      <c r="A25" s="14" t="s">
        <v>92</v>
      </c>
      <c r="B25" s="15" t="s">
        <v>30</v>
      </c>
      <c r="C25" s="16">
        <v>52</v>
      </c>
      <c r="D25" s="17" t="s">
        <v>9</v>
      </c>
      <c r="E25" s="18" t="s">
        <v>37</v>
      </c>
      <c r="F25" s="15" t="s">
        <v>21</v>
      </c>
      <c r="G25" s="2"/>
      <c r="H25" s="3">
        <v>0</v>
      </c>
      <c r="I25" s="19">
        <f t="shared" si="10"/>
        <v>0</v>
      </c>
      <c r="J25" s="20">
        <f t="shared" si="9"/>
        <v>0</v>
      </c>
      <c r="K25" s="20">
        <f t="shared" si="0"/>
        <v>0</v>
      </c>
      <c r="L25" s="21"/>
      <c r="M25" s="2"/>
      <c r="N25" s="3">
        <v>0</v>
      </c>
      <c r="O25" s="19">
        <f t="shared" si="11"/>
        <v>0</v>
      </c>
      <c r="P25" s="20">
        <f t="shared" si="5"/>
        <v>0</v>
      </c>
      <c r="Q25" s="20">
        <f t="shared" si="1"/>
        <v>0</v>
      </c>
      <c r="R25" s="21"/>
      <c r="S25" s="2"/>
      <c r="T25" s="3">
        <v>0</v>
      </c>
      <c r="U25" s="19">
        <f t="shared" si="12"/>
        <v>0</v>
      </c>
      <c r="V25" s="20">
        <f t="shared" si="6"/>
        <v>0</v>
      </c>
      <c r="W25" s="20">
        <f t="shared" si="7"/>
        <v>0</v>
      </c>
    </row>
    <row r="26" spans="1:23" ht="13.8" x14ac:dyDescent="0.3">
      <c r="A26" s="14" t="s">
        <v>97</v>
      </c>
      <c r="B26" s="15" t="s">
        <v>30</v>
      </c>
      <c r="C26" s="16">
        <v>168</v>
      </c>
      <c r="D26" s="17" t="s">
        <v>7</v>
      </c>
      <c r="E26" s="18">
        <v>200</v>
      </c>
      <c r="F26" s="15" t="s">
        <v>28</v>
      </c>
      <c r="G26" s="2"/>
      <c r="H26" s="3">
        <v>0</v>
      </c>
      <c r="I26" s="19">
        <f t="shared" si="10"/>
        <v>0</v>
      </c>
      <c r="J26" s="20">
        <f t="shared" si="9"/>
        <v>0</v>
      </c>
      <c r="K26" s="20">
        <f t="shared" si="0"/>
        <v>0</v>
      </c>
      <c r="L26" s="21"/>
      <c r="M26" s="2"/>
      <c r="N26" s="3">
        <v>0</v>
      </c>
      <c r="O26" s="19">
        <f t="shared" si="11"/>
        <v>0</v>
      </c>
      <c r="P26" s="20">
        <f t="shared" si="5"/>
        <v>0</v>
      </c>
      <c r="Q26" s="20">
        <f t="shared" si="1"/>
        <v>0</v>
      </c>
      <c r="R26" s="21"/>
      <c r="S26" s="2"/>
      <c r="T26" s="3">
        <v>0</v>
      </c>
      <c r="U26" s="19">
        <f t="shared" si="12"/>
        <v>0</v>
      </c>
      <c r="V26" s="20">
        <f t="shared" si="6"/>
        <v>0</v>
      </c>
      <c r="W26" s="20">
        <f t="shared" si="7"/>
        <v>0</v>
      </c>
    </row>
    <row r="27" spans="1:23" ht="13.8" x14ac:dyDescent="0.3">
      <c r="A27" s="14" t="s">
        <v>98</v>
      </c>
      <c r="B27" s="15" t="s">
        <v>30</v>
      </c>
      <c r="C27" s="16">
        <v>44</v>
      </c>
      <c r="D27" s="17" t="s">
        <v>9</v>
      </c>
      <c r="E27" s="18" t="s">
        <v>37</v>
      </c>
      <c r="F27" s="15" t="s">
        <v>21</v>
      </c>
      <c r="G27" s="2"/>
      <c r="H27" s="3">
        <v>0</v>
      </c>
      <c r="I27" s="19">
        <f t="shared" si="10"/>
        <v>0</v>
      </c>
      <c r="J27" s="20">
        <f t="shared" si="9"/>
        <v>0</v>
      </c>
      <c r="K27" s="20">
        <f t="shared" si="0"/>
        <v>0</v>
      </c>
      <c r="L27" s="21"/>
      <c r="M27" s="2"/>
      <c r="N27" s="3">
        <v>0</v>
      </c>
      <c r="O27" s="19">
        <f t="shared" si="11"/>
        <v>0</v>
      </c>
      <c r="P27" s="20">
        <f t="shared" si="5"/>
        <v>0</v>
      </c>
      <c r="Q27" s="20">
        <f t="shared" si="1"/>
        <v>0</v>
      </c>
      <c r="R27" s="21"/>
      <c r="S27" s="2"/>
      <c r="T27" s="3">
        <v>0</v>
      </c>
      <c r="U27" s="19">
        <f t="shared" si="12"/>
        <v>0</v>
      </c>
      <c r="V27" s="20">
        <f t="shared" si="6"/>
        <v>0</v>
      </c>
      <c r="W27" s="20">
        <f t="shared" si="7"/>
        <v>0</v>
      </c>
    </row>
    <row r="28" spans="1:23" ht="13.8" x14ac:dyDescent="0.3">
      <c r="A28" s="14" t="s">
        <v>99</v>
      </c>
      <c r="B28" s="15" t="s">
        <v>30</v>
      </c>
      <c r="C28" s="16">
        <v>44</v>
      </c>
      <c r="D28" s="17" t="s">
        <v>9</v>
      </c>
      <c r="E28" s="18" t="s">
        <v>37</v>
      </c>
      <c r="F28" s="15" t="s">
        <v>21</v>
      </c>
      <c r="G28" s="2"/>
      <c r="H28" s="3">
        <v>0</v>
      </c>
      <c r="I28" s="19">
        <f t="shared" si="10"/>
        <v>0</v>
      </c>
      <c r="J28" s="20">
        <f t="shared" si="9"/>
        <v>0</v>
      </c>
      <c r="K28" s="20">
        <f t="shared" si="0"/>
        <v>0</v>
      </c>
      <c r="L28" s="21"/>
      <c r="M28" s="2"/>
      <c r="N28" s="3">
        <v>0</v>
      </c>
      <c r="O28" s="19">
        <f t="shared" si="11"/>
        <v>0</v>
      </c>
      <c r="P28" s="20">
        <f t="shared" si="5"/>
        <v>0</v>
      </c>
      <c r="Q28" s="20">
        <f t="shared" si="1"/>
        <v>0</v>
      </c>
      <c r="R28" s="21"/>
      <c r="S28" s="2"/>
      <c r="T28" s="3">
        <v>0</v>
      </c>
      <c r="U28" s="19">
        <f t="shared" si="12"/>
        <v>0</v>
      </c>
      <c r="V28" s="20">
        <f t="shared" si="6"/>
        <v>0</v>
      </c>
      <c r="W28" s="20">
        <f t="shared" si="7"/>
        <v>0</v>
      </c>
    </row>
    <row r="29" spans="1:23" ht="13.8" x14ac:dyDescent="0.3">
      <c r="A29" s="14" t="s">
        <v>107</v>
      </c>
      <c r="B29" s="15" t="s">
        <v>30</v>
      </c>
      <c r="C29" s="16">
        <v>53</v>
      </c>
      <c r="D29" s="17" t="s">
        <v>62</v>
      </c>
      <c r="E29" s="18">
        <v>1</v>
      </c>
      <c r="F29" s="15" t="s">
        <v>12</v>
      </c>
      <c r="G29" s="2"/>
      <c r="H29" s="3">
        <v>0</v>
      </c>
      <c r="I29" s="19">
        <f t="shared" si="10"/>
        <v>0</v>
      </c>
      <c r="J29" s="20">
        <f t="shared" si="9"/>
        <v>0</v>
      </c>
      <c r="K29" s="20">
        <f t="shared" si="0"/>
        <v>0</v>
      </c>
      <c r="L29" s="21"/>
      <c r="M29" s="2"/>
      <c r="N29" s="3">
        <v>0</v>
      </c>
      <c r="O29" s="19">
        <f t="shared" si="11"/>
        <v>0</v>
      </c>
      <c r="P29" s="20">
        <f t="shared" si="5"/>
        <v>0</v>
      </c>
      <c r="Q29" s="20">
        <f t="shared" si="1"/>
        <v>0</v>
      </c>
      <c r="R29" s="21"/>
      <c r="S29" s="2"/>
      <c r="T29" s="3">
        <v>0</v>
      </c>
      <c r="U29" s="19">
        <f t="shared" si="12"/>
        <v>0</v>
      </c>
      <c r="V29" s="20">
        <f t="shared" si="6"/>
        <v>0</v>
      </c>
      <c r="W29" s="20">
        <f t="shared" si="7"/>
        <v>0</v>
      </c>
    </row>
    <row r="30" spans="1:23" ht="13.8" x14ac:dyDescent="0.3">
      <c r="A30" s="14" t="s">
        <v>111</v>
      </c>
      <c r="B30" s="15" t="s">
        <v>30</v>
      </c>
      <c r="C30" s="16">
        <v>32</v>
      </c>
      <c r="D30" s="17" t="s">
        <v>9</v>
      </c>
      <c r="E30" s="18" t="s">
        <v>81</v>
      </c>
      <c r="F30" s="15" t="s">
        <v>21</v>
      </c>
      <c r="G30" s="2"/>
      <c r="H30" s="3">
        <v>0</v>
      </c>
      <c r="I30" s="19">
        <f t="shared" si="10"/>
        <v>0</v>
      </c>
      <c r="J30" s="20">
        <f t="shared" si="9"/>
        <v>0</v>
      </c>
      <c r="K30" s="20">
        <f t="shared" si="0"/>
        <v>0</v>
      </c>
      <c r="L30" s="21"/>
      <c r="M30" s="2"/>
      <c r="N30" s="3">
        <v>0</v>
      </c>
      <c r="O30" s="19">
        <f t="shared" si="11"/>
        <v>0</v>
      </c>
      <c r="P30" s="20">
        <f t="shared" si="5"/>
        <v>0</v>
      </c>
      <c r="Q30" s="20">
        <f t="shared" si="1"/>
        <v>0</v>
      </c>
      <c r="R30" s="21"/>
      <c r="S30" s="2"/>
      <c r="T30" s="3">
        <v>0</v>
      </c>
      <c r="U30" s="19">
        <f t="shared" si="12"/>
        <v>0</v>
      </c>
      <c r="V30" s="20">
        <f t="shared" si="6"/>
        <v>0</v>
      </c>
      <c r="W30" s="20">
        <f t="shared" si="7"/>
        <v>0</v>
      </c>
    </row>
    <row r="31" spans="1:23" ht="13.8" x14ac:dyDescent="0.3">
      <c r="A31" s="14" t="s">
        <v>115</v>
      </c>
      <c r="B31" s="15" t="s">
        <v>30</v>
      </c>
      <c r="C31" s="16">
        <v>40</v>
      </c>
      <c r="D31" s="17" t="s">
        <v>4</v>
      </c>
      <c r="E31" s="18" t="s">
        <v>82</v>
      </c>
      <c r="F31" s="15" t="s">
        <v>28</v>
      </c>
      <c r="G31" s="2"/>
      <c r="H31" s="3">
        <v>0</v>
      </c>
      <c r="I31" s="19">
        <f t="shared" si="10"/>
        <v>0</v>
      </c>
      <c r="J31" s="20">
        <f t="shared" si="9"/>
        <v>0</v>
      </c>
      <c r="K31" s="20">
        <f t="shared" si="0"/>
        <v>0</v>
      </c>
      <c r="L31" s="21"/>
      <c r="M31" s="2"/>
      <c r="N31" s="3">
        <v>0</v>
      </c>
      <c r="O31" s="19">
        <f t="shared" si="11"/>
        <v>0</v>
      </c>
      <c r="P31" s="20">
        <f t="shared" si="5"/>
        <v>0</v>
      </c>
      <c r="Q31" s="20">
        <f t="shared" si="1"/>
        <v>0</v>
      </c>
      <c r="R31" s="21"/>
      <c r="S31" s="2"/>
      <c r="T31" s="3">
        <v>0</v>
      </c>
      <c r="U31" s="19">
        <f t="shared" si="12"/>
        <v>0</v>
      </c>
      <c r="V31" s="20">
        <f t="shared" si="6"/>
        <v>0</v>
      </c>
      <c r="W31" s="20">
        <f t="shared" si="7"/>
        <v>0</v>
      </c>
    </row>
    <row r="32" spans="1:23" ht="13.8" x14ac:dyDescent="0.3">
      <c r="A32" s="14" t="s">
        <v>120</v>
      </c>
      <c r="B32" s="15" t="s">
        <v>30</v>
      </c>
      <c r="C32" s="16">
        <v>14</v>
      </c>
      <c r="D32" s="17" t="s">
        <v>74</v>
      </c>
      <c r="E32" s="18">
        <v>1</v>
      </c>
      <c r="F32" s="15" t="s">
        <v>12</v>
      </c>
      <c r="G32" s="2"/>
      <c r="H32" s="3">
        <v>0</v>
      </c>
      <c r="I32" s="19">
        <f t="shared" si="10"/>
        <v>0</v>
      </c>
      <c r="J32" s="20">
        <f t="shared" si="9"/>
        <v>0</v>
      </c>
      <c r="K32" s="20">
        <f t="shared" si="0"/>
        <v>0</v>
      </c>
      <c r="L32" s="21"/>
      <c r="M32" s="2"/>
      <c r="N32" s="3">
        <v>0</v>
      </c>
      <c r="O32" s="19">
        <f t="shared" si="11"/>
        <v>0</v>
      </c>
      <c r="P32" s="20">
        <f t="shared" si="5"/>
        <v>0</v>
      </c>
      <c r="Q32" s="20">
        <f t="shared" si="1"/>
        <v>0</v>
      </c>
      <c r="R32" s="21"/>
      <c r="S32" s="2"/>
      <c r="T32" s="3">
        <v>0</v>
      </c>
      <c r="U32" s="19">
        <f t="shared" si="12"/>
        <v>0</v>
      </c>
      <c r="V32" s="20">
        <f t="shared" si="6"/>
        <v>0</v>
      </c>
      <c r="W32" s="20">
        <f t="shared" si="7"/>
        <v>0</v>
      </c>
    </row>
    <row r="33" spans="1:23" ht="13.8" x14ac:dyDescent="0.3">
      <c r="A33" s="14" t="s">
        <v>135</v>
      </c>
      <c r="B33" s="15" t="s">
        <v>30</v>
      </c>
      <c r="C33" s="16">
        <v>101</v>
      </c>
      <c r="D33" s="17" t="s">
        <v>7</v>
      </c>
      <c r="E33" s="18" t="s">
        <v>86</v>
      </c>
      <c r="F33" s="15" t="s">
        <v>28</v>
      </c>
      <c r="G33" s="2"/>
      <c r="H33" s="3">
        <v>0</v>
      </c>
      <c r="I33" s="19">
        <f t="shared" si="10"/>
        <v>0</v>
      </c>
      <c r="J33" s="20">
        <f t="shared" si="9"/>
        <v>0</v>
      </c>
      <c r="K33" s="20">
        <f t="shared" si="0"/>
        <v>0</v>
      </c>
      <c r="L33" s="21"/>
      <c r="M33" s="2"/>
      <c r="N33" s="3">
        <v>0</v>
      </c>
      <c r="O33" s="19">
        <f t="shared" si="11"/>
        <v>0</v>
      </c>
      <c r="P33" s="20">
        <f t="shared" si="5"/>
        <v>0</v>
      </c>
      <c r="Q33" s="20">
        <f t="shared" si="1"/>
        <v>0</v>
      </c>
      <c r="R33" s="21"/>
      <c r="S33" s="2"/>
      <c r="T33" s="3">
        <v>0</v>
      </c>
      <c r="U33" s="19">
        <f t="shared" si="12"/>
        <v>0</v>
      </c>
      <c r="V33" s="20">
        <f t="shared" si="6"/>
        <v>0</v>
      </c>
      <c r="W33" s="20">
        <f t="shared" si="7"/>
        <v>0</v>
      </c>
    </row>
    <row r="34" spans="1:23" ht="13.8" x14ac:dyDescent="0.3">
      <c r="A34" s="14" t="s">
        <v>148</v>
      </c>
      <c r="B34" s="15" t="s">
        <v>30</v>
      </c>
      <c r="C34" s="16">
        <v>10</v>
      </c>
      <c r="D34" s="17" t="s">
        <v>74</v>
      </c>
      <c r="E34" s="24">
        <v>1.1000000000000001</v>
      </c>
      <c r="F34" s="15" t="s">
        <v>12</v>
      </c>
      <c r="G34" s="2"/>
      <c r="H34" s="3">
        <v>0</v>
      </c>
      <c r="I34" s="19">
        <f t="shared" si="10"/>
        <v>0</v>
      </c>
      <c r="J34" s="20">
        <f t="shared" si="9"/>
        <v>0</v>
      </c>
      <c r="K34" s="20">
        <f t="shared" si="0"/>
        <v>0</v>
      </c>
      <c r="L34" s="21"/>
      <c r="M34" s="2"/>
      <c r="N34" s="3">
        <v>0</v>
      </c>
      <c r="O34" s="19">
        <f t="shared" si="11"/>
        <v>0</v>
      </c>
      <c r="P34" s="20">
        <f t="shared" si="5"/>
        <v>0</v>
      </c>
      <c r="Q34" s="20">
        <f t="shared" si="1"/>
        <v>0</v>
      </c>
      <c r="R34" s="21"/>
      <c r="S34" s="2"/>
      <c r="T34" s="3">
        <v>0</v>
      </c>
      <c r="U34" s="19">
        <f t="shared" si="12"/>
        <v>0</v>
      </c>
      <c r="V34" s="20">
        <f t="shared" si="6"/>
        <v>0</v>
      </c>
      <c r="W34" s="20">
        <f t="shared" si="7"/>
        <v>0</v>
      </c>
    </row>
    <row r="35" spans="1:23" ht="13.8" x14ac:dyDescent="0.3">
      <c r="A35" s="14" t="s">
        <v>10</v>
      </c>
      <c r="B35" s="15" t="s">
        <v>18</v>
      </c>
      <c r="C35" s="16">
        <v>54</v>
      </c>
      <c r="D35" s="15" t="s">
        <v>9</v>
      </c>
      <c r="E35" s="22">
        <v>1850</v>
      </c>
      <c r="F35" s="15" t="s">
        <v>28</v>
      </c>
      <c r="G35" s="2"/>
      <c r="H35" s="3">
        <v>0</v>
      </c>
      <c r="I35" s="19">
        <f t="shared" ref="I35:I57" si="13">B$116</f>
        <v>0</v>
      </c>
      <c r="J35" s="20">
        <f t="shared" si="9"/>
        <v>0</v>
      </c>
      <c r="K35" s="20">
        <f t="shared" si="0"/>
        <v>0</v>
      </c>
      <c r="L35" s="21"/>
      <c r="M35" s="2"/>
      <c r="N35" s="3">
        <v>0</v>
      </c>
      <c r="O35" s="19">
        <f t="shared" ref="O35:O57" si="14">B$116</f>
        <v>0</v>
      </c>
      <c r="P35" s="20">
        <f t="shared" si="5"/>
        <v>0</v>
      </c>
      <c r="Q35" s="20">
        <f t="shared" si="1"/>
        <v>0</v>
      </c>
      <c r="R35" s="21"/>
      <c r="S35" s="2"/>
      <c r="T35" s="3">
        <v>0</v>
      </c>
      <c r="U35" s="19">
        <f>B$116</f>
        <v>0</v>
      </c>
      <c r="V35" s="20">
        <f t="shared" si="6"/>
        <v>0</v>
      </c>
      <c r="W35" s="20">
        <f t="shared" si="7"/>
        <v>0</v>
      </c>
    </row>
    <row r="36" spans="1:23" ht="13.8" x14ac:dyDescent="0.3">
      <c r="A36" s="14" t="s">
        <v>103</v>
      </c>
      <c r="B36" s="15" t="s">
        <v>18</v>
      </c>
      <c r="C36" s="16">
        <v>2448</v>
      </c>
      <c r="D36" s="15" t="s">
        <v>14</v>
      </c>
      <c r="E36" s="22">
        <v>33</v>
      </c>
      <c r="F36" s="15" t="s">
        <v>15</v>
      </c>
      <c r="G36" s="2"/>
      <c r="H36" s="3">
        <v>0</v>
      </c>
      <c r="I36" s="19">
        <f t="shared" si="13"/>
        <v>0</v>
      </c>
      <c r="J36" s="20">
        <f t="shared" si="9"/>
        <v>0</v>
      </c>
      <c r="K36" s="20">
        <f t="shared" si="0"/>
        <v>0</v>
      </c>
      <c r="L36" s="21"/>
      <c r="M36" s="2"/>
      <c r="N36" s="3">
        <v>0</v>
      </c>
      <c r="O36" s="19">
        <f t="shared" si="14"/>
        <v>0</v>
      </c>
      <c r="P36" s="20">
        <f t="shared" si="5"/>
        <v>0</v>
      </c>
      <c r="Q36" s="20">
        <f t="shared" si="1"/>
        <v>0</v>
      </c>
      <c r="R36" s="21"/>
      <c r="S36" s="2"/>
      <c r="T36" s="3">
        <v>0</v>
      </c>
      <c r="U36" s="19">
        <f t="shared" ref="U36:U57" si="15">B$116</f>
        <v>0</v>
      </c>
      <c r="V36" s="20">
        <f t="shared" si="6"/>
        <v>0</v>
      </c>
      <c r="W36" s="20">
        <f t="shared" si="7"/>
        <v>0</v>
      </c>
    </row>
    <row r="37" spans="1:23" ht="13.8" x14ac:dyDescent="0.3">
      <c r="A37" s="14" t="s">
        <v>23</v>
      </c>
      <c r="B37" s="15" t="s">
        <v>18</v>
      </c>
      <c r="C37" s="16">
        <v>3096</v>
      </c>
      <c r="D37" s="15" t="s">
        <v>24</v>
      </c>
      <c r="E37" s="22">
        <v>50</v>
      </c>
      <c r="F37" s="15" t="s">
        <v>15</v>
      </c>
      <c r="G37" s="2"/>
      <c r="H37" s="3">
        <v>0</v>
      </c>
      <c r="I37" s="19">
        <f t="shared" si="13"/>
        <v>0</v>
      </c>
      <c r="J37" s="20">
        <f t="shared" si="9"/>
        <v>0</v>
      </c>
      <c r="K37" s="20">
        <f t="shared" si="0"/>
        <v>0</v>
      </c>
      <c r="L37" s="21"/>
      <c r="M37" s="2"/>
      <c r="N37" s="3">
        <v>0</v>
      </c>
      <c r="O37" s="19">
        <f t="shared" si="14"/>
        <v>0</v>
      </c>
      <c r="P37" s="20">
        <f t="shared" si="5"/>
        <v>0</v>
      </c>
      <c r="Q37" s="20">
        <f t="shared" si="1"/>
        <v>0</v>
      </c>
      <c r="R37" s="21"/>
      <c r="S37" s="2"/>
      <c r="T37" s="3">
        <v>0</v>
      </c>
      <c r="U37" s="19">
        <f t="shared" si="15"/>
        <v>0</v>
      </c>
      <c r="V37" s="20">
        <f t="shared" si="6"/>
        <v>0</v>
      </c>
      <c r="W37" s="20">
        <f t="shared" si="7"/>
        <v>0</v>
      </c>
    </row>
    <row r="38" spans="1:23" ht="13.8" x14ac:dyDescent="0.3">
      <c r="A38" s="14" t="s">
        <v>53</v>
      </c>
      <c r="B38" s="15" t="s">
        <v>18</v>
      </c>
      <c r="C38" s="16">
        <v>300</v>
      </c>
      <c r="D38" s="15" t="s">
        <v>24</v>
      </c>
      <c r="E38" s="22">
        <v>75</v>
      </c>
      <c r="F38" s="15" t="s">
        <v>15</v>
      </c>
      <c r="G38" s="2"/>
      <c r="H38" s="3">
        <v>0</v>
      </c>
      <c r="I38" s="19">
        <f t="shared" si="13"/>
        <v>0</v>
      </c>
      <c r="J38" s="20">
        <f t="shared" si="9"/>
        <v>0</v>
      </c>
      <c r="K38" s="20">
        <f t="shared" si="0"/>
        <v>0</v>
      </c>
      <c r="L38" s="21"/>
      <c r="M38" s="2"/>
      <c r="N38" s="3">
        <v>0</v>
      </c>
      <c r="O38" s="19">
        <f t="shared" si="14"/>
        <v>0</v>
      </c>
      <c r="P38" s="20">
        <f t="shared" si="5"/>
        <v>0</v>
      </c>
      <c r="Q38" s="20">
        <f t="shared" si="1"/>
        <v>0</v>
      </c>
      <c r="R38" s="21"/>
      <c r="S38" s="2"/>
      <c r="T38" s="3">
        <v>0</v>
      </c>
      <c r="U38" s="19">
        <f t="shared" si="15"/>
        <v>0</v>
      </c>
      <c r="V38" s="20">
        <f t="shared" si="6"/>
        <v>0</v>
      </c>
      <c r="W38" s="20">
        <f t="shared" si="7"/>
        <v>0</v>
      </c>
    </row>
    <row r="39" spans="1:23" ht="13.8" x14ac:dyDescent="0.3">
      <c r="A39" s="14" t="s">
        <v>13</v>
      </c>
      <c r="B39" s="15" t="s">
        <v>18</v>
      </c>
      <c r="C39" s="16">
        <v>1512</v>
      </c>
      <c r="D39" s="15" t="s">
        <v>24</v>
      </c>
      <c r="E39" s="22">
        <v>20</v>
      </c>
      <c r="F39" s="15" t="s">
        <v>15</v>
      </c>
      <c r="G39" s="2"/>
      <c r="H39" s="3">
        <v>0</v>
      </c>
      <c r="I39" s="19">
        <f t="shared" si="13"/>
        <v>0</v>
      </c>
      <c r="J39" s="20">
        <f t="shared" si="9"/>
        <v>0</v>
      </c>
      <c r="K39" s="20">
        <f t="shared" si="0"/>
        <v>0</v>
      </c>
      <c r="L39" s="21"/>
      <c r="M39" s="2"/>
      <c r="N39" s="3">
        <v>0</v>
      </c>
      <c r="O39" s="19">
        <f t="shared" si="14"/>
        <v>0</v>
      </c>
      <c r="P39" s="20">
        <f t="shared" si="5"/>
        <v>0</v>
      </c>
      <c r="Q39" s="20">
        <f t="shared" si="1"/>
        <v>0</v>
      </c>
      <c r="R39" s="21"/>
      <c r="S39" s="2"/>
      <c r="T39" s="3">
        <v>0</v>
      </c>
      <c r="U39" s="19">
        <f t="shared" si="15"/>
        <v>0</v>
      </c>
      <c r="V39" s="20">
        <f t="shared" si="6"/>
        <v>0</v>
      </c>
      <c r="W39" s="20">
        <f t="shared" si="7"/>
        <v>0</v>
      </c>
    </row>
    <row r="40" spans="1:23" ht="13.8" x14ac:dyDescent="0.3">
      <c r="A40" s="14" t="s">
        <v>65</v>
      </c>
      <c r="B40" s="15" t="s">
        <v>18</v>
      </c>
      <c r="C40" s="16">
        <v>16</v>
      </c>
      <c r="D40" s="15" t="s">
        <v>7</v>
      </c>
      <c r="E40" s="22">
        <v>1.25</v>
      </c>
      <c r="F40" s="15" t="s">
        <v>27</v>
      </c>
      <c r="G40" s="2"/>
      <c r="H40" s="3">
        <v>0</v>
      </c>
      <c r="I40" s="19">
        <f t="shared" si="13"/>
        <v>0</v>
      </c>
      <c r="J40" s="20">
        <f t="shared" si="9"/>
        <v>0</v>
      </c>
      <c r="K40" s="20">
        <f t="shared" si="0"/>
        <v>0</v>
      </c>
      <c r="L40" s="21"/>
      <c r="M40" s="2"/>
      <c r="N40" s="3">
        <v>0</v>
      </c>
      <c r="O40" s="19">
        <f t="shared" si="14"/>
        <v>0</v>
      </c>
      <c r="P40" s="20">
        <f t="shared" si="5"/>
        <v>0</v>
      </c>
      <c r="Q40" s="20">
        <f t="shared" si="1"/>
        <v>0</v>
      </c>
      <c r="R40" s="21"/>
      <c r="S40" s="2"/>
      <c r="T40" s="3">
        <v>0</v>
      </c>
      <c r="U40" s="19">
        <f t="shared" si="15"/>
        <v>0</v>
      </c>
      <c r="V40" s="20">
        <f t="shared" si="6"/>
        <v>0</v>
      </c>
      <c r="W40" s="20">
        <f t="shared" si="7"/>
        <v>0</v>
      </c>
    </row>
    <row r="41" spans="1:23" ht="13.8" x14ac:dyDescent="0.3">
      <c r="A41" s="14" t="s">
        <v>71</v>
      </c>
      <c r="B41" s="15" t="s">
        <v>18</v>
      </c>
      <c r="C41" s="16">
        <v>864</v>
      </c>
      <c r="D41" s="17" t="s">
        <v>14</v>
      </c>
      <c r="E41" s="18">
        <v>33</v>
      </c>
      <c r="F41" s="15" t="s">
        <v>15</v>
      </c>
      <c r="G41" s="2"/>
      <c r="H41" s="3">
        <v>0</v>
      </c>
      <c r="I41" s="19">
        <f t="shared" si="13"/>
        <v>0</v>
      </c>
      <c r="J41" s="20">
        <f t="shared" si="9"/>
        <v>0</v>
      </c>
      <c r="K41" s="20">
        <f t="shared" si="0"/>
        <v>0</v>
      </c>
      <c r="L41" s="21"/>
      <c r="M41" s="2"/>
      <c r="N41" s="3">
        <v>0</v>
      </c>
      <c r="O41" s="19">
        <f t="shared" si="14"/>
        <v>0</v>
      </c>
      <c r="P41" s="20">
        <f t="shared" si="5"/>
        <v>0</v>
      </c>
      <c r="Q41" s="20">
        <f t="shared" si="1"/>
        <v>0</v>
      </c>
      <c r="R41" s="21"/>
      <c r="S41" s="2"/>
      <c r="T41" s="3">
        <v>0</v>
      </c>
      <c r="U41" s="19">
        <f t="shared" si="15"/>
        <v>0</v>
      </c>
      <c r="V41" s="20">
        <f t="shared" si="6"/>
        <v>0</v>
      </c>
      <c r="W41" s="20">
        <f t="shared" si="7"/>
        <v>0</v>
      </c>
    </row>
    <row r="42" spans="1:23" ht="13.8" x14ac:dyDescent="0.3">
      <c r="A42" s="14" t="s">
        <v>88</v>
      </c>
      <c r="B42" s="15" t="s">
        <v>18</v>
      </c>
      <c r="C42" s="16">
        <v>768</v>
      </c>
      <c r="D42" s="17" t="s">
        <v>24</v>
      </c>
      <c r="E42" s="18">
        <v>33</v>
      </c>
      <c r="F42" s="15" t="s">
        <v>15</v>
      </c>
      <c r="G42" s="2"/>
      <c r="H42" s="3">
        <v>0</v>
      </c>
      <c r="I42" s="19">
        <f t="shared" si="13"/>
        <v>0</v>
      </c>
      <c r="J42" s="20">
        <f t="shared" si="9"/>
        <v>0</v>
      </c>
      <c r="K42" s="20">
        <f t="shared" ref="K42:K73" si="16">J42*C42</f>
        <v>0</v>
      </c>
      <c r="L42" s="21"/>
      <c r="M42" s="2"/>
      <c r="N42" s="3">
        <v>0</v>
      </c>
      <c r="O42" s="19">
        <f t="shared" si="14"/>
        <v>0</v>
      </c>
      <c r="P42" s="20">
        <f t="shared" si="5"/>
        <v>0</v>
      </c>
      <c r="Q42" s="20">
        <f t="shared" ref="Q42:Q73" si="17">P42*C42</f>
        <v>0</v>
      </c>
      <c r="R42" s="21"/>
      <c r="S42" s="2"/>
      <c r="T42" s="3">
        <v>0</v>
      </c>
      <c r="U42" s="19">
        <f t="shared" si="15"/>
        <v>0</v>
      </c>
      <c r="V42" s="20">
        <f t="shared" si="6"/>
        <v>0</v>
      </c>
      <c r="W42" s="20">
        <f t="shared" si="7"/>
        <v>0</v>
      </c>
    </row>
    <row r="43" spans="1:23" ht="13.8" x14ac:dyDescent="0.3">
      <c r="A43" s="14" t="s">
        <v>91</v>
      </c>
      <c r="B43" s="15" t="s">
        <v>18</v>
      </c>
      <c r="C43" s="16">
        <v>80</v>
      </c>
      <c r="D43" s="17" t="s">
        <v>9</v>
      </c>
      <c r="E43" s="18">
        <v>20</v>
      </c>
      <c r="F43" s="15" t="s">
        <v>26</v>
      </c>
      <c r="G43" s="2"/>
      <c r="H43" s="3">
        <v>0</v>
      </c>
      <c r="I43" s="19">
        <f t="shared" si="13"/>
        <v>0</v>
      </c>
      <c r="J43" s="20">
        <f t="shared" si="9"/>
        <v>0</v>
      </c>
      <c r="K43" s="20">
        <f t="shared" si="16"/>
        <v>0</v>
      </c>
      <c r="L43" s="21"/>
      <c r="M43" s="2"/>
      <c r="N43" s="3">
        <v>0</v>
      </c>
      <c r="O43" s="19">
        <f t="shared" si="14"/>
        <v>0</v>
      </c>
      <c r="P43" s="20">
        <f t="shared" si="5"/>
        <v>0</v>
      </c>
      <c r="Q43" s="20">
        <f t="shared" si="17"/>
        <v>0</v>
      </c>
      <c r="R43" s="21"/>
      <c r="S43" s="2"/>
      <c r="T43" s="3">
        <v>0</v>
      </c>
      <c r="U43" s="19">
        <f t="shared" si="15"/>
        <v>0</v>
      </c>
      <c r="V43" s="20">
        <f t="shared" si="6"/>
        <v>0</v>
      </c>
      <c r="W43" s="20">
        <f t="shared" si="7"/>
        <v>0</v>
      </c>
    </row>
    <row r="44" spans="1:23" ht="13.8" x14ac:dyDescent="0.3">
      <c r="A44" s="15" t="s">
        <v>93</v>
      </c>
      <c r="B44" s="15" t="s">
        <v>18</v>
      </c>
      <c r="C44" s="16">
        <v>6</v>
      </c>
      <c r="D44" s="17" t="s">
        <v>72</v>
      </c>
      <c r="E44" s="18">
        <v>20</v>
      </c>
      <c r="F44" s="15" t="s">
        <v>27</v>
      </c>
      <c r="G44" s="2"/>
      <c r="H44" s="3">
        <v>0</v>
      </c>
      <c r="I44" s="19">
        <f t="shared" si="13"/>
        <v>0</v>
      </c>
      <c r="J44" s="20">
        <f t="shared" si="9"/>
        <v>0</v>
      </c>
      <c r="K44" s="20">
        <f t="shared" si="16"/>
        <v>0</v>
      </c>
      <c r="L44" s="21"/>
      <c r="M44" s="2"/>
      <c r="N44" s="3">
        <v>0</v>
      </c>
      <c r="O44" s="19">
        <f t="shared" si="14"/>
        <v>0</v>
      </c>
      <c r="P44" s="20">
        <f t="shared" si="5"/>
        <v>0</v>
      </c>
      <c r="Q44" s="20">
        <f t="shared" si="17"/>
        <v>0</v>
      </c>
      <c r="R44" s="21"/>
      <c r="S44" s="2"/>
      <c r="T44" s="3">
        <v>0</v>
      </c>
      <c r="U44" s="19">
        <f t="shared" si="15"/>
        <v>0</v>
      </c>
      <c r="V44" s="20">
        <f t="shared" si="6"/>
        <v>0</v>
      </c>
      <c r="W44" s="20">
        <f t="shared" si="7"/>
        <v>0</v>
      </c>
    </row>
    <row r="45" spans="1:23" ht="13.8" x14ac:dyDescent="0.3">
      <c r="A45" s="15" t="s">
        <v>101</v>
      </c>
      <c r="B45" s="15" t="s">
        <v>18</v>
      </c>
      <c r="C45" s="16">
        <v>792</v>
      </c>
      <c r="D45" s="17" t="s">
        <v>24</v>
      </c>
      <c r="E45" s="18">
        <v>20</v>
      </c>
      <c r="F45" s="15" t="s">
        <v>15</v>
      </c>
      <c r="G45" s="2"/>
      <c r="H45" s="3">
        <v>0</v>
      </c>
      <c r="I45" s="19">
        <f t="shared" si="13"/>
        <v>0</v>
      </c>
      <c r="J45" s="20">
        <f t="shared" si="9"/>
        <v>0</v>
      </c>
      <c r="K45" s="20">
        <f t="shared" si="16"/>
        <v>0</v>
      </c>
      <c r="L45" s="21"/>
      <c r="M45" s="2"/>
      <c r="N45" s="3">
        <v>0</v>
      </c>
      <c r="O45" s="19">
        <f t="shared" si="14"/>
        <v>0</v>
      </c>
      <c r="P45" s="20">
        <f t="shared" si="5"/>
        <v>0</v>
      </c>
      <c r="Q45" s="20">
        <f t="shared" si="17"/>
        <v>0</v>
      </c>
      <c r="R45" s="21"/>
      <c r="S45" s="2"/>
      <c r="T45" s="3">
        <v>0</v>
      </c>
      <c r="U45" s="19">
        <f t="shared" si="15"/>
        <v>0</v>
      </c>
      <c r="V45" s="20">
        <f t="shared" si="6"/>
        <v>0</v>
      </c>
      <c r="W45" s="20">
        <f t="shared" si="7"/>
        <v>0</v>
      </c>
    </row>
    <row r="46" spans="1:23" ht="13.8" x14ac:dyDescent="0.3">
      <c r="A46" s="14" t="s">
        <v>104</v>
      </c>
      <c r="B46" s="15" t="s">
        <v>18</v>
      </c>
      <c r="C46" s="16">
        <v>70</v>
      </c>
      <c r="D46" s="17" t="s">
        <v>9</v>
      </c>
      <c r="E46" s="18">
        <v>20</v>
      </c>
      <c r="F46" s="15" t="s">
        <v>26</v>
      </c>
      <c r="G46" s="2"/>
      <c r="H46" s="3">
        <v>0</v>
      </c>
      <c r="I46" s="19">
        <f t="shared" si="13"/>
        <v>0</v>
      </c>
      <c r="J46" s="20">
        <f t="shared" si="9"/>
        <v>0</v>
      </c>
      <c r="K46" s="20">
        <f t="shared" si="16"/>
        <v>0</v>
      </c>
      <c r="L46" s="21"/>
      <c r="M46" s="2"/>
      <c r="N46" s="3">
        <v>0</v>
      </c>
      <c r="O46" s="19">
        <f t="shared" si="14"/>
        <v>0</v>
      </c>
      <c r="P46" s="20">
        <f t="shared" si="5"/>
        <v>0</v>
      </c>
      <c r="Q46" s="20">
        <f t="shared" si="17"/>
        <v>0</v>
      </c>
      <c r="R46" s="21"/>
      <c r="S46" s="2"/>
      <c r="T46" s="3">
        <v>0</v>
      </c>
      <c r="U46" s="19">
        <f t="shared" si="15"/>
        <v>0</v>
      </c>
      <c r="V46" s="20">
        <f t="shared" si="6"/>
        <v>0</v>
      </c>
      <c r="W46" s="20">
        <f t="shared" si="7"/>
        <v>0</v>
      </c>
    </row>
    <row r="47" spans="1:23" ht="13.8" x14ac:dyDescent="0.3">
      <c r="A47" s="14" t="s">
        <v>65</v>
      </c>
      <c r="B47" s="15" t="s">
        <v>18</v>
      </c>
      <c r="C47" s="16">
        <v>6</v>
      </c>
      <c r="D47" s="17" t="s">
        <v>7</v>
      </c>
      <c r="E47" s="18">
        <v>2</v>
      </c>
      <c r="F47" s="15" t="s">
        <v>27</v>
      </c>
      <c r="G47" s="2"/>
      <c r="H47" s="3">
        <v>0</v>
      </c>
      <c r="I47" s="19">
        <f t="shared" si="13"/>
        <v>0</v>
      </c>
      <c r="J47" s="20">
        <f t="shared" si="9"/>
        <v>0</v>
      </c>
      <c r="K47" s="20">
        <f t="shared" si="16"/>
        <v>0</v>
      </c>
      <c r="L47" s="21"/>
      <c r="M47" s="2"/>
      <c r="N47" s="3">
        <v>0</v>
      </c>
      <c r="O47" s="19">
        <f t="shared" si="14"/>
        <v>0</v>
      </c>
      <c r="P47" s="20">
        <f t="shared" si="5"/>
        <v>0</v>
      </c>
      <c r="Q47" s="20">
        <f t="shared" si="17"/>
        <v>0</v>
      </c>
      <c r="R47" s="21"/>
      <c r="S47" s="2"/>
      <c r="T47" s="3">
        <v>0</v>
      </c>
      <c r="U47" s="19">
        <f t="shared" si="15"/>
        <v>0</v>
      </c>
      <c r="V47" s="20">
        <f t="shared" si="6"/>
        <v>0</v>
      </c>
      <c r="W47" s="20">
        <f t="shared" si="7"/>
        <v>0</v>
      </c>
    </row>
    <row r="48" spans="1:23" ht="13.8" x14ac:dyDescent="0.3">
      <c r="A48" s="14" t="s">
        <v>112</v>
      </c>
      <c r="B48" s="15" t="s">
        <v>18</v>
      </c>
      <c r="C48" s="16">
        <v>315</v>
      </c>
      <c r="D48" s="17" t="s">
        <v>24</v>
      </c>
      <c r="E48" s="18">
        <v>200</v>
      </c>
      <c r="F48" s="15" t="s">
        <v>21</v>
      </c>
      <c r="G48" s="2"/>
      <c r="H48" s="3">
        <v>0</v>
      </c>
      <c r="I48" s="19">
        <f t="shared" si="13"/>
        <v>0</v>
      </c>
      <c r="J48" s="20">
        <f t="shared" si="9"/>
        <v>0</v>
      </c>
      <c r="K48" s="20">
        <f t="shared" si="16"/>
        <v>0</v>
      </c>
      <c r="L48" s="21"/>
      <c r="M48" s="2"/>
      <c r="N48" s="3">
        <v>0</v>
      </c>
      <c r="O48" s="19">
        <f t="shared" si="14"/>
        <v>0</v>
      </c>
      <c r="P48" s="20">
        <f t="shared" si="5"/>
        <v>0</v>
      </c>
      <c r="Q48" s="20">
        <f t="shared" si="17"/>
        <v>0</v>
      </c>
      <c r="R48" s="21"/>
      <c r="S48" s="2"/>
      <c r="T48" s="3">
        <v>0</v>
      </c>
      <c r="U48" s="19">
        <f t="shared" si="15"/>
        <v>0</v>
      </c>
      <c r="V48" s="20">
        <f t="shared" si="6"/>
        <v>0</v>
      </c>
      <c r="W48" s="20">
        <f t="shared" si="7"/>
        <v>0</v>
      </c>
    </row>
    <row r="49" spans="1:23" ht="13.8" x14ac:dyDescent="0.3">
      <c r="A49" s="14" t="s">
        <v>114</v>
      </c>
      <c r="B49" s="15" t="s">
        <v>18</v>
      </c>
      <c r="C49" s="16">
        <v>504</v>
      </c>
      <c r="D49" s="17" t="s">
        <v>14</v>
      </c>
      <c r="E49" s="18">
        <v>33</v>
      </c>
      <c r="F49" s="15" t="s">
        <v>15</v>
      </c>
      <c r="G49" s="2"/>
      <c r="H49" s="3">
        <v>0</v>
      </c>
      <c r="I49" s="19">
        <f t="shared" si="13"/>
        <v>0</v>
      </c>
      <c r="J49" s="20">
        <f t="shared" si="9"/>
        <v>0</v>
      </c>
      <c r="K49" s="20">
        <f t="shared" si="16"/>
        <v>0</v>
      </c>
      <c r="L49" s="21"/>
      <c r="M49" s="2"/>
      <c r="N49" s="3">
        <v>0</v>
      </c>
      <c r="O49" s="19">
        <f t="shared" si="14"/>
        <v>0</v>
      </c>
      <c r="P49" s="20">
        <f t="shared" si="5"/>
        <v>0</v>
      </c>
      <c r="Q49" s="20">
        <f t="shared" si="17"/>
        <v>0</v>
      </c>
      <c r="R49" s="21"/>
      <c r="S49" s="2"/>
      <c r="T49" s="3">
        <v>0</v>
      </c>
      <c r="U49" s="19">
        <f t="shared" si="15"/>
        <v>0</v>
      </c>
      <c r="V49" s="20">
        <f t="shared" si="6"/>
        <v>0</v>
      </c>
      <c r="W49" s="20">
        <f t="shared" si="7"/>
        <v>0</v>
      </c>
    </row>
    <row r="50" spans="1:23" ht="13.8" x14ac:dyDescent="0.3">
      <c r="A50" s="14" t="s">
        <v>116</v>
      </c>
      <c r="B50" s="15" t="s">
        <v>18</v>
      </c>
      <c r="C50" s="16">
        <v>54</v>
      </c>
      <c r="D50" s="17" t="s">
        <v>9</v>
      </c>
      <c r="E50" s="18" t="s">
        <v>83</v>
      </c>
      <c r="F50" s="15" t="s">
        <v>28</v>
      </c>
      <c r="G50" s="2"/>
      <c r="H50" s="3">
        <v>0</v>
      </c>
      <c r="I50" s="19">
        <f t="shared" si="13"/>
        <v>0</v>
      </c>
      <c r="J50" s="20">
        <f t="shared" si="9"/>
        <v>0</v>
      </c>
      <c r="K50" s="20">
        <f t="shared" si="16"/>
        <v>0</v>
      </c>
      <c r="L50" s="21"/>
      <c r="M50" s="2"/>
      <c r="N50" s="3">
        <v>0</v>
      </c>
      <c r="O50" s="19">
        <f t="shared" si="14"/>
        <v>0</v>
      </c>
      <c r="P50" s="20">
        <f t="shared" si="5"/>
        <v>0</v>
      </c>
      <c r="Q50" s="20">
        <f t="shared" si="17"/>
        <v>0</v>
      </c>
      <c r="R50" s="21"/>
      <c r="S50" s="2"/>
      <c r="T50" s="3">
        <v>0</v>
      </c>
      <c r="U50" s="19">
        <f t="shared" si="15"/>
        <v>0</v>
      </c>
      <c r="V50" s="20">
        <f t="shared" si="6"/>
        <v>0</v>
      </c>
      <c r="W50" s="20">
        <f t="shared" si="7"/>
        <v>0</v>
      </c>
    </row>
    <row r="51" spans="1:23" ht="13.8" x14ac:dyDescent="0.3">
      <c r="A51" s="15" t="s">
        <v>121</v>
      </c>
      <c r="B51" s="15" t="s">
        <v>18</v>
      </c>
      <c r="C51" s="16">
        <v>408</v>
      </c>
      <c r="D51" s="17" t="s">
        <v>14</v>
      </c>
      <c r="E51" s="18">
        <v>33</v>
      </c>
      <c r="F51" s="15" t="s">
        <v>15</v>
      </c>
      <c r="G51" s="2"/>
      <c r="H51" s="3">
        <v>0</v>
      </c>
      <c r="I51" s="19">
        <f t="shared" si="13"/>
        <v>0</v>
      </c>
      <c r="J51" s="20">
        <f t="shared" si="9"/>
        <v>0</v>
      </c>
      <c r="K51" s="20">
        <f t="shared" si="16"/>
        <v>0</v>
      </c>
      <c r="L51" s="21"/>
      <c r="M51" s="2"/>
      <c r="N51" s="3">
        <v>0</v>
      </c>
      <c r="O51" s="19">
        <f t="shared" si="14"/>
        <v>0</v>
      </c>
      <c r="P51" s="20">
        <f t="shared" si="5"/>
        <v>0</v>
      </c>
      <c r="Q51" s="20">
        <f t="shared" si="17"/>
        <v>0</v>
      </c>
      <c r="R51" s="21"/>
      <c r="S51" s="2"/>
      <c r="T51" s="3">
        <v>0</v>
      </c>
      <c r="U51" s="19">
        <f t="shared" si="15"/>
        <v>0</v>
      </c>
      <c r="V51" s="20">
        <f t="shared" si="6"/>
        <v>0</v>
      </c>
      <c r="W51" s="20">
        <f t="shared" si="7"/>
        <v>0</v>
      </c>
    </row>
    <row r="52" spans="1:23" ht="13.8" x14ac:dyDescent="0.3">
      <c r="A52" s="14" t="s">
        <v>122</v>
      </c>
      <c r="B52" s="15" t="s">
        <v>18</v>
      </c>
      <c r="C52" s="16">
        <v>42</v>
      </c>
      <c r="D52" s="17" t="s">
        <v>9</v>
      </c>
      <c r="E52" s="18" t="s">
        <v>83</v>
      </c>
      <c r="F52" s="15" t="s">
        <v>28</v>
      </c>
      <c r="G52" s="2"/>
      <c r="H52" s="3">
        <v>0</v>
      </c>
      <c r="I52" s="19">
        <f t="shared" si="13"/>
        <v>0</v>
      </c>
      <c r="J52" s="20">
        <f t="shared" si="9"/>
        <v>0</v>
      </c>
      <c r="K52" s="20">
        <f t="shared" si="16"/>
        <v>0</v>
      </c>
      <c r="L52" s="21"/>
      <c r="M52" s="2"/>
      <c r="N52" s="3">
        <v>0</v>
      </c>
      <c r="O52" s="19">
        <f t="shared" si="14"/>
        <v>0</v>
      </c>
      <c r="P52" s="20">
        <f t="shared" si="5"/>
        <v>0</v>
      </c>
      <c r="Q52" s="20">
        <f t="shared" si="17"/>
        <v>0</v>
      </c>
      <c r="R52" s="21"/>
      <c r="S52" s="2"/>
      <c r="T52" s="3">
        <v>0</v>
      </c>
      <c r="U52" s="19">
        <f t="shared" si="15"/>
        <v>0</v>
      </c>
      <c r="V52" s="20">
        <f t="shared" si="6"/>
        <v>0</v>
      </c>
      <c r="W52" s="20">
        <f t="shared" si="7"/>
        <v>0</v>
      </c>
    </row>
    <row r="53" spans="1:23" ht="13.8" x14ac:dyDescent="0.3">
      <c r="A53" s="14" t="s">
        <v>125</v>
      </c>
      <c r="B53" s="15" t="s">
        <v>18</v>
      </c>
      <c r="C53" s="16">
        <v>54</v>
      </c>
      <c r="D53" s="17" t="s">
        <v>24</v>
      </c>
      <c r="E53" s="18">
        <v>75</v>
      </c>
      <c r="F53" s="15" t="s">
        <v>15</v>
      </c>
      <c r="G53" s="2"/>
      <c r="H53" s="3">
        <v>0</v>
      </c>
      <c r="I53" s="19">
        <f t="shared" si="13"/>
        <v>0</v>
      </c>
      <c r="J53" s="20">
        <f t="shared" si="9"/>
        <v>0</v>
      </c>
      <c r="K53" s="20">
        <f t="shared" si="16"/>
        <v>0</v>
      </c>
      <c r="L53" s="21"/>
      <c r="M53" s="2"/>
      <c r="N53" s="3">
        <v>0</v>
      </c>
      <c r="O53" s="19">
        <f t="shared" si="14"/>
        <v>0</v>
      </c>
      <c r="P53" s="20">
        <f t="shared" si="5"/>
        <v>0</v>
      </c>
      <c r="Q53" s="20">
        <f t="shared" si="17"/>
        <v>0</v>
      </c>
      <c r="R53" s="21"/>
      <c r="S53" s="2"/>
      <c r="T53" s="3">
        <v>0</v>
      </c>
      <c r="U53" s="19">
        <f t="shared" si="15"/>
        <v>0</v>
      </c>
      <c r="V53" s="20">
        <f t="shared" si="6"/>
        <v>0</v>
      </c>
      <c r="W53" s="20">
        <f t="shared" si="7"/>
        <v>0</v>
      </c>
    </row>
    <row r="54" spans="1:23" ht="13.8" x14ac:dyDescent="0.3">
      <c r="A54" s="14" t="s">
        <v>127</v>
      </c>
      <c r="B54" s="15" t="s">
        <v>18</v>
      </c>
      <c r="C54" s="16">
        <v>126</v>
      </c>
      <c r="D54" s="17" t="s">
        <v>24</v>
      </c>
      <c r="E54" s="18">
        <v>75</v>
      </c>
      <c r="F54" s="15" t="s">
        <v>15</v>
      </c>
      <c r="G54" s="2"/>
      <c r="H54" s="3">
        <v>0</v>
      </c>
      <c r="I54" s="19">
        <f t="shared" si="13"/>
        <v>0</v>
      </c>
      <c r="J54" s="20">
        <f t="shared" si="9"/>
        <v>0</v>
      </c>
      <c r="K54" s="20">
        <f t="shared" si="16"/>
        <v>0</v>
      </c>
      <c r="L54" s="21"/>
      <c r="M54" s="2"/>
      <c r="N54" s="3">
        <v>0</v>
      </c>
      <c r="O54" s="19">
        <f t="shared" si="14"/>
        <v>0</v>
      </c>
      <c r="P54" s="20">
        <f t="shared" si="5"/>
        <v>0</v>
      </c>
      <c r="Q54" s="20">
        <f t="shared" si="17"/>
        <v>0</v>
      </c>
      <c r="R54" s="21"/>
      <c r="S54" s="2"/>
      <c r="T54" s="3">
        <v>0</v>
      </c>
      <c r="U54" s="19">
        <f t="shared" si="15"/>
        <v>0</v>
      </c>
      <c r="V54" s="20">
        <f t="shared" si="6"/>
        <v>0</v>
      </c>
      <c r="W54" s="20">
        <f t="shared" si="7"/>
        <v>0</v>
      </c>
    </row>
    <row r="55" spans="1:23" ht="13.8" x14ac:dyDescent="0.3">
      <c r="A55" s="14" t="s">
        <v>128</v>
      </c>
      <c r="B55" s="15" t="s">
        <v>18</v>
      </c>
      <c r="C55" s="16">
        <v>36</v>
      </c>
      <c r="D55" s="17" t="s">
        <v>9</v>
      </c>
      <c r="E55" s="18" t="s">
        <v>85</v>
      </c>
      <c r="F55" s="15" t="s">
        <v>28</v>
      </c>
      <c r="G55" s="2"/>
      <c r="H55" s="3">
        <v>0</v>
      </c>
      <c r="I55" s="19">
        <f t="shared" si="13"/>
        <v>0</v>
      </c>
      <c r="J55" s="20">
        <f t="shared" si="9"/>
        <v>0</v>
      </c>
      <c r="K55" s="20">
        <f t="shared" si="16"/>
        <v>0</v>
      </c>
      <c r="L55" s="21"/>
      <c r="M55" s="2"/>
      <c r="N55" s="3">
        <v>0</v>
      </c>
      <c r="O55" s="19">
        <f t="shared" si="14"/>
        <v>0</v>
      </c>
      <c r="P55" s="20">
        <f t="shared" si="5"/>
        <v>0</v>
      </c>
      <c r="Q55" s="20">
        <f t="shared" si="17"/>
        <v>0</v>
      </c>
      <c r="R55" s="21"/>
      <c r="S55" s="2"/>
      <c r="T55" s="3">
        <v>0</v>
      </c>
      <c r="U55" s="19">
        <f t="shared" si="15"/>
        <v>0</v>
      </c>
      <c r="V55" s="20">
        <f t="shared" si="6"/>
        <v>0</v>
      </c>
      <c r="W55" s="20">
        <f t="shared" si="7"/>
        <v>0</v>
      </c>
    </row>
    <row r="56" spans="1:23" ht="13.8" x14ac:dyDescent="0.3">
      <c r="A56" s="15" t="s">
        <v>133</v>
      </c>
      <c r="B56" s="15" t="s">
        <v>18</v>
      </c>
      <c r="C56" s="16">
        <v>264</v>
      </c>
      <c r="D56" s="17" t="s">
        <v>24</v>
      </c>
      <c r="E56" s="18">
        <v>30</v>
      </c>
      <c r="F56" s="15" t="s">
        <v>15</v>
      </c>
      <c r="G56" s="2"/>
      <c r="H56" s="3">
        <v>0</v>
      </c>
      <c r="I56" s="19">
        <f t="shared" si="13"/>
        <v>0</v>
      </c>
      <c r="J56" s="20">
        <f t="shared" si="9"/>
        <v>0</v>
      </c>
      <c r="K56" s="20">
        <f t="shared" si="16"/>
        <v>0</v>
      </c>
      <c r="L56" s="21"/>
      <c r="M56" s="2"/>
      <c r="N56" s="3">
        <v>0</v>
      </c>
      <c r="O56" s="19">
        <f t="shared" si="14"/>
        <v>0</v>
      </c>
      <c r="P56" s="20">
        <f t="shared" si="5"/>
        <v>0</v>
      </c>
      <c r="Q56" s="20">
        <f t="shared" si="17"/>
        <v>0</v>
      </c>
      <c r="R56" s="21"/>
      <c r="S56" s="2"/>
      <c r="T56" s="3">
        <v>0</v>
      </c>
      <c r="U56" s="19">
        <f t="shared" si="15"/>
        <v>0</v>
      </c>
      <c r="V56" s="20">
        <f t="shared" si="6"/>
        <v>0</v>
      </c>
      <c r="W56" s="20">
        <f t="shared" si="7"/>
        <v>0</v>
      </c>
    </row>
    <row r="57" spans="1:23" ht="13.8" x14ac:dyDescent="0.3">
      <c r="A57" s="14" t="s">
        <v>145</v>
      </c>
      <c r="B57" s="15" t="s">
        <v>18</v>
      </c>
      <c r="C57" s="16">
        <v>50</v>
      </c>
      <c r="D57" s="17" t="s">
        <v>68</v>
      </c>
      <c r="E57" s="18">
        <v>36</v>
      </c>
      <c r="F57" s="15" t="s">
        <v>26</v>
      </c>
      <c r="G57" s="2"/>
      <c r="H57" s="3">
        <v>0</v>
      </c>
      <c r="I57" s="19">
        <f t="shared" si="13"/>
        <v>0</v>
      </c>
      <c r="J57" s="20">
        <f t="shared" si="9"/>
        <v>0</v>
      </c>
      <c r="K57" s="20">
        <f t="shared" si="16"/>
        <v>0</v>
      </c>
      <c r="L57" s="21"/>
      <c r="M57" s="2"/>
      <c r="N57" s="3">
        <v>0</v>
      </c>
      <c r="O57" s="19">
        <f t="shared" si="14"/>
        <v>0</v>
      </c>
      <c r="P57" s="20">
        <f t="shared" si="5"/>
        <v>0</v>
      </c>
      <c r="Q57" s="20">
        <f t="shared" si="17"/>
        <v>0</v>
      </c>
      <c r="R57" s="21"/>
      <c r="S57" s="2"/>
      <c r="T57" s="3">
        <v>0</v>
      </c>
      <c r="U57" s="19">
        <f t="shared" si="15"/>
        <v>0</v>
      </c>
      <c r="V57" s="20">
        <f t="shared" si="6"/>
        <v>0</v>
      </c>
      <c r="W57" s="20">
        <f t="shared" si="7"/>
        <v>0</v>
      </c>
    </row>
    <row r="58" spans="1:23" ht="13.8" x14ac:dyDescent="0.3">
      <c r="A58" s="14" t="s">
        <v>33</v>
      </c>
      <c r="B58" s="15" t="s">
        <v>34</v>
      </c>
      <c r="C58" s="16">
        <v>138</v>
      </c>
      <c r="D58" s="15" t="s">
        <v>26</v>
      </c>
      <c r="E58" s="22">
        <v>500</v>
      </c>
      <c r="F58" s="15" t="s">
        <v>28</v>
      </c>
      <c r="G58" s="2"/>
      <c r="H58" s="3">
        <v>0</v>
      </c>
      <c r="I58" s="19">
        <f t="shared" ref="I58:I70" si="18">B$117</f>
        <v>0</v>
      </c>
      <c r="J58" s="20">
        <f t="shared" si="9"/>
        <v>0</v>
      </c>
      <c r="K58" s="20">
        <f t="shared" si="16"/>
        <v>0</v>
      </c>
      <c r="L58" s="21"/>
      <c r="M58" s="2"/>
      <c r="N58" s="3">
        <v>0</v>
      </c>
      <c r="O58" s="19">
        <f t="shared" ref="O58:O70" si="19">B$117</f>
        <v>0</v>
      </c>
      <c r="P58" s="20">
        <f t="shared" si="5"/>
        <v>0</v>
      </c>
      <c r="Q58" s="20">
        <f t="shared" si="17"/>
        <v>0</v>
      </c>
      <c r="R58" s="21"/>
      <c r="S58" s="2"/>
      <c r="T58" s="3">
        <v>0</v>
      </c>
      <c r="U58" s="19">
        <f>B$117</f>
        <v>0</v>
      </c>
      <c r="V58" s="20">
        <f t="shared" si="6"/>
        <v>0</v>
      </c>
      <c r="W58" s="20">
        <f t="shared" si="7"/>
        <v>0</v>
      </c>
    </row>
    <row r="59" spans="1:23" ht="13.8" x14ac:dyDescent="0.3">
      <c r="A59" s="14" t="s">
        <v>45</v>
      </c>
      <c r="B59" s="15" t="s">
        <v>34</v>
      </c>
      <c r="C59" s="16">
        <v>87.7</v>
      </c>
      <c r="D59" s="15" t="s">
        <v>26</v>
      </c>
      <c r="E59" s="22">
        <v>1</v>
      </c>
      <c r="F59" s="15" t="s">
        <v>12</v>
      </c>
      <c r="G59" s="2"/>
      <c r="H59" s="3">
        <v>0</v>
      </c>
      <c r="I59" s="19">
        <f t="shared" si="18"/>
        <v>0</v>
      </c>
      <c r="J59" s="20">
        <f t="shared" si="9"/>
        <v>0</v>
      </c>
      <c r="K59" s="20">
        <f t="shared" si="16"/>
        <v>0</v>
      </c>
      <c r="L59" s="21"/>
      <c r="M59" s="2"/>
      <c r="N59" s="3">
        <v>0</v>
      </c>
      <c r="O59" s="19">
        <f t="shared" si="19"/>
        <v>0</v>
      </c>
      <c r="P59" s="20">
        <f t="shared" si="5"/>
        <v>0</v>
      </c>
      <c r="Q59" s="20">
        <f t="shared" si="17"/>
        <v>0</v>
      </c>
      <c r="R59" s="21"/>
      <c r="S59" s="2"/>
      <c r="T59" s="3">
        <v>0</v>
      </c>
      <c r="U59" s="19">
        <f t="shared" ref="U59:U70" si="20">B$117</f>
        <v>0</v>
      </c>
      <c r="V59" s="20">
        <f t="shared" si="6"/>
        <v>0</v>
      </c>
      <c r="W59" s="20">
        <f t="shared" si="7"/>
        <v>0</v>
      </c>
    </row>
    <row r="60" spans="1:23" ht="13.8" x14ac:dyDescent="0.3">
      <c r="A60" s="14" t="s">
        <v>61</v>
      </c>
      <c r="B60" s="15" t="s">
        <v>34</v>
      </c>
      <c r="C60" s="16">
        <v>60</v>
      </c>
      <c r="D60" s="15" t="s">
        <v>62</v>
      </c>
      <c r="E60" s="22" t="s">
        <v>63</v>
      </c>
      <c r="F60" s="15" t="s">
        <v>64</v>
      </c>
      <c r="G60" s="2"/>
      <c r="H60" s="3">
        <v>0</v>
      </c>
      <c r="I60" s="19">
        <f t="shared" si="18"/>
        <v>0</v>
      </c>
      <c r="J60" s="20">
        <f t="shared" si="9"/>
        <v>0</v>
      </c>
      <c r="K60" s="20">
        <f t="shared" si="16"/>
        <v>0</v>
      </c>
      <c r="L60" s="21"/>
      <c r="M60" s="2"/>
      <c r="N60" s="3">
        <v>0</v>
      </c>
      <c r="O60" s="19">
        <f t="shared" si="19"/>
        <v>0</v>
      </c>
      <c r="P60" s="20">
        <f t="shared" si="5"/>
        <v>0</v>
      </c>
      <c r="Q60" s="20">
        <f t="shared" si="17"/>
        <v>0</v>
      </c>
      <c r="R60" s="21"/>
      <c r="S60" s="2"/>
      <c r="T60" s="3">
        <v>0</v>
      </c>
      <c r="U60" s="19">
        <f t="shared" si="20"/>
        <v>0</v>
      </c>
      <c r="V60" s="20">
        <f t="shared" si="6"/>
        <v>0</v>
      </c>
      <c r="W60" s="20">
        <f t="shared" si="7"/>
        <v>0</v>
      </c>
    </row>
    <row r="61" spans="1:23" ht="13.8" x14ac:dyDescent="0.3">
      <c r="A61" s="14" t="s">
        <v>100</v>
      </c>
      <c r="B61" s="15" t="s">
        <v>34</v>
      </c>
      <c r="C61" s="16">
        <v>600</v>
      </c>
      <c r="D61" s="17" t="s">
        <v>7</v>
      </c>
      <c r="E61" s="18">
        <v>2</v>
      </c>
      <c r="F61" s="15" t="s">
        <v>64</v>
      </c>
      <c r="G61" s="2"/>
      <c r="H61" s="3">
        <v>0</v>
      </c>
      <c r="I61" s="19">
        <f t="shared" si="18"/>
        <v>0</v>
      </c>
      <c r="J61" s="20">
        <f t="shared" si="9"/>
        <v>0</v>
      </c>
      <c r="K61" s="20">
        <f t="shared" si="16"/>
        <v>0</v>
      </c>
      <c r="L61" s="21"/>
      <c r="M61" s="2"/>
      <c r="N61" s="3">
        <v>0</v>
      </c>
      <c r="O61" s="19">
        <f t="shared" si="19"/>
        <v>0</v>
      </c>
      <c r="P61" s="20">
        <f t="shared" si="5"/>
        <v>0</v>
      </c>
      <c r="Q61" s="20">
        <f t="shared" si="17"/>
        <v>0</v>
      </c>
      <c r="R61" s="21"/>
      <c r="S61" s="2"/>
      <c r="T61" s="3">
        <v>0</v>
      </c>
      <c r="U61" s="19">
        <f t="shared" si="20"/>
        <v>0</v>
      </c>
      <c r="V61" s="20">
        <f t="shared" si="6"/>
        <v>0</v>
      </c>
      <c r="W61" s="20">
        <f t="shared" si="7"/>
        <v>0</v>
      </c>
    </row>
    <row r="62" spans="1:23" ht="13.8" x14ac:dyDescent="0.3">
      <c r="A62" s="14" t="s">
        <v>106</v>
      </c>
      <c r="B62" s="15" t="s">
        <v>34</v>
      </c>
      <c r="C62" s="16">
        <v>27</v>
      </c>
      <c r="D62" s="17" t="s">
        <v>4</v>
      </c>
      <c r="E62" s="18" t="s">
        <v>78</v>
      </c>
      <c r="F62" s="15" t="s">
        <v>64</v>
      </c>
      <c r="G62" s="2"/>
      <c r="H62" s="3">
        <v>0</v>
      </c>
      <c r="I62" s="19">
        <f t="shared" si="18"/>
        <v>0</v>
      </c>
      <c r="J62" s="20">
        <f t="shared" si="9"/>
        <v>0</v>
      </c>
      <c r="K62" s="20">
        <f t="shared" si="16"/>
        <v>0</v>
      </c>
      <c r="L62" s="21"/>
      <c r="M62" s="2"/>
      <c r="N62" s="3">
        <v>0</v>
      </c>
      <c r="O62" s="19">
        <f t="shared" si="19"/>
        <v>0</v>
      </c>
      <c r="P62" s="20">
        <f t="shared" si="5"/>
        <v>0</v>
      </c>
      <c r="Q62" s="20">
        <f t="shared" si="17"/>
        <v>0</v>
      </c>
      <c r="R62" s="21"/>
      <c r="S62" s="2"/>
      <c r="T62" s="3">
        <v>0</v>
      </c>
      <c r="U62" s="19">
        <f t="shared" si="20"/>
        <v>0</v>
      </c>
      <c r="V62" s="20">
        <f t="shared" si="6"/>
        <v>0</v>
      </c>
      <c r="W62" s="20">
        <f t="shared" si="7"/>
        <v>0</v>
      </c>
    </row>
    <row r="63" spans="1:23" ht="13.8" x14ac:dyDescent="0.3">
      <c r="A63" s="14" t="s">
        <v>108</v>
      </c>
      <c r="B63" s="15" t="s">
        <v>34</v>
      </c>
      <c r="C63" s="16">
        <v>36</v>
      </c>
      <c r="D63" s="17" t="s">
        <v>62</v>
      </c>
      <c r="E63" s="18">
        <v>1</v>
      </c>
      <c r="F63" s="15" t="s">
        <v>12</v>
      </c>
      <c r="G63" s="2"/>
      <c r="H63" s="3">
        <v>0</v>
      </c>
      <c r="I63" s="19">
        <f t="shared" si="18"/>
        <v>0</v>
      </c>
      <c r="J63" s="20">
        <f t="shared" si="9"/>
        <v>0</v>
      </c>
      <c r="K63" s="20">
        <f t="shared" si="16"/>
        <v>0</v>
      </c>
      <c r="L63" s="21"/>
      <c r="M63" s="2"/>
      <c r="N63" s="3">
        <v>0</v>
      </c>
      <c r="O63" s="19">
        <f t="shared" si="19"/>
        <v>0</v>
      </c>
      <c r="P63" s="20">
        <f t="shared" si="5"/>
        <v>0</v>
      </c>
      <c r="Q63" s="20">
        <f t="shared" si="17"/>
        <v>0</v>
      </c>
      <c r="R63" s="21"/>
      <c r="S63" s="2"/>
      <c r="T63" s="3">
        <v>0</v>
      </c>
      <c r="U63" s="19">
        <f t="shared" si="20"/>
        <v>0</v>
      </c>
      <c r="V63" s="20">
        <f t="shared" si="6"/>
        <v>0</v>
      </c>
      <c r="W63" s="20">
        <f t="shared" si="7"/>
        <v>0</v>
      </c>
    </row>
    <row r="64" spans="1:23" ht="13.8" x14ac:dyDescent="0.3">
      <c r="A64" s="14" t="s">
        <v>110</v>
      </c>
      <c r="B64" s="15" t="s">
        <v>34</v>
      </c>
      <c r="C64" s="16">
        <v>684</v>
      </c>
      <c r="D64" s="17" t="s">
        <v>73</v>
      </c>
      <c r="E64" s="18" t="s">
        <v>80</v>
      </c>
      <c r="F64" s="15" t="s">
        <v>28</v>
      </c>
      <c r="G64" s="2"/>
      <c r="H64" s="3">
        <v>0</v>
      </c>
      <c r="I64" s="19">
        <f t="shared" si="18"/>
        <v>0</v>
      </c>
      <c r="J64" s="20">
        <f t="shared" si="9"/>
        <v>0</v>
      </c>
      <c r="K64" s="20">
        <f t="shared" si="16"/>
        <v>0</v>
      </c>
      <c r="L64" s="21"/>
      <c r="M64" s="2"/>
      <c r="N64" s="3">
        <v>0</v>
      </c>
      <c r="O64" s="19">
        <f t="shared" si="19"/>
        <v>0</v>
      </c>
      <c r="P64" s="20">
        <f t="shared" si="5"/>
        <v>0</v>
      </c>
      <c r="Q64" s="20">
        <f t="shared" si="17"/>
        <v>0</v>
      </c>
      <c r="R64" s="21"/>
      <c r="S64" s="2"/>
      <c r="T64" s="3">
        <v>0</v>
      </c>
      <c r="U64" s="19">
        <f t="shared" si="20"/>
        <v>0</v>
      </c>
      <c r="V64" s="20">
        <f t="shared" si="6"/>
        <v>0</v>
      </c>
      <c r="W64" s="20">
        <f t="shared" si="7"/>
        <v>0</v>
      </c>
    </row>
    <row r="65" spans="1:23" ht="13.8" x14ac:dyDescent="0.3">
      <c r="A65" s="14" t="s">
        <v>117</v>
      </c>
      <c r="B65" s="15" t="s">
        <v>34</v>
      </c>
      <c r="C65" s="16">
        <v>31</v>
      </c>
      <c r="D65" s="17" t="s">
        <v>62</v>
      </c>
      <c r="E65" s="18">
        <v>1</v>
      </c>
      <c r="F65" s="15" t="s">
        <v>12</v>
      </c>
      <c r="G65" s="2"/>
      <c r="H65" s="3">
        <v>0</v>
      </c>
      <c r="I65" s="19">
        <f t="shared" si="18"/>
        <v>0</v>
      </c>
      <c r="J65" s="20">
        <f t="shared" si="9"/>
        <v>0</v>
      </c>
      <c r="K65" s="20">
        <f t="shared" si="16"/>
        <v>0</v>
      </c>
      <c r="L65" s="21"/>
      <c r="M65" s="2"/>
      <c r="N65" s="3">
        <v>0</v>
      </c>
      <c r="O65" s="19">
        <f t="shared" si="19"/>
        <v>0</v>
      </c>
      <c r="P65" s="20">
        <f t="shared" si="5"/>
        <v>0</v>
      </c>
      <c r="Q65" s="20">
        <f t="shared" si="17"/>
        <v>0</v>
      </c>
      <c r="R65" s="21"/>
      <c r="S65" s="2"/>
      <c r="T65" s="3">
        <v>0</v>
      </c>
      <c r="U65" s="19">
        <f t="shared" si="20"/>
        <v>0</v>
      </c>
      <c r="V65" s="20">
        <f t="shared" si="6"/>
        <v>0</v>
      </c>
      <c r="W65" s="20">
        <f t="shared" si="7"/>
        <v>0</v>
      </c>
    </row>
    <row r="66" spans="1:23" ht="13.8" x14ac:dyDescent="0.3">
      <c r="A66" s="14" t="s">
        <v>126</v>
      </c>
      <c r="B66" s="15" t="s">
        <v>34</v>
      </c>
      <c r="C66" s="16">
        <v>28</v>
      </c>
      <c r="D66" s="17" t="s">
        <v>62</v>
      </c>
      <c r="E66" s="18">
        <v>1</v>
      </c>
      <c r="F66" s="15" t="s">
        <v>12</v>
      </c>
      <c r="G66" s="2"/>
      <c r="H66" s="3">
        <v>0</v>
      </c>
      <c r="I66" s="19">
        <f t="shared" si="18"/>
        <v>0</v>
      </c>
      <c r="J66" s="20">
        <f t="shared" si="9"/>
        <v>0</v>
      </c>
      <c r="K66" s="20">
        <f t="shared" si="16"/>
        <v>0</v>
      </c>
      <c r="L66" s="21"/>
      <c r="M66" s="2"/>
      <c r="N66" s="3">
        <v>0</v>
      </c>
      <c r="O66" s="19">
        <f t="shared" si="19"/>
        <v>0</v>
      </c>
      <c r="P66" s="20">
        <f t="shared" si="5"/>
        <v>0</v>
      </c>
      <c r="Q66" s="20">
        <f t="shared" si="17"/>
        <v>0</v>
      </c>
      <c r="R66" s="21"/>
      <c r="S66" s="2"/>
      <c r="T66" s="3">
        <v>0</v>
      </c>
      <c r="U66" s="19">
        <f t="shared" si="20"/>
        <v>0</v>
      </c>
      <c r="V66" s="20">
        <f t="shared" si="6"/>
        <v>0</v>
      </c>
      <c r="W66" s="20">
        <f t="shared" si="7"/>
        <v>0</v>
      </c>
    </row>
    <row r="67" spans="1:23" ht="13.8" x14ac:dyDescent="0.3">
      <c r="A67" s="15" t="s">
        <v>129</v>
      </c>
      <c r="B67" s="15" t="s">
        <v>34</v>
      </c>
      <c r="C67" s="16">
        <v>17</v>
      </c>
      <c r="D67" s="17" t="s">
        <v>31</v>
      </c>
      <c r="E67" s="18">
        <v>2.5</v>
      </c>
      <c r="F67" s="15" t="s">
        <v>12</v>
      </c>
      <c r="G67" s="2"/>
      <c r="H67" s="3">
        <v>0</v>
      </c>
      <c r="I67" s="19">
        <f t="shared" si="18"/>
        <v>0</v>
      </c>
      <c r="J67" s="20">
        <f t="shared" si="9"/>
        <v>0</v>
      </c>
      <c r="K67" s="20">
        <f t="shared" si="16"/>
        <v>0</v>
      </c>
      <c r="L67" s="21"/>
      <c r="M67" s="2"/>
      <c r="N67" s="3">
        <v>0</v>
      </c>
      <c r="O67" s="19">
        <f t="shared" si="19"/>
        <v>0</v>
      </c>
      <c r="P67" s="20">
        <f t="shared" si="5"/>
        <v>0</v>
      </c>
      <c r="Q67" s="20">
        <f t="shared" si="17"/>
        <v>0</v>
      </c>
      <c r="R67" s="21"/>
      <c r="S67" s="2"/>
      <c r="T67" s="3">
        <v>0</v>
      </c>
      <c r="U67" s="19">
        <f t="shared" si="20"/>
        <v>0</v>
      </c>
      <c r="V67" s="20">
        <f t="shared" si="6"/>
        <v>0</v>
      </c>
      <c r="W67" s="20">
        <f t="shared" si="7"/>
        <v>0</v>
      </c>
    </row>
    <row r="68" spans="1:23" ht="13.8" x14ac:dyDescent="0.3">
      <c r="A68" s="14" t="s">
        <v>130</v>
      </c>
      <c r="B68" s="15" t="s">
        <v>34</v>
      </c>
      <c r="C68" s="16">
        <v>20</v>
      </c>
      <c r="D68" s="17" t="s">
        <v>62</v>
      </c>
      <c r="E68" s="18">
        <v>850</v>
      </c>
      <c r="F68" s="15" t="s">
        <v>28</v>
      </c>
      <c r="G68" s="2"/>
      <c r="H68" s="3">
        <v>0</v>
      </c>
      <c r="I68" s="19">
        <f t="shared" si="18"/>
        <v>0</v>
      </c>
      <c r="J68" s="20">
        <f t="shared" si="9"/>
        <v>0</v>
      </c>
      <c r="K68" s="20">
        <f t="shared" si="16"/>
        <v>0</v>
      </c>
      <c r="L68" s="21"/>
      <c r="M68" s="2"/>
      <c r="N68" s="3">
        <v>0</v>
      </c>
      <c r="O68" s="19">
        <f t="shared" si="19"/>
        <v>0</v>
      </c>
      <c r="P68" s="20">
        <f t="shared" si="5"/>
        <v>0</v>
      </c>
      <c r="Q68" s="20">
        <f t="shared" si="17"/>
        <v>0</v>
      </c>
      <c r="R68" s="21"/>
      <c r="S68" s="2"/>
      <c r="T68" s="3">
        <v>0</v>
      </c>
      <c r="U68" s="19">
        <f t="shared" si="20"/>
        <v>0</v>
      </c>
      <c r="V68" s="20">
        <f t="shared" si="6"/>
        <v>0</v>
      </c>
      <c r="W68" s="20">
        <f t="shared" si="7"/>
        <v>0</v>
      </c>
    </row>
    <row r="69" spans="1:23" ht="13.8" x14ac:dyDescent="0.3">
      <c r="A69" s="14" t="s">
        <v>143</v>
      </c>
      <c r="B69" s="15" t="s">
        <v>34</v>
      </c>
      <c r="C69" s="16">
        <v>15</v>
      </c>
      <c r="D69" s="17" t="s">
        <v>4</v>
      </c>
      <c r="E69" s="18" t="s">
        <v>78</v>
      </c>
      <c r="F69" s="15" t="s">
        <v>64</v>
      </c>
      <c r="G69" s="2"/>
      <c r="H69" s="3">
        <v>0</v>
      </c>
      <c r="I69" s="19">
        <f t="shared" si="18"/>
        <v>0</v>
      </c>
      <c r="J69" s="20">
        <f t="shared" si="9"/>
        <v>0</v>
      </c>
      <c r="K69" s="20">
        <f t="shared" si="16"/>
        <v>0</v>
      </c>
      <c r="L69" s="21"/>
      <c r="M69" s="2"/>
      <c r="N69" s="3">
        <v>0</v>
      </c>
      <c r="O69" s="19">
        <f t="shared" si="19"/>
        <v>0</v>
      </c>
      <c r="P69" s="20">
        <f t="shared" si="5"/>
        <v>0</v>
      </c>
      <c r="Q69" s="20">
        <f t="shared" si="17"/>
        <v>0</v>
      </c>
      <c r="R69" s="21"/>
      <c r="S69" s="2"/>
      <c r="T69" s="3">
        <v>0</v>
      </c>
      <c r="U69" s="19">
        <f t="shared" si="20"/>
        <v>0</v>
      </c>
      <c r="V69" s="20">
        <f t="shared" si="6"/>
        <v>0</v>
      </c>
      <c r="W69" s="20">
        <f t="shared" si="7"/>
        <v>0</v>
      </c>
    </row>
    <row r="70" spans="1:23" ht="13.8" x14ac:dyDescent="0.3">
      <c r="A70" s="14" t="s">
        <v>146</v>
      </c>
      <c r="B70" s="15" t="s">
        <v>34</v>
      </c>
      <c r="C70" s="16">
        <v>25</v>
      </c>
      <c r="D70" s="17" t="s">
        <v>62</v>
      </c>
      <c r="E70" s="18">
        <v>1</v>
      </c>
      <c r="F70" s="15" t="s">
        <v>12</v>
      </c>
      <c r="G70" s="2"/>
      <c r="H70" s="3">
        <v>0</v>
      </c>
      <c r="I70" s="19">
        <f t="shared" si="18"/>
        <v>0</v>
      </c>
      <c r="J70" s="20">
        <f t="shared" si="9"/>
        <v>0</v>
      </c>
      <c r="K70" s="20">
        <f t="shared" si="16"/>
        <v>0</v>
      </c>
      <c r="L70" s="21"/>
      <c r="M70" s="2"/>
      <c r="N70" s="3">
        <v>0</v>
      </c>
      <c r="O70" s="19">
        <f t="shared" si="19"/>
        <v>0</v>
      </c>
      <c r="P70" s="20">
        <f t="shared" si="5"/>
        <v>0</v>
      </c>
      <c r="Q70" s="20">
        <f t="shared" si="17"/>
        <v>0</v>
      </c>
      <c r="R70" s="21"/>
      <c r="S70" s="2"/>
      <c r="T70" s="3">
        <v>0</v>
      </c>
      <c r="U70" s="19">
        <f t="shared" si="20"/>
        <v>0</v>
      </c>
      <c r="V70" s="20">
        <f t="shared" si="6"/>
        <v>0</v>
      </c>
      <c r="W70" s="20">
        <f t="shared" si="7"/>
        <v>0</v>
      </c>
    </row>
    <row r="71" spans="1:23" ht="13.8" x14ac:dyDescent="0.3">
      <c r="A71" s="14" t="s">
        <v>5</v>
      </c>
      <c r="B71" s="15" t="s">
        <v>16</v>
      </c>
      <c r="C71" s="16">
        <v>16</v>
      </c>
      <c r="D71" s="15" t="s">
        <v>4</v>
      </c>
      <c r="E71" s="22">
        <v>10</v>
      </c>
      <c r="F71" s="15" t="s">
        <v>27</v>
      </c>
      <c r="G71" s="2"/>
      <c r="H71" s="3">
        <v>0</v>
      </c>
      <c r="I71" s="19">
        <f t="shared" ref="I71:I83" si="21">B$118</f>
        <v>0</v>
      </c>
      <c r="J71" s="20">
        <f t="shared" si="9"/>
        <v>0</v>
      </c>
      <c r="K71" s="20">
        <f t="shared" si="16"/>
        <v>0</v>
      </c>
      <c r="L71" s="21"/>
      <c r="M71" s="2"/>
      <c r="N71" s="3">
        <v>0</v>
      </c>
      <c r="O71" s="19">
        <f t="shared" ref="O71:O83" si="22">B$118</f>
        <v>0</v>
      </c>
      <c r="P71" s="20">
        <f t="shared" si="5"/>
        <v>0</v>
      </c>
      <c r="Q71" s="20">
        <f t="shared" si="17"/>
        <v>0</v>
      </c>
      <c r="R71" s="21"/>
      <c r="S71" s="2"/>
      <c r="T71" s="3">
        <v>0</v>
      </c>
      <c r="U71" s="19">
        <f>B$118</f>
        <v>0</v>
      </c>
      <c r="V71" s="20">
        <f t="shared" si="6"/>
        <v>0</v>
      </c>
      <c r="W71" s="20">
        <f t="shared" si="7"/>
        <v>0</v>
      </c>
    </row>
    <row r="72" spans="1:23" ht="13.8" x14ac:dyDescent="0.3">
      <c r="A72" s="14" t="s">
        <v>22</v>
      </c>
      <c r="B72" s="15" t="s">
        <v>16</v>
      </c>
      <c r="C72" s="16">
        <v>30</v>
      </c>
      <c r="D72" s="15" t="s">
        <v>4</v>
      </c>
      <c r="E72" s="22">
        <v>10</v>
      </c>
      <c r="F72" s="15" t="s">
        <v>27</v>
      </c>
      <c r="G72" s="2"/>
      <c r="H72" s="3">
        <v>0</v>
      </c>
      <c r="I72" s="19">
        <f t="shared" si="21"/>
        <v>0</v>
      </c>
      <c r="J72" s="20">
        <f t="shared" si="9"/>
        <v>0</v>
      </c>
      <c r="K72" s="20">
        <f t="shared" si="16"/>
        <v>0</v>
      </c>
      <c r="L72" s="21"/>
      <c r="M72" s="2"/>
      <c r="N72" s="3">
        <v>0</v>
      </c>
      <c r="O72" s="19">
        <f t="shared" si="22"/>
        <v>0</v>
      </c>
      <c r="P72" s="20">
        <f t="shared" si="5"/>
        <v>0</v>
      </c>
      <c r="Q72" s="20">
        <f t="shared" si="17"/>
        <v>0</v>
      </c>
      <c r="R72" s="21"/>
      <c r="S72" s="2"/>
      <c r="T72" s="3">
        <v>0</v>
      </c>
      <c r="U72" s="19">
        <f t="shared" ref="U71:U83" si="23">H$118</f>
        <v>0</v>
      </c>
      <c r="V72" s="20">
        <f t="shared" si="6"/>
        <v>0</v>
      </c>
      <c r="W72" s="20">
        <f t="shared" si="7"/>
        <v>0</v>
      </c>
    </row>
    <row r="73" spans="1:23" ht="13.8" x14ac:dyDescent="0.3">
      <c r="A73" s="14" t="s">
        <v>46</v>
      </c>
      <c r="B73" s="15" t="s">
        <v>16</v>
      </c>
      <c r="C73" s="16">
        <v>9</v>
      </c>
      <c r="D73" s="15" t="s">
        <v>4</v>
      </c>
      <c r="E73" s="22">
        <v>10</v>
      </c>
      <c r="F73" s="15" t="s">
        <v>27</v>
      </c>
      <c r="G73" s="2"/>
      <c r="H73" s="3">
        <v>0</v>
      </c>
      <c r="I73" s="19">
        <f t="shared" si="21"/>
        <v>0</v>
      </c>
      <c r="J73" s="20">
        <f t="shared" si="9"/>
        <v>0</v>
      </c>
      <c r="K73" s="20">
        <f t="shared" si="16"/>
        <v>0</v>
      </c>
      <c r="L73" s="21"/>
      <c r="M73" s="2"/>
      <c r="N73" s="3">
        <v>0</v>
      </c>
      <c r="O73" s="19">
        <f t="shared" si="22"/>
        <v>0</v>
      </c>
      <c r="P73" s="20">
        <f t="shared" si="5"/>
        <v>0</v>
      </c>
      <c r="Q73" s="20">
        <f t="shared" si="17"/>
        <v>0</v>
      </c>
      <c r="R73" s="21"/>
      <c r="S73" s="2"/>
      <c r="T73" s="3">
        <v>0</v>
      </c>
      <c r="U73" s="19">
        <f t="shared" si="23"/>
        <v>0</v>
      </c>
      <c r="V73" s="20">
        <f t="shared" si="6"/>
        <v>0</v>
      </c>
      <c r="W73" s="20">
        <f t="shared" si="7"/>
        <v>0</v>
      </c>
    </row>
    <row r="74" spans="1:23" ht="13.8" x14ac:dyDescent="0.3">
      <c r="A74" s="14" t="s">
        <v>56</v>
      </c>
      <c r="B74" s="15" t="s">
        <v>16</v>
      </c>
      <c r="C74" s="16">
        <v>9</v>
      </c>
      <c r="D74" s="15" t="s">
        <v>4</v>
      </c>
      <c r="E74" s="22">
        <v>200</v>
      </c>
      <c r="F74" s="15" t="s">
        <v>26</v>
      </c>
      <c r="G74" s="2"/>
      <c r="H74" s="3">
        <v>0</v>
      </c>
      <c r="I74" s="19">
        <f t="shared" si="21"/>
        <v>0</v>
      </c>
      <c r="J74" s="20">
        <f t="shared" si="9"/>
        <v>0</v>
      </c>
      <c r="K74" s="20">
        <f t="shared" ref="K74:K105" si="24">J74*C74</f>
        <v>0</v>
      </c>
      <c r="L74" s="21"/>
      <c r="M74" s="2"/>
      <c r="N74" s="3">
        <v>0</v>
      </c>
      <c r="O74" s="19">
        <f t="shared" si="22"/>
        <v>0</v>
      </c>
      <c r="P74" s="20">
        <f t="shared" si="5"/>
        <v>0</v>
      </c>
      <c r="Q74" s="20">
        <f t="shared" ref="Q74:Q105" si="25">P74*C74</f>
        <v>0</v>
      </c>
      <c r="R74" s="21"/>
      <c r="S74" s="2"/>
      <c r="T74" s="3">
        <v>0</v>
      </c>
      <c r="U74" s="19">
        <f t="shared" si="23"/>
        <v>0</v>
      </c>
      <c r="V74" s="20">
        <f t="shared" si="6"/>
        <v>0</v>
      </c>
      <c r="W74" s="20">
        <f t="shared" si="7"/>
        <v>0</v>
      </c>
    </row>
    <row r="75" spans="1:23" ht="27.6" x14ac:dyDescent="0.3">
      <c r="A75" s="14" t="s">
        <v>89</v>
      </c>
      <c r="B75" s="15" t="s">
        <v>16</v>
      </c>
      <c r="C75" s="16">
        <v>6</v>
      </c>
      <c r="D75" s="17" t="s">
        <v>4</v>
      </c>
      <c r="E75" s="18">
        <v>7200</v>
      </c>
      <c r="F75" s="15" t="s">
        <v>26</v>
      </c>
      <c r="G75" s="2"/>
      <c r="H75" s="3">
        <v>0</v>
      </c>
      <c r="I75" s="19">
        <f t="shared" si="21"/>
        <v>0</v>
      </c>
      <c r="J75" s="20">
        <f t="shared" si="9"/>
        <v>0</v>
      </c>
      <c r="K75" s="20">
        <f t="shared" si="24"/>
        <v>0</v>
      </c>
      <c r="L75" s="21"/>
      <c r="M75" s="2"/>
      <c r="N75" s="3">
        <v>0</v>
      </c>
      <c r="O75" s="19">
        <f t="shared" si="22"/>
        <v>0</v>
      </c>
      <c r="P75" s="20">
        <f t="shared" ref="P75:P109" si="26">N75*(1-O75)</f>
        <v>0</v>
      </c>
      <c r="Q75" s="20">
        <f t="shared" si="25"/>
        <v>0</v>
      </c>
      <c r="R75" s="21"/>
      <c r="S75" s="2"/>
      <c r="T75" s="3">
        <v>0</v>
      </c>
      <c r="U75" s="19">
        <f t="shared" si="23"/>
        <v>0</v>
      </c>
      <c r="V75" s="20">
        <f t="shared" ref="V75:V109" si="27">T75*(1-U75)</f>
        <v>0</v>
      </c>
      <c r="W75" s="20">
        <f t="shared" ref="W75:W109" si="28">V75*C75</f>
        <v>0</v>
      </c>
    </row>
    <row r="76" spans="1:23" ht="13.8" x14ac:dyDescent="0.3">
      <c r="A76" s="15" t="s">
        <v>119</v>
      </c>
      <c r="B76" s="15" t="s">
        <v>16</v>
      </c>
      <c r="C76" s="16">
        <v>12</v>
      </c>
      <c r="D76" s="17" t="s">
        <v>7</v>
      </c>
      <c r="E76" s="18">
        <v>14</v>
      </c>
      <c r="F76" s="15" t="s">
        <v>26</v>
      </c>
      <c r="G76" s="2"/>
      <c r="H76" s="3">
        <v>0</v>
      </c>
      <c r="I76" s="19">
        <f t="shared" si="21"/>
        <v>0</v>
      </c>
      <c r="J76" s="20">
        <f t="shared" si="9"/>
        <v>0</v>
      </c>
      <c r="K76" s="20">
        <f t="shared" si="24"/>
        <v>0</v>
      </c>
      <c r="L76" s="21"/>
      <c r="M76" s="2"/>
      <c r="N76" s="3">
        <v>0</v>
      </c>
      <c r="O76" s="19">
        <f t="shared" si="22"/>
        <v>0</v>
      </c>
      <c r="P76" s="20">
        <f t="shared" si="26"/>
        <v>0</v>
      </c>
      <c r="Q76" s="20">
        <f t="shared" si="25"/>
        <v>0</v>
      </c>
      <c r="R76" s="21"/>
      <c r="S76" s="2"/>
      <c r="T76" s="3">
        <v>0</v>
      </c>
      <c r="U76" s="19">
        <f t="shared" si="23"/>
        <v>0</v>
      </c>
      <c r="V76" s="20">
        <f t="shared" si="27"/>
        <v>0</v>
      </c>
      <c r="W76" s="20">
        <f t="shared" si="28"/>
        <v>0</v>
      </c>
    </row>
    <row r="77" spans="1:23" ht="13.8" x14ac:dyDescent="0.3">
      <c r="A77" s="14" t="s">
        <v>132</v>
      </c>
      <c r="B77" s="15" t="s">
        <v>16</v>
      </c>
      <c r="C77" s="16">
        <v>100</v>
      </c>
      <c r="D77" s="17" t="s">
        <v>7</v>
      </c>
      <c r="E77" s="18">
        <v>100</v>
      </c>
      <c r="F77" s="15" t="s">
        <v>26</v>
      </c>
      <c r="G77" s="2"/>
      <c r="H77" s="3">
        <v>0</v>
      </c>
      <c r="I77" s="19">
        <f t="shared" si="21"/>
        <v>0</v>
      </c>
      <c r="J77" s="20">
        <f t="shared" ref="J77:J109" si="29">H77*(1-I77)</f>
        <v>0</v>
      </c>
      <c r="K77" s="20">
        <f t="shared" si="24"/>
        <v>0</v>
      </c>
      <c r="L77" s="21"/>
      <c r="M77" s="2"/>
      <c r="N77" s="3">
        <v>0</v>
      </c>
      <c r="O77" s="19">
        <f t="shared" si="22"/>
        <v>0</v>
      </c>
      <c r="P77" s="20">
        <f t="shared" si="26"/>
        <v>0</v>
      </c>
      <c r="Q77" s="20">
        <f t="shared" si="25"/>
        <v>0</v>
      </c>
      <c r="R77" s="21"/>
      <c r="S77" s="2"/>
      <c r="T77" s="3">
        <v>0</v>
      </c>
      <c r="U77" s="19">
        <f t="shared" si="23"/>
        <v>0</v>
      </c>
      <c r="V77" s="20">
        <f t="shared" si="27"/>
        <v>0</v>
      </c>
      <c r="W77" s="20">
        <f t="shared" si="28"/>
        <v>0</v>
      </c>
    </row>
    <row r="78" spans="1:23" ht="13.8" x14ac:dyDescent="0.3">
      <c r="A78" s="14" t="s">
        <v>134</v>
      </c>
      <c r="B78" s="15" t="s">
        <v>16</v>
      </c>
      <c r="C78" s="16">
        <v>20</v>
      </c>
      <c r="D78" s="17" t="s">
        <v>7</v>
      </c>
      <c r="E78" s="18">
        <v>250</v>
      </c>
      <c r="F78" s="15" t="s">
        <v>26</v>
      </c>
      <c r="G78" s="2"/>
      <c r="H78" s="3">
        <v>0</v>
      </c>
      <c r="I78" s="19">
        <f t="shared" si="21"/>
        <v>0</v>
      </c>
      <c r="J78" s="20">
        <f t="shared" si="29"/>
        <v>0</v>
      </c>
      <c r="K78" s="20">
        <f t="shared" si="24"/>
        <v>0</v>
      </c>
      <c r="L78" s="21"/>
      <c r="M78" s="2"/>
      <c r="N78" s="3">
        <v>0</v>
      </c>
      <c r="O78" s="19">
        <f t="shared" si="22"/>
        <v>0</v>
      </c>
      <c r="P78" s="20">
        <f t="shared" si="26"/>
        <v>0</v>
      </c>
      <c r="Q78" s="20">
        <f t="shared" si="25"/>
        <v>0</v>
      </c>
      <c r="R78" s="21"/>
      <c r="S78" s="2"/>
      <c r="T78" s="3">
        <v>0</v>
      </c>
      <c r="U78" s="19">
        <f t="shared" si="23"/>
        <v>0</v>
      </c>
      <c r="V78" s="20">
        <f t="shared" si="27"/>
        <v>0</v>
      </c>
      <c r="W78" s="20">
        <f t="shared" si="28"/>
        <v>0</v>
      </c>
    </row>
    <row r="79" spans="1:23" ht="13.8" x14ac:dyDescent="0.3">
      <c r="A79" s="14" t="s">
        <v>141</v>
      </c>
      <c r="B79" s="15" t="s">
        <v>16</v>
      </c>
      <c r="C79" s="16">
        <v>5</v>
      </c>
      <c r="D79" s="17" t="s">
        <v>4</v>
      </c>
      <c r="E79" s="18">
        <v>200</v>
      </c>
      <c r="F79" s="15" t="s">
        <v>26</v>
      </c>
      <c r="G79" s="2"/>
      <c r="H79" s="3">
        <v>0</v>
      </c>
      <c r="I79" s="19">
        <f t="shared" si="21"/>
        <v>0</v>
      </c>
      <c r="J79" s="20">
        <f t="shared" si="29"/>
        <v>0</v>
      </c>
      <c r="K79" s="20">
        <f t="shared" si="24"/>
        <v>0</v>
      </c>
      <c r="L79" s="21"/>
      <c r="M79" s="2"/>
      <c r="N79" s="3">
        <v>0</v>
      </c>
      <c r="O79" s="19">
        <f t="shared" si="22"/>
        <v>0</v>
      </c>
      <c r="P79" s="20">
        <f t="shared" si="26"/>
        <v>0</v>
      </c>
      <c r="Q79" s="20">
        <f t="shared" si="25"/>
        <v>0</v>
      </c>
      <c r="R79" s="21"/>
      <c r="S79" s="2"/>
      <c r="T79" s="3">
        <v>0</v>
      </c>
      <c r="U79" s="19">
        <f t="shared" si="23"/>
        <v>0</v>
      </c>
      <c r="V79" s="20">
        <f t="shared" si="27"/>
        <v>0</v>
      </c>
      <c r="W79" s="20">
        <f t="shared" si="28"/>
        <v>0</v>
      </c>
    </row>
    <row r="80" spans="1:23" ht="27.6" x14ac:dyDescent="0.3">
      <c r="A80" s="14" t="s">
        <v>142</v>
      </c>
      <c r="B80" s="15" t="s">
        <v>16</v>
      </c>
      <c r="C80" s="16">
        <v>6</v>
      </c>
      <c r="D80" s="17" t="s">
        <v>4</v>
      </c>
      <c r="E80" s="18">
        <v>3</v>
      </c>
      <c r="F80" s="15" t="s">
        <v>26</v>
      </c>
      <c r="G80" s="2"/>
      <c r="H80" s="3">
        <v>0</v>
      </c>
      <c r="I80" s="19">
        <f t="shared" si="21"/>
        <v>0</v>
      </c>
      <c r="J80" s="20">
        <f t="shared" si="29"/>
        <v>0</v>
      </c>
      <c r="K80" s="20">
        <f t="shared" si="24"/>
        <v>0</v>
      </c>
      <c r="L80" s="21"/>
      <c r="M80" s="2"/>
      <c r="N80" s="3">
        <v>0</v>
      </c>
      <c r="O80" s="19">
        <f t="shared" si="22"/>
        <v>0</v>
      </c>
      <c r="P80" s="20">
        <f t="shared" si="26"/>
        <v>0</v>
      </c>
      <c r="Q80" s="20">
        <f t="shared" si="25"/>
        <v>0</v>
      </c>
      <c r="R80" s="21"/>
      <c r="S80" s="2"/>
      <c r="T80" s="3">
        <v>0</v>
      </c>
      <c r="U80" s="19">
        <f t="shared" si="23"/>
        <v>0</v>
      </c>
      <c r="V80" s="20">
        <f t="shared" si="27"/>
        <v>0</v>
      </c>
      <c r="W80" s="20">
        <f t="shared" si="28"/>
        <v>0</v>
      </c>
    </row>
    <row r="81" spans="1:23" ht="13.8" x14ac:dyDescent="0.3">
      <c r="A81" s="14" t="s">
        <v>147</v>
      </c>
      <c r="B81" s="15" t="s">
        <v>16</v>
      </c>
      <c r="C81" s="16">
        <v>41</v>
      </c>
      <c r="D81" s="17" t="s">
        <v>68</v>
      </c>
      <c r="E81" s="18">
        <v>50</v>
      </c>
      <c r="F81" s="15" t="s">
        <v>26</v>
      </c>
      <c r="G81" s="2"/>
      <c r="H81" s="3">
        <v>0</v>
      </c>
      <c r="I81" s="19">
        <f t="shared" si="21"/>
        <v>0</v>
      </c>
      <c r="J81" s="20">
        <f t="shared" si="29"/>
        <v>0</v>
      </c>
      <c r="K81" s="20">
        <f t="shared" si="24"/>
        <v>0</v>
      </c>
      <c r="L81" s="21"/>
      <c r="M81" s="2"/>
      <c r="N81" s="3">
        <v>0</v>
      </c>
      <c r="O81" s="19">
        <f t="shared" si="22"/>
        <v>0</v>
      </c>
      <c r="P81" s="20">
        <f t="shared" si="26"/>
        <v>0</v>
      </c>
      <c r="Q81" s="20">
        <f t="shared" si="25"/>
        <v>0</v>
      </c>
      <c r="R81" s="21"/>
      <c r="S81" s="2"/>
      <c r="T81" s="3">
        <v>0</v>
      </c>
      <c r="U81" s="19">
        <f t="shared" si="23"/>
        <v>0</v>
      </c>
      <c r="V81" s="20">
        <f t="shared" si="27"/>
        <v>0</v>
      </c>
      <c r="W81" s="20">
        <f t="shared" si="28"/>
        <v>0</v>
      </c>
    </row>
    <row r="82" spans="1:23" ht="13.8" x14ac:dyDescent="0.3">
      <c r="A82" s="14" t="s">
        <v>149</v>
      </c>
      <c r="B82" s="15" t="s">
        <v>16</v>
      </c>
      <c r="C82" s="16">
        <v>40</v>
      </c>
      <c r="D82" s="17" t="s">
        <v>68</v>
      </c>
      <c r="E82" s="24">
        <v>50</v>
      </c>
      <c r="F82" s="15" t="s">
        <v>26</v>
      </c>
      <c r="G82" s="2"/>
      <c r="H82" s="3">
        <v>0</v>
      </c>
      <c r="I82" s="19">
        <f t="shared" si="21"/>
        <v>0</v>
      </c>
      <c r="J82" s="20">
        <f t="shared" si="29"/>
        <v>0</v>
      </c>
      <c r="K82" s="20">
        <f t="shared" si="24"/>
        <v>0</v>
      </c>
      <c r="L82" s="21"/>
      <c r="M82" s="2"/>
      <c r="N82" s="3">
        <v>0</v>
      </c>
      <c r="O82" s="19">
        <f t="shared" si="22"/>
        <v>0</v>
      </c>
      <c r="P82" s="20">
        <f t="shared" si="26"/>
        <v>0</v>
      </c>
      <c r="Q82" s="20">
        <f t="shared" si="25"/>
        <v>0</v>
      </c>
      <c r="R82" s="21"/>
      <c r="S82" s="2"/>
      <c r="T82" s="3">
        <v>0</v>
      </c>
      <c r="U82" s="19">
        <f t="shared" si="23"/>
        <v>0</v>
      </c>
      <c r="V82" s="20">
        <f t="shared" si="27"/>
        <v>0</v>
      </c>
      <c r="W82" s="20">
        <f t="shared" si="28"/>
        <v>0</v>
      </c>
    </row>
    <row r="83" spans="1:23" ht="13.8" x14ac:dyDescent="0.3">
      <c r="A83" s="14" t="s">
        <v>147</v>
      </c>
      <c r="B83" s="15" t="s">
        <v>16</v>
      </c>
      <c r="C83" s="16">
        <v>40</v>
      </c>
      <c r="D83" s="17" t="s">
        <v>68</v>
      </c>
      <c r="E83" s="24">
        <v>50</v>
      </c>
      <c r="F83" s="15" t="s">
        <v>26</v>
      </c>
      <c r="G83" s="2"/>
      <c r="H83" s="3">
        <v>0</v>
      </c>
      <c r="I83" s="19">
        <f t="shared" si="21"/>
        <v>0</v>
      </c>
      <c r="J83" s="20">
        <f t="shared" si="29"/>
        <v>0</v>
      </c>
      <c r="K83" s="20">
        <f t="shared" si="24"/>
        <v>0</v>
      </c>
      <c r="L83" s="21"/>
      <c r="M83" s="2"/>
      <c r="N83" s="3">
        <v>0</v>
      </c>
      <c r="O83" s="19">
        <f t="shared" si="22"/>
        <v>0</v>
      </c>
      <c r="P83" s="20">
        <f t="shared" si="26"/>
        <v>0</v>
      </c>
      <c r="Q83" s="20">
        <f t="shared" si="25"/>
        <v>0</v>
      </c>
      <c r="R83" s="21"/>
      <c r="S83" s="2"/>
      <c r="T83" s="3">
        <v>0</v>
      </c>
      <c r="U83" s="19">
        <f t="shared" si="23"/>
        <v>0</v>
      </c>
      <c r="V83" s="20">
        <f t="shared" si="27"/>
        <v>0</v>
      </c>
      <c r="W83" s="20">
        <f t="shared" si="28"/>
        <v>0</v>
      </c>
    </row>
    <row r="84" spans="1:23" ht="13.8" x14ac:dyDescent="0.3">
      <c r="A84" s="14" t="s">
        <v>41</v>
      </c>
      <c r="B84" s="15" t="s">
        <v>42</v>
      </c>
      <c r="C84" s="16">
        <v>61</v>
      </c>
      <c r="D84" s="15" t="s">
        <v>4</v>
      </c>
      <c r="E84" s="22" t="s">
        <v>43</v>
      </c>
      <c r="F84" s="15" t="s">
        <v>28</v>
      </c>
      <c r="G84" s="2"/>
      <c r="H84" s="3">
        <v>0</v>
      </c>
      <c r="I84" s="19">
        <f>B$119</f>
        <v>0</v>
      </c>
      <c r="J84" s="20">
        <f t="shared" si="29"/>
        <v>0</v>
      </c>
      <c r="K84" s="20">
        <f t="shared" si="24"/>
        <v>0</v>
      </c>
      <c r="L84" s="21"/>
      <c r="M84" s="2"/>
      <c r="N84" s="3">
        <v>0</v>
      </c>
      <c r="O84" s="19">
        <f>B$119</f>
        <v>0</v>
      </c>
      <c r="P84" s="20">
        <f t="shared" si="26"/>
        <v>0</v>
      </c>
      <c r="Q84" s="20">
        <f t="shared" si="25"/>
        <v>0</v>
      </c>
      <c r="R84" s="21"/>
      <c r="S84" s="2"/>
      <c r="T84" s="3">
        <v>0</v>
      </c>
      <c r="U84" s="19">
        <f>B$119</f>
        <v>0</v>
      </c>
      <c r="V84" s="20">
        <f t="shared" si="27"/>
        <v>0</v>
      </c>
      <c r="W84" s="20">
        <f t="shared" si="28"/>
        <v>0</v>
      </c>
    </row>
    <row r="85" spans="1:23" ht="13.8" x14ac:dyDescent="0.3">
      <c r="A85" s="14" t="s">
        <v>47</v>
      </c>
      <c r="B85" s="15" t="s">
        <v>42</v>
      </c>
      <c r="C85" s="16">
        <v>57</v>
      </c>
      <c r="D85" s="15" t="s">
        <v>4</v>
      </c>
      <c r="E85" s="22" t="s">
        <v>43</v>
      </c>
      <c r="F85" s="15" t="s">
        <v>28</v>
      </c>
      <c r="G85" s="2"/>
      <c r="H85" s="3">
        <v>0</v>
      </c>
      <c r="I85" s="19">
        <f>B$119</f>
        <v>0</v>
      </c>
      <c r="J85" s="20">
        <f t="shared" si="29"/>
        <v>0</v>
      </c>
      <c r="K85" s="20">
        <f t="shared" si="24"/>
        <v>0</v>
      </c>
      <c r="L85" s="21"/>
      <c r="M85" s="2"/>
      <c r="N85" s="3">
        <v>0</v>
      </c>
      <c r="O85" s="19">
        <f>B$119</f>
        <v>0</v>
      </c>
      <c r="P85" s="20">
        <f t="shared" si="26"/>
        <v>0</v>
      </c>
      <c r="Q85" s="20">
        <f t="shared" si="25"/>
        <v>0</v>
      </c>
      <c r="R85" s="21"/>
      <c r="S85" s="2"/>
      <c r="T85" s="3">
        <v>0</v>
      </c>
      <c r="U85" s="19">
        <f t="shared" ref="U85:U88" si="30">B$119</f>
        <v>0</v>
      </c>
      <c r="V85" s="20">
        <f t="shared" si="27"/>
        <v>0</v>
      </c>
      <c r="W85" s="20">
        <f t="shared" si="28"/>
        <v>0</v>
      </c>
    </row>
    <row r="86" spans="1:23" ht="13.8" x14ac:dyDescent="0.3">
      <c r="A86" s="14" t="s">
        <v>60</v>
      </c>
      <c r="B86" s="15" t="s">
        <v>42</v>
      </c>
      <c r="C86" s="16">
        <v>60</v>
      </c>
      <c r="D86" s="15" t="s">
        <v>4</v>
      </c>
      <c r="E86" s="22" t="s">
        <v>59</v>
      </c>
      <c r="F86" s="15" t="s">
        <v>28</v>
      </c>
      <c r="G86" s="2"/>
      <c r="H86" s="3">
        <v>0</v>
      </c>
      <c r="I86" s="19">
        <f>B$119</f>
        <v>0</v>
      </c>
      <c r="J86" s="20">
        <f t="shared" si="29"/>
        <v>0</v>
      </c>
      <c r="K86" s="20">
        <f t="shared" si="24"/>
        <v>0</v>
      </c>
      <c r="L86" s="21"/>
      <c r="M86" s="2"/>
      <c r="N86" s="3">
        <v>0</v>
      </c>
      <c r="O86" s="19">
        <f>B$119</f>
        <v>0</v>
      </c>
      <c r="P86" s="20">
        <f t="shared" si="26"/>
        <v>0</v>
      </c>
      <c r="Q86" s="20">
        <f t="shared" si="25"/>
        <v>0</v>
      </c>
      <c r="R86" s="21"/>
      <c r="S86" s="2"/>
      <c r="T86" s="3">
        <v>0</v>
      </c>
      <c r="U86" s="19">
        <f t="shared" si="30"/>
        <v>0</v>
      </c>
      <c r="V86" s="20">
        <f t="shared" si="27"/>
        <v>0</v>
      </c>
      <c r="W86" s="20">
        <f t="shared" si="28"/>
        <v>0</v>
      </c>
    </row>
    <row r="87" spans="1:23" ht="13.8" x14ac:dyDescent="0.3">
      <c r="A87" s="14" t="s">
        <v>102</v>
      </c>
      <c r="B87" s="15" t="s">
        <v>42</v>
      </c>
      <c r="C87" s="16">
        <v>28</v>
      </c>
      <c r="D87" s="17" t="s">
        <v>4</v>
      </c>
      <c r="E87" s="18" t="s">
        <v>43</v>
      </c>
      <c r="F87" s="15" t="s">
        <v>28</v>
      </c>
      <c r="G87" s="2"/>
      <c r="H87" s="3">
        <v>0</v>
      </c>
      <c r="I87" s="19">
        <f>B$119</f>
        <v>0</v>
      </c>
      <c r="J87" s="20">
        <f t="shared" si="29"/>
        <v>0</v>
      </c>
      <c r="K87" s="20">
        <f t="shared" si="24"/>
        <v>0</v>
      </c>
      <c r="L87" s="21"/>
      <c r="M87" s="2"/>
      <c r="N87" s="3">
        <v>0</v>
      </c>
      <c r="O87" s="19">
        <f>B$119</f>
        <v>0</v>
      </c>
      <c r="P87" s="20">
        <f t="shared" si="26"/>
        <v>0</v>
      </c>
      <c r="Q87" s="20">
        <f t="shared" si="25"/>
        <v>0</v>
      </c>
      <c r="R87" s="21"/>
      <c r="S87" s="2"/>
      <c r="T87" s="3">
        <v>0</v>
      </c>
      <c r="U87" s="19">
        <f t="shared" si="30"/>
        <v>0</v>
      </c>
      <c r="V87" s="20">
        <f t="shared" si="27"/>
        <v>0</v>
      </c>
      <c r="W87" s="20">
        <f t="shared" si="28"/>
        <v>0</v>
      </c>
    </row>
    <row r="88" spans="1:23" ht="13.8" x14ac:dyDescent="0.3">
      <c r="A88" s="14" t="s">
        <v>137</v>
      </c>
      <c r="B88" s="15" t="s">
        <v>42</v>
      </c>
      <c r="C88" s="16">
        <v>55</v>
      </c>
      <c r="D88" s="17" t="s">
        <v>68</v>
      </c>
      <c r="E88" s="25">
        <v>2.5</v>
      </c>
      <c r="F88" s="15" t="s">
        <v>12</v>
      </c>
      <c r="G88" s="2"/>
      <c r="H88" s="3">
        <v>0</v>
      </c>
      <c r="I88" s="19">
        <f>B$119</f>
        <v>0</v>
      </c>
      <c r="J88" s="20">
        <f t="shared" si="29"/>
        <v>0</v>
      </c>
      <c r="K88" s="20">
        <f t="shared" si="24"/>
        <v>0</v>
      </c>
      <c r="L88" s="21"/>
      <c r="M88" s="2"/>
      <c r="N88" s="3">
        <v>0</v>
      </c>
      <c r="O88" s="19">
        <f>B$119</f>
        <v>0</v>
      </c>
      <c r="P88" s="20">
        <f t="shared" si="26"/>
        <v>0</v>
      </c>
      <c r="Q88" s="20">
        <f t="shared" si="25"/>
        <v>0</v>
      </c>
      <c r="R88" s="21"/>
      <c r="S88" s="2"/>
      <c r="T88" s="3">
        <v>0</v>
      </c>
      <c r="U88" s="19">
        <f t="shared" si="30"/>
        <v>0</v>
      </c>
      <c r="V88" s="20">
        <f t="shared" si="27"/>
        <v>0</v>
      </c>
      <c r="W88" s="20">
        <f t="shared" si="28"/>
        <v>0</v>
      </c>
    </row>
    <row r="89" spans="1:23" ht="13.8" x14ac:dyDescent="0.3">
      <c r="A89" s="14" t="s">
        <v>11</v>
      </c>
      <c r="B89" s="15" t="s">
        <v>19</v>
      </c>
      <c r="C89" s="16">
        <v>80.36</v>
      </c>
      <c r="D89" s="15" t="s">
        <v>7</v>
      </c>
      <c r="E89" s="22">
        <v>1</v>
      </c>
      <c r="F89" s="15" t="s">
        <v>12</v>
      </c>
      <c r="G89" s="2"/>
      <c r="H89" s="3">
        <v>0</v>
      </c>
      <c r="I89" s="19">
        <f>B$120</f>
        <v>0</v>
      </c>
      <c r="J89" s="20">
        <f t="shared" si="29"/>
        <v>0</v>
      </c>
      <c r="K89" s="20">
        <f t="shared" si="24"/>
        <v>0</v>
      </c>
      <c r="L89" s="21"/>
      <c r="M89" s="2"/>
      <c r="N89" s="3">
        <v>0</v>
      </c>
      <c r="O89" s="19">
        <f>B$120</f>
        <v>0</v>
      </c>
      <c r="P89" s="20">
        <f t="shared" si="26"/>
        <v>0</v>
      </c>
      <c r="Q89" s="20">
        <f t="shared" si="25"/>
        <v>0</v>
      </c>
      <c r="R89" s="21"/>
      <c r="S89" s="2"/>
      <c r="T89" s="3">
        <v>0</v>
      </c>
      <c r="U89" s="19">
        <f>B$120</f>
        <v>0</v>
      </c>
      <c r="V89" s="20">
        <f t="shared" si="27"/>
        <v>0</v>
      </c>
      <c r="W89" s="20">
        <f t="shared" si="28"/>
        <v>0</v>
      </c>
    </row>
    <row r="90" spans="1:23" ht="13.8" x14ac:dyDescent="0.3">
      <c r="A90" s="14" t="s">
        <v>95</v>
      </c>
      <c r="B90" s="15" t="s">
        <v>19</v>
      </c>
      <c r="C90" s="16">
        <v>20.57</v>
      </c>
      <c r="D90" s="17" t="s">
        <v>12</v>
      </c>
      <c r="E90" s="18">
        <v>300</v>
      </c>
      <c r="F90" s="15" t="s">
        <v>28</v>
      </c>
      <c r="G90" s="2"/>
      <c r="H90" s="3">
        <v>0</v>
      </c>
      <c r="I90" s="19">
        <f>B$120</f>
        <v>0</v>
      </c>
      <c r="J90" s="20">
        <f t="shared" si="29"/>
        <v>0</v>
      </c>
      <c r="K90" s="20">
        <f t="shared" si="24"/>
        <v>0</v>
      </c>
      <c r="L90" s="21"/>
      <c r="M90" s="2"/>
      <c r="N90" s="3">
        <v>0</v>
      </c>
      <c r="O90" s="19">
        <f>B$120</f>
        <v>0</v>
      </c>
      <c r="P90" s="20">
        <f t="shared" si="26"/>
        <v>0</v>
      </c>
      <c r="Q90" s="20">
        <f t="shared" si="25"/>
        <v>0</v>
      </c>
      <c r="R90" s="21"/>
      <c r="S90" s="2"/>
      <c r="T90" s="3">
        <v>0</v>
      </c>
      <c r="U90" s="19">
        <f t="shared" ref="U90:U92" si="31">B$120</f>
        <v>0</v>
      </c>
      <c r="V90" s="20">
        <f t="shared" si="27"/>
        <v>0</v>
      </c>
      <c r="W90" s="20">
        <f t="shared" si="28"/>
        <v>0</v>
      </c>
    </row>
    <row r="91" spans="1:23" ht="13.8" x14ac:dyDescent="0.3">
      <c r="A91" s="14" t="s">
        <v>118</v>
      </c>
      <c r="B91" s="15" t="s">
        <v>19</v>
      </c>
      <c r="C91" s="16">
        <v>28</v>
      </c>
      <c r="D91" s="17" t="s">
        <v>14</v>
      </c>
      <c r="E91" s="18">
        <v>1705</v>
      </c>
      <c r="F91" s="15" t="s">
        <v>28</v>
      </c>
      <c r="G91" s="2"/>
      <c r="H91" s="3">
        <v>0</v>
      </c>
      <c r="I91" s="19">
        <f>B$120</f>
        <v>0</v>
      </c>
      <c r="J91" s="20">
        <f t="shared" si="29"/>
        <v>0</v>
      </c>
      <c r="K91" s="20">
        <f t="shared" si="24"/>
        <v>0</v>
      </c>
      <c r="L91" s="21"/>
      <c r="M91" s="2"/>
      <c r="N91" s="3">
        <v>0</v>
      </c>
      <c r="O91" s="19">
        <f>B$120</f>
        <v>0</v>
      </c>
      <c r="P91" s="20">
        <f t="shared" si="26"/>
        <v>0</v>
      </c>
      <c r="Q91" s="20">
        <f t="shared" si="25"/>
        <v>0</v>
      </c>
      <c r="R91" s="21"/>
      <c r="S91" s="2"/>
      <c r="T91" s="3">
        <v>0</v>
      </c>
      <c r="U91" s="19">
        <f t="shared" si="31"/>
        <v>0</v>
      </c>
      <c r="V91" s="20">
        <f t="shared" si="27"/>
        <v>0</v>
      </c>
      <c r="W91" s="20">
        <f t="shared" si="28"/>
        <v>0</v>
      </c>
    </row>
    <row r="92" spans="1:23" ht="13.8" x14ac:dyDescent="0.3">
      <c r="A92" s="14" t="s">
        <v>136</v>
      </c>
      <c r="B92" s="15" t="s">
        <v>19</v>
      </c>
      <c r="C92" s="16">
        <v>23</v>
      </c>
      <c r="D92" s="17" t="s">
        <v>6</v>
      </c>
      <c r="E92" s="18">
        <v>500</v>
      </c>
      <c r="F92" s="15" t="s">
        <v>28</v>
      </c>
      <c r="G92" s="2"/>
      <c r="H92" s="3">
        <v>0</v>
      </c>
      <c r="I92" s="19">
        <f>B$120</f>
        <v>0</v>
      </c>
      <c r="J92" s="20">
        <f t="shared" si="29"/>
        <v>0</v>
      </c>
      <c r="K92" s="20">
        <f t="shared" si="24"/>
        <v>0</v>
      </c>
      <c r="L92" s="21"/>
      <c r="M92" s="2"/>
      <c r="N92" s="3">
        <v>0</v>
      </c>
      <c r="O92" s="19">
        <f>B$120</f>
        <v>0</v>
      </c>
      <c r="P92" s="20">
        <f t="shared" si="26"/>
        <v>0</v>
      </c>
      <c r="Q92" s="20">
        <f t="shared" si="25"/>
        <v>0</v>
      </c>
      <c r="R92" s="21"/>
      <c r="S92" s="2"/>
      <c r="T92" s="3">
        <v>0</v>
      </c>
      <c r="U92" s="19">
        <f t="shared" si="31"/>
        <v>0</v>
      </c>
      <c r="V92" s="20">
        <f t="shared" si="27"/>
        <v>0</v>
      </c>
      <c r="W92" s="20">
        <f t="shared" si="28"/>
        <v>0</v>
      </c>
    </row>
    <row r="93" spans="1:23" ht="13.8" x14ac:dyDescent="0.3">
      <c r="A93" s="14" t="s">
        <v>50</v>
      </c>
      <c r="B93" s="15" t="s">
        <v>51</v>
      </c>
      <c r="C93" s="16">
        <v>18</v>
      </c>
      <c r="D93" s="15" t="s">
        <v>4</v>
      </c>
      <c r="E93" s="22" t="s">
        <v>52</v>
      </c>
      <c r="F93" s="15" t="s">
        <v>28</v>
      </c>
      <c r="G93" s="2"/>
      <c r="H93" s="3">
        <v>0</v>
      </c>
      <c r="I93" s="19">
        <f>B$121</f>
        <v>0</v>
      </c>
      <c r="J93" s="20">
        <f t="shared" si="29"/>
        <v>0</v>
      </c>
      <c r="K93" s="20">
        <f t="shared" si="24"/>
        <v>0</v>
      </c>
      <c r="L93" s="21"/>
      <c r="M93" s="2"/>
      <c r="N93" s="3">
        <v>0</v>
      </c>
      <c r="O93" s="19">
        <f>B$121</f>
        <v>0</v>
      </c>
      <c r="P93" s="20">
        <f t="shared" si="26"/>
        <v>0</v>
      </c>
      <c r="Q93" s="20">
        <f t="shared" si="25"/>
        <v>0</v>
      </c>
      <c r="R93" s="21"/>
      <c r="S93" s="2"/>
      <c r="T93" s="3">
        <v>0</v>
      </c>
      <c r="U93" s="19">
        <f>B$121</f>
        <v>0</v>
      </c>
      <c r="V93" s="20">
        <f t="shared" si="27"/>
        <v>0</v>
      </c>
      <c r="W93" s="20">
        <f t="shared" si="28"/>
        <v>0</v>
      </c>
    </row>
    <row r="94" spans="1:23" ht="13.8" x14ac:dyDescent="0.3">
      <c r="A94" s="14" t="s">
        <v>105</v>
      </c>
      <c r="B94" s="15" t="s">
        <v>51</v>
      </c>
      <c r="C94" s="16">
        <v>19</v>
      </c>
      <c r="D94" s="17" t="s">
        <v>9</v>
      </c>
      <c r="E94" s="18" t="s">
        <v>77</v>
      </c>
      <c r="F94" s="15" t="s">
        <v>28</v>
      </c>
      <c r="G94" s="2"/>
      <c r="H94" s="3">
        <v>0</v>
      </c>
      <c r="I94" s="19">
        <f>B$121</f>
        <v>0</v>
      </c>
      <c r="J94" s="20">
        <f t="shared" si="29"/>
        <v>0</v>
      </c>
      <c r="K94" s="20">
        <f t="shared" si="24"/>
        <v>0</v>
      </c>
      <c r="L94" s="21"/>
      <c r="M94" s="2"/>
      <c r="N94" s="3">
        <v>0</v>
      </c>
      <c r="O94" s="19">
        <f>B$121</f>
        <v>0</v>
      </c>
      <c r="P94" s="20">
        <f t="shared" si="26"/>
        <v>0</v>
      </c>
      <c r="Q94" s="20">
        <f t="shared" si="25"/>
        <v>0</v>
      </c>
      <c r="R94" s="21"/>
      <c r="S94" s="2"/>
      <c r="T94" s="3">
        <v>0</v>
      </c>
      <c r="U94" s="19">
        <f>B$121</f>
        <v>0</v>
      </c>
      <c r="V94" s="20">
        <f t="shared" si="27"/>
        <v>0</v>
      </c>
      <c r="W94" s="20">
        <f t="shared" si="28"/>
        <v>0</v>
      </c>
    </row>
    <row r="95" spans="1:23" ht="13.8" x14ac:dyDescent="0.3">
      <c r="A95" s="14" t="s">
        <v>131</v>
      </c>
      <c r="B95" s="15" t="s">
        <v>51</v>
      </c>
      <c r="C95" s="16">
        <v>9</v>
      </c>
      <c r="D95" s="17" t="s">
        <v>4</v>
      </c>
      <c r="E95" s="18">
        <v>2</v>
      </c>
      <c r="F95" s="15" t="s">
        <v>12</v>
      </c>
      <c r="G95" s="2"/>
      <c r="H95" s="3">
        <v>0</v>
      </c>
      <c r="I95" s="19">
        <f>B$121</f>
        <v>0</v>
      </c>
      <c r="J95" s="20">
        <f t="shared" si="29"/>
        <v>0</v>
      </c>
      <c r="K95" s="20">
        <f t="shared" si="24"/>
        <v>0</v>
      </c>
      <c r="L95" s="21"/>
      <c r="M95" s="2"/>
      <c r="N95" s="3">
        <v>0</v>
      </c>
      <c r="O95" s="19">
        <f>B$121</f>
        <v>0</v>
      </c>
      <c r="P95" s="20">
        <f t="shared" si="26"/>
        <v>0</v>
      </c>
      <c r="Q95" s="20">
        <f t="shared" si="25"/>
        <v>0</v>
      </c>
      <c r="R95" s="21"/>
      <c r="S95" s="2"/>
      <c r="T95" s="3">
        <v>0</v>
      </c>
      <c r="U95" s="19">
        <f>B$121</f>
        <v>0</v>
      </c>
      <c r="V95" s="20">
        <f t="shared" si="27"/>
        <v>0</v>
      </c>
      <c r="W95" s="20">
        <f t="shared" si="28"/>
        <v>0</v>
      </c>
    </row>
    <row r="96" spans="1:23" ht="13.8" x14ac:dyDescent="0.3">
      <c r="A96" s="14" t="s">
        <v>8</v>
      </c>
      <c r="B96" s="15" t="s">
        <v>17</v>
      </c>
      <c r="C96" s="16">
        <v>2148</v>
      </c>
      <c r="D96" s="15" t="s">
        <v>7</v>
      </c>
      <c r="E96" s="22">
        <v>1</v>
      </c>
      <c r="F96" s="15" t="s">
        <v>27</v>
      </c>
      <c r="G96" s="2"/>
      <c r="H96" s="3">
        <v>0</v>
      </c>
      <c r="I96" s="19">
        <f t="shared" ref="I96:I109" si="32">B$122</f>
        <v>0</v>
      </c>
      <c r="J96" s="20">
        <f t="shared" si="29"/>
        <v>0</v>
      </c>
      <c r="K96" s="20">
        <f t="shared" si="24"/>
        <v>0</v>
      </c>
      <c r="L96" s="21"/>
      <c r="M96" s="2"/>
      <c r="N96" s="3">
        <v>0</v>
      </c>
      <c r="O96" s="19">
        <f t="shared" ref="O96:O109" si="33">B$122</f>
        <v>0</v>
      </c>
      <c r="P96" s="20">
        <f t="shared" si="26"/>
        <v>0</v>
      </c>
      <c r="Q96" s="20">
        <f t="shared" si="25"/>
        <v>0</v>
      </c>
      <c r="R96" s="21"/>
      <c r="S96" s="2"/>
      <c r="T96" s="3">
        <v>0</v>
      </c>
      <c r="U96" s="19">
        <f>B$122</f>
        <v>0</v>
      </c>
      <c r="V96" s="20">
        <f t="shared" si="27"/>
        <v>0</v>
      </c>
      <c r="W96" s="20">
        <f t="shared" si="28"/>
        <v>0</v>
      </c>
    </row>
    <row r="97" spans="1:23" ht="13.8" x14ac:dyDescent="0.3">
      <c r="A97" s="14" t="s">
        <v>20</v>
      </c>
      <c r="B97" s="15" t="s">
        <v>17</v>
      </c>
      <c r="C97" s="16">
        <v>2682</v>
      </c>
      <c r="D97" s="15" t="s">
        <v>7</v>
      </c>
      <c r="E97" s="22">
        <v>250</v>
      </c>
      <c r="F97" s="15" t="s">
        <v>21</v>
      </c>
      <c r="G97" s="2"/>
      <c r="H97" s="3">
        <v>0</v>
      </c>
      <c r="I97" s="19">
        <f t="shared" si="32"/>
        <v>0</v>
      </c>
      <c r="J97" s="20">
        <f t="shared" si="29"/>
        <v>0</v>
      </c>
      <c r="K97" s="20">
        <f t="shared" si="24"/>
        <v>0</v>
      </c>
      <c r="L97" s="21"/>
      <c r="M97" s="2"/>
      <c r="N97" s="3">
        <v>0</v>
      </c>
      <c r="O97" s="19">
        <f t="shared" si="33"/>
        <v>0</v>
      </c>
      <c r="P97" s="20">
        <f t="shared" si="26"/>
        <v>0</v>
      </c>
      <c r="Q97" s="20">
        <f t="shared" si="25"/>
        <v>0</v>
      </c>
      <c r="R97" s="21"/>
      <c r="S97" s="2"/>
      <c r="T97" s="3">
        <v>0</v>
      </c>
      <c r="U97" s="19">
        <f t="shared" ref="U97:U109" si="34">B$122</f>
        <v>0</v>
      </c>
      <c r="V97" s="20">
        <f t="shared" si="27"/>
        <v>0</v>
      </c>
      <c r="W97" s="20">
        <f t="shared" si="28"/>
        <v>0</v>
      </c>
    </row>
    <row r="98" spans="1:23" ht="13.8" x14ac:dyDescent="0.3">
      <c r="A98" s="14" t="s">
        <v>25</v>
      </c>
      <c r="B98" s="15" t="s">
        <v>17</v>
      </c>
      <c r="C98" s="16">
        <v>67</v>
      </c>
      <c r="D98" s="15" t="s">
        <v>4</v>
      </c>
      <c r="E98" s="22">
        <v>90</v>
      </c>
      <c r="F98" s="15" t="s">
        <v>26</v>
      </c>
      <c r="G98" s="2"/>
      <c r="H98" s="3">
        <v>0</v>
      </c>
      <c r="I98" s="19">
        <f t="shared" si="32"/>
        <v>0</v>
      </c>
      <c r="J98" s="20">
        <f t="shared" si="29"/>
        <v>0</v>
      </c>
      <c r="K98" s="20">
        <f t="shared" si="24"/>
        <v>0</v>
      </c>
      <c r="L98" s="21"/>
      <c r="M98" s="2"/>
      <c r="N98" s="3">
        <v>0</v>
      </c>
      <c r="O98" s="19">
        <f t="shared" si="33"/>
        <v>0</v>
      </c>
      <c r="P98" s="20">
        <f t="shared" si="26"/>
        <v>0</v>
      </c>
      <c r="Q98" s="20">
        <f t="shared" si="25"/>
        <v>0</v>
      </c>
      <c r="R98" s="21"/>
      <c r="S98" s="2"/>
      <c r="T98" s="3">
        <v>0</v>
      </c>
      <c r="U98" s="19">
        <f t="shared" si="34"/>
        <v>0</v>
      </c>
      <c r="V98" s="20">
        <f t="shared" si="27"/>
        <v>0</v>
      </c>
      <c r="W98" s="20">
        <f t="shared" si="28"/>
        <v>0</v>
      </c>
    </row>
    <row r="99" spans="1:23" ht="13.8" x14ac:dyDescent="0.3">
      <c r="A99" s="14" t="s">
        <v>32</v>
      </c>
      <c r="B99" s="15" t="s">
        <v>17</v>
      </c>
      <c r="C99" s="16">
        <v>1896</v>
      </c>
      <c r="D99" s="15" t="s">
        <v>7</v>
      </c>
      <c r="E99" s="22">
        <v>250</v>
      </c>
      <c r="F99" s="15" t="s">
        <v>21</v>
      </c>
      <c r="G99" s="2"/>
      <c r="H99" s="3">
        <v>0</v>
      </c>
      <c r="I99" s="19">
        <f t="shared" si="32"/>
        <v>0</v>
      </c>
      <c r="J99" s="20">
        <f t="shared" si="29"/>
        <v>0</v>
      </c>
      <c r="K99" s="20">
        <f t="shared" si="24"/>
        <v>0</v>
      </c>
      <c r="L99" s="21"/>
      <c r="M99" s="2"/>
      <c r="N99" s="3">
        <v>0</v>
      </c>
      <c r="O99" s="19">
        <f t="shared" si="33"/>
        <v>0</v>
      </c>
      <c r="P99" s="20">
        <f t="shared" si="26"/>
        <v>0</v>
      </c>
      <c r="Q99" s="20">
        <f t="shared" si="25"/>
        <v>0</v>
      </c>
      <c r="R99" s="21"/>
      <c r="S99" s="2"/>
      <c r="T99" s="3">
        <v>0</v>
      </c>
      <c r="U99" s="19">
        <f t="shared" si="34"/>
        <v>0</v>
      </c>
      <c r="V99" s="20">
        <f t="shared" si="27"/>
        <v>0</v>
      </c>
      <c r="W99" s="20">
        <f t="shared" si="28"/>
        <v>0</v>
      </c>
    </row>
    <row r="100" spans="1:23" ht="13.8" x14ac:dyDescent="0.3">
      <c r="A100" s="14" t="s">
        <v>35</v>
      </c>
      <c r="B100" s="15" t="s">
        <v>17</v>
      </c>
      <c r="C100" s="16">
        <v>44</v>
      </c>
      <c r="D100" s="15" t="s">
        <v>4</v>
      </c>
      <c r="E100" s="22">
        <v>90</v>
      </c>
      <c r="F100" s="15" t="s">
        <v>26</v>
      </c>
      <c r="G100" s="2"/>
      <c r="H100" s="3">
        <v>0</v>
      </c>
      <c r="I100" s="19">
        <f t="shared" si="32"/>
        <v>0</v>
      </c>
      <c r="J100" s="20">
        <f t="shared" si="29"/>
        <v>0</v>
      </c>
      <c r="K100" s="20">
        <f t="shared" si="24"/>
        <v>0</v>
      </c>
      <c r="L100" s="21"/>
      <c r="M100" s="2"/>
      <c r="N100" s="3">
        <v>0</v>
      </c>
      <c r="O100" s="19">
        <f t="shared" si="33"/>
        <v>0</v>
      </c>
      <c r="P100" s="20">
        <f t="shared" si="26"/>
        <v>0</v>
      </c>
      <c r="Q100" s="20">
        <f t="shared" si="25"/>
        <v>0</v>
      </c>
      <c r="R100" s="21"/>
      <c r="S100" s="2"/>
      <c r="T100" s="3">
        <v>0</v>
      </c>
      <c r="U100" s="19">
        <f t="shared" si="34"/>
        <v>0</v>
      </c>
      <c r="V100" s="20">
        <f t="shared" si="27"/>
        <v>0</v>
      </c>
      <c r="W100" s="20">
        <f t="shared" si="28"/>
        <v>0</v>
      </c>
    </row>
    <row r="101" spans="1:23" ht="13.8" x14ac:dyDescent="0.3">
      <c r="A101" s="14" t="s">
        <v>57</v>
      </c>
      <c r="B101" s="15" t="s">
        <v>17</v>
      </c>
      <c r="C101" s="16">
        <v>798</v>
      </c>
      <c r="D101" s="15" t="s">
        <v>7</v>
      </c>
      <c r="E101" s="22">
        <v>250</v>
      </c>
      <c r="F101" s="15" t="s">
        <v>21</v>
      </c>
      <c r="G101" s="2"/>
      <c r="H101" s="3">
        <v>0</v>
      </c>
      <c r="I101" s="19">
        <f t="shared" si="32"/>
        <v>0</v>
      </c>
      <c r="J101" s="20">
        <f t="shared" si="29"/>
        <v>0</v>
      </c>
      <c r="K101" s="20">
        <f t="shared" si="24"/>
        <v>0</v>
      </c>
      <c r="L101" s="21"/>
      <c r="M101" s="2"/>
      <c r="N101" s="3">
        <v>0</v>
      </c>
      <c r="O101" s="19">
        <f t="shared" si="33"/>
        <v>0</v>
      </c>
      <c r="P101" s="20">
        <f t="shared" si="26"/>
        <v>0</v>
      </c>
      <c r="Q101" s="20">
        <f t="shared" si="25"/>
        <v>0</v>
      </c>
      <c r="R101" s="21"/>
      <c r="S101" s="2"/>
      <c r="T101" s="3">
        <v>0</v>
      </c>
      <c r="U101" s="19">
        <f t="shared" si="34"/>
        <v>0</v>
      </c>
      <c r="V101" s="20">
        <f t="shared" si="27"/>
        <v>0</v>
      </c>
      <c r="W101" s="20">
        <f t="shared" si="28"/>
        <v>0</v>
      </c>
    </row>
    <row r="102" spans="1:23" ht="13.8" x14ac:dyDescent="0.3">
      <c r="A102" s="14" t="s">
        <v>58</v>
      </c>
      <c r="B102" s="15" t="s">
        <v>17</v>
      </c>
      <c r="C102" s="16">
        <v>756</v>
      </c>
      <c r="D102" s="15" t="s">
        <v>7</v>
      </c>
      <c r="E102" s="22">
        <v>250</v>
      </c>
      <c r="F102" s="15" t="s">
        <v>21</v>
      </c>
      <c r="G102" s="2"/>
      <c r="H102" s="3">
        <v>0</v>
      </c>
      <c r="I102" s="19">
        <f t="shared" si="32"/>
        <v>0</v>
      </c>
      <c r="J102" s="20">
        <f t="shared" si="29"/>
        <v>0</v>
      </c>
      <c r="K102" s="20">
        <f t="shared" si="24"/>
        <v>0</v>
      </c>
      <c r="L102" s="21"/>
      <c r="M102" s="2"/>
      <c r="N102" s="3">
        <v>0</v>
      </c>
      <c r="O102" s="19">
        <f t="shared" si="33"/>
        <v>0</v>
      </c>
      <c r="P102" s="20">
        <f t="shared" si="26"/>
        <v>0</v>
      </c>
      <c r="Q102" s="20">
        <f t="shared" si="25"/>
        <v>0</v>
      </c>
      <c r="R102" s="21"/>
      <c r="S102" s="2"/>
      <c r="T102" s="3">
        <v>0</v>
      </c>
      <c r="U102" s="19">
        <f t="shared" si="34"/>
        <v>0</v>
      </c>
      <c r="V102" s="20">
        <f t="shared" si="27"/>
        <v>0</v>
      </c>
      <c r="W102" s="20">
        <f t="shared" si="28"/>
        <v>0</v>
      </c>
    </row>
    <row r="103" spans="1:23" ht="13.8" x14ac:dyDescent="0.3">
      <c r="A103" s="14" t="s">
        <v>70</v>
      </c>
      <c r="B103" s="15" t="s">
        <v>17</v>
      </c>
      <c r="C103" s="16">
        <v>666</v>
      </c>
      <c r="D103" s="15" t="s">
        <v>7</v>
      </c>
      <c r="E103" s="22">
        <v>250</v>
      </c>
      <c r="F103" s="15" t="s">
        <v>21</v>
      </c>
      <c r="G103" s="2"/>
      <c r="H103" s="3">
        <v>0</v>
      </c>
      <c r="I103" s="19">
        <f t="shared" si="32"/>
        <v>0</v>
      </c>
      <c r="J103" s="20">
        <f t="shared" si="29"/>
        <v>0</v>
      </c>
      <c r="K103" s="20">
        <f t="shared" si="24"/>
        <v>0</v>
      </c>
      <c r="L103" s="21"/>
      <c r="M103" s="2"/>
      <c r="N103" s="3">
        <v>0</v>
      </c>
      <c r="O103" s="19">
        <f t="shared" si="33"/>
        <v>0</v>
      </c>
      <c r="P103" s="20">
        <f t="shared" si="26"/>
        <v>0</v>
      </c>
      <c r="Q103" s="20">
        <f t="shared" si="25"/>
        <v>0</v>
      </c>
      <c r="R103" s="21"/>
      <c r="S103" s="2"/>
      <c r="T103" s="3">
        <v>0</v>
      </c>
      <c r="U103" s="19">
        <f t="shared" si="34"/>
        <v>0</v>
      </c>
      <c r="V103" s="20">
        <f t="shared" si="27"/>
        <v>0</v>
      </c>
      <c r="W103" s="20">
        <f t="shared" si="28"/>
        <v>0</v>
      </c>
    </row>
    <row r="104" spans="1:23" ht="13.8" x14ac:dyDescent="0.3">
      <c r="A104" s="14" t="s">
        <v>94</v>
      </c>
      <c r="B104" s="15" t="s">
        <v>17</v>
      </c>
      <c r="C104" s="16">
        <v>9</v>
      </c>
      <c r="D104" s="17" t="s">
        <v>4</v>
      </c>
      <c r="E104" s="18" t="s">
        <v>75</v>
      </c>
      <c r="F104" s="15" t="s">
        <v>28</v>
      </c>
      <c r="G104" s="2"/>
      <c r="H104" s="3">
        <v>0</v>
      </c>
      <c r="I104" s="19">
        <f t="shared" si="32"/>
        <v>0</v>
      </c>
      <c r="J104" s="20">
        <f t="shared" si="29"/>
        <v>0</v>
      </c>
      <c r="K104" s="20">
        <f t="shared" si="24"/>
        <v>0</v>
      </c>
      <c r="L104" s="21"/>
      <c r="M104" s="2"/>
      <c r="N104" s="3">
        <v>0</v>
      </c>
      <c r="O104" s="19">
        <f t="shared" si="33"/>
        <v>0</v>
      </c>
      <c r="P104" s="20">
        <f t="shared" si="26"/>
        <v>0</v>
      </c>
      <c r="Q104" s="20">
        <f t="shared" si="25"/>
        <v>0</v>
      </c>
      <c r="R104" s="21"/>
      <c r="S104" s="2"/>
      <c r="T104" s="3">
        <v>0</v>
      </c>
      <c r="U104" s="19">
        <f t="shared" si="34"/>
        <v>0</v>
      </c>
      <c r="V104" s="20">
        <f t="shared" si="27"/>
        <v>0</v>
      </c>
      <c r="W104" s="20">
        <f t="shared" si="28"/>
        <v>0</v>
      </c>
    </row>
    <row r="105" spans="1:23" ht="13.8" x14ac:dyDescent="0.3">
      <c r="A105" s="14" t="s">
        <v>113</v>
      </c>
      <c r="B105" s="15" t="s">
        <v>17</v>
      </c>
      <c r="C105" s="16">
        <v>456</v>
      </c>
      <c r="D105" s="17" t="s">
        <v>24</v>
      </c>
      <c r="E105" s="18">
        <v>20</v>
      </c>
      <c r="F105" s="15" t="s">
        <v>15</v>
      </c>
      <c r="G105" s="2"/>
      <c r="H105" s="3">
        <v>0</v>
      </c>
      <c r="I105" s="19">
        <f t="shared" si="32"/>
        <v>0</v>
      </c>
      <c r="J105" s="20">
        <f t="shared" si="29"/>
        <v>0</v>
      </c>
      <c r="K105" s="20">
        <f t="shared" si="24"/>
        <v>0</v>
      </c>
      <c r="L105" s="21"/>
      <c r="M105" s="2"/>
      <c r="N105" s="3">
        <v>0</v>
      </c>
      <c r="O105" s="19">
        <f t="shared" si="33"/>
        <v>0</v>
      </c>
      <c r="P105" s="20">
        <f t="shared" si="26"/>
        <v>0</v>
      </c>
      <c r="Q105" s="20">
        <f t="shared" si="25"/>
        <v>0</v>
      </c>
      <c r="R105" s="21"/>
      <c r="S105" s="2"/>
      <c r="T105" s="3">
        <v>0</v>
      </c>
      <c r="U105" s="19">
        <f t="shared" si="34"/>
        <v>0</v>
      </c>
      <c r="V105" s="20">
        <f t="shared" si="27"/>
        <v>0</v>
      </c>
      <c r="W105" s="20">
        <f t="shared" si="28"/>
        <v>0</v>
      </c>
    </row>
    <row r="106" spans="1:23" ht="13.8" x14ac:dyDescent="0.3">
      <c r="A106" s="14" t="s">
        <v>20</v>
      </c>
      <c r="B106" s="15" t="s">
        <v>17</v>
      </c>
      <c r="C106" s="16">
        <v>210</v>
      </c>
      <c r="D106" s="17" t="s">
        <v>7</v>
      </c>
      <c r="E106" s="18">
        <v>1</v>
      </c>
      <c r="F106" s="15" t="s">
        <v>27</v>
      </c>
      <c r="G106" s="2"/>
      <c r="H106" s="3">
        <v>0</v>
      </c>
      <c r="I106" s="19">
        <f t="shared" si="32"/>
        <v>0</v>
      </c>
      <c r="J106" s="20">
        <f t="shared" si="29"/>
        <v>0</v>
      </c>
      <c r="K106" s="20">
        <f t="shared" ref="K106:K109" si="35">J106*C106</f>
        <v>0</v>
      </c>
      <c r="L106" s="21"/>
      <c r="M106" s="2"/>
      <c r="N106" s="3">
        <v>0</v>
      </c>
      <c r="O106" s="19">
        <f t="shared" si="33"/>
        <v>0</v>
      </c>
      <c r="P106" s="20">
        <f t="shared" si="26"/>
        <v>0</v>
      </c>
      <c r="Q106" s="20">
        <f t="shared" ref="Q106:Q109" si="36">P106*C106</f>
        <v>0</v>
      </c>
      <c r="R106" s="21"/>
      <c r="S106" s="2"/>
      <c r="T106" s="3">
        <v>0</v>
      </c>
      <c r="U106" s="19">
        <f t="shared" si="34"/>
        <v>0</v>
      </c>
      <c r="V106" s="20">
        <f t="shared" si="27"/>
        <v>0</v>
      </c>
      <c r="W106" s="20">
        <f t="shared" si="28"/>
        <v>0</v>
      </c>
    </row>
    <row r="107" spans="1:23" ht="13.8" x14ac:dyDescent="0.3">
      <c r="A107" s="14" t="s">
        <v>124</v>
      </c>
      <c r="B107" s="15" t="s">
        <v>17</v>
      </c>
      <c r="C107" s="16">
        <v>312</v>
      </c>
      <c r="D107" s="17" t="s">
        <v>14</v>
      </c>
      <c r="E107" s="18">
        <v>25</v>
      </c>
      <c r="F107" s="15" t="s">
        <v>15</v>
      </c>
      <c r="G107" s="2"/>
      <c r="H107" s="3">
        <v>0</v>
      </c>
      <c r="I107" s="19">
        <f t="shared" si="32"/>
        <v>0</v>
      </c>
      <c r="J107" s="20">
        <f t="shared" si="29"/>
        <v>0</v>
      </c>
      <c r="K107" s="20">
        <f t="shared" si="35"/>
        <v>0</v>
      </c>
      <c r="L107" s="21"/>
      <c r="M107" s="2"/>
      <c r="N107" s="3">
        <v>0</v>
      </c>
      <c r="O107" s="19">
        <f t="shared" si="33"/>
        <v>0</v>
      </c>
      <c r="P107" s="20">
        <f t="shared" si="26"/>
        <v>0</v>
      </c>
      <c r="Q107" s="20">
        <f t="shared" si="36"/>
        <v>0</v>
      </c>
      <c r="R107" s="21"/>
      <c r="S107" s="2"/>
      <c r="T107" s="3">
        <v>0</v>
      </c>
      <c r="U107" s="19">
        <f t="shared" si="34"/>
        <v>0</v>
      </c>
      <c r="V107" s="20">
        <f t="shared" si="27"/>
        <v>0</v>
      </c>
      <c r="W107" s="20">
        <f t="shared" si="28"/>
        <v>0</v>
      </c>
    </row>
    <row r="108" spans="1:23" ht="13.8" x14ac:dyDescent="0.3">
      <c r="A108" s="14" t="s">
        <v>140</v>
      </c>
      <c r="B108" s="15" t="s">
        <v>17</v>
      </c>
      <c r="C108" s="16">
        <v>111</v>
      </c>
      <c r="D108" s="17" t="s">
        <v>62</v>
      </c>
      <c r="E108" s="18">
        <v>500</v>
      </c>
      <c r="F108" s="15" t="s">
        <v>28</v>
      </c>
      <c r="G108" s="2"/>
      <c r="H108" s="3">
        <v>0</v>
      </c>
      <c r="I108" s="19">
        <f t="shared" si="32"/>
        <v>0</v>
      </c>
      <c r="J108" s="20">
        <f t="shared" si="29"/>
        <v>0</v>
      </c>
      <c r="K108" s="20">
        <f t="shared" si="35"/>
        <v>0</v>
      </c>
      <c r="L108" s="21"/>
      <c r="M108" s="2"/>
      <c r="N108" s="3">
        <v>0</v>
      </c>
      <c r="O108" s="19">
        <f t="shared" si="33"/>
        <v>0</v>
      </c>
      <c r="P108" s="20">
        <f t="shared" si="26"/>
        <v>0</v>
      </c>
      <c r="Q108" s="20">
        <f t="shared" si="36"/>
        <v>0</v>
      </c>
      <c r="R108" s="21"/>
      <c r="S108" s="2"/>
      <c r="T108" s="3">
        <v>0</v>
      </c>
      <c r="U108" s="19">
        <f t="shared" si="34"/>
        <v>0</v>
      </c>
      <c r="V108" s="20">
        <f t="shared" si="27"/>
        <v>0</v>
      </c>
      <c r="W108" s="20">
        <f t="shared" si="28"/>
        <v>0</v>
      </c>
    </row>
    <row r="109" spans="1:23" ht="13.8" x14ac:dyDescent="0.3">
      <c r="A109" s="14" t="s">
        <v>144</v>
      </c>
      <c r="B109" s="15" t="s">
        <v>17</v>
      </c>
      <c r="C109" s="16">
        <v>22</v>
      </c>
      <c r="D109" s="17" t="s">
        <v>4</v>
      </c>
      <c r="E109" s="18" t="s">
        <v>87</v>
      </c>
      <c r="F109" s="15" t="s">
        <v>28</v>
      </c>
      <c r="G109" s="2"/>
      <c r="H109" s="3">
        <v>0</v>
      </c>
      <c r="I109" s="19">
        <f t="shared" si="32"/>
        <v>0</v>
      </c>
      <c r="J109" s="20">
        <f t="shared" si="29"/>
        <v>0</v>
      </c>
      <c r="K109" s="20">
        <f t="shared" si="35"/>
        <v>0</v>
      </c>
      <c r="L109" s="21"/>
      <c r="M109" s="2"/>
      <c r="N109" s="3">
        <v>0</v>
      </c>
      <c r="O109" s="19">
        <f t="shared" si="33"/>
        <v>0</v>
      </c>
      <c r="P109" s="20">
        <f t="shared" si="26"/>
        <v>0</v>
      </c>
      <c r="Q109" s="20">
        <f t="shared" si="36"/>
        <v>0</v>
      </c>
      <c r="R109" s="21"/>
      <c r="S109" s="2"/>
      <c r="T109" s="3">
        <v>0</v>
      </c>
      <c r="U109" s="19">
        <f t="shared" si="34"/>
        <v>0</v>
      </c>
      <c r="V109" s="20">
        <f t="shared" si="27"/>
        <v>0</v>
      </c>
      <c r="W109" s="20">
        <f t="shared" si="28"/>
        <v>0</v>
      </c>
    </row>
    <row r="110" spans="1:23" ht="10.8" thickBot="1" x14ac:dyDescent="0.25"/>
    <row r="111" spans="1:23" ht="15.75" customHeight="1" thickBot="1" x14ac:dyDescent="0.25">
      <c r="H111" s="52" t="s">
        <v>156</v>
      </c>
      <c r="I111" s="53"/>
      <c r="J111" s="54"/>
      <c r="K111" s="26">
        <f>SUM(K10:K109)</f>
        <v>0</v>
      </c>
      <c r="N111" s="52" t="s">
        <v>157</v>
      </c>
      <c r="O111" s="53"/>
      <c r="P111" s="54"/>
      <c r="Q111" s="27">
        <f>SUM(Q10:Q109)</f>
        <v>0</v>
      </c>
      <c r="T111" s="52" t="s">
        <v>171</v>
      </c>
      <c r="U111" s="53"/>
      <c r="V111" s="54"/>
      <c r="W111" s="27">
        <f>SUM(W10:W109)</f>
        <v>0</v>
      </c>
    </row>
    <row r="112" spans="1:23" ht="13.8" thickBot="1" x14ac:dyDescent="0.25">
      <c r="A112" s="6" t="s">
        <v>2</v>
      </c>
      <c r="B112" s="6" t="s">
        <v>154</v>
      </c>
    </row>
    <row r="113" spans="1:8" ht="13.8" x14ac:dyDescent="0.3">
      <c r="A113" s="28" t="s">
        <v>139</v>
      </c>
      <c r="B113" s="1">
        <v>0</v>
      </c>
    </row>
    <row r="114" spans="1:8" ht="13.8" x14ac:dyDescent="0.3">
      <c r="A114" s="28" t="s">
        <v>39</v>
      </c>
      <c r="B114" s="1">
        <v>0</v>
      </c>
    </row>
    <row r="115" spans="1:8" ht="13.8" x14ac:dyDescent="0.3">
      <c r="A115" s="28" t="s">
        <v>30</v>
      </c>
      <c r="B115" s="1">
        <v>0</v>
      </c>
    </row>
    <row r="116" spans="1:8" ht="13.8" x14ac:dyDescent="0.3">
      <c r="A116" s="28" t="s">
        <v>18</v>
      </c>
      <c r="B116" s="1">
        <v>0</v>
      </c>
    </row>
    <row r="117" spans="1:8" ht="13.8" x14ac:dyDescent="0.3">
      <c r="A117" s="28" t="s">
        <v>34</v>
      </c>
      <c r="B117" s="1">
        <v>0</v>
      </c>
    </row>
    <row r="118" spans="1:8" ht="13.8" x14ac:dyDescent="0.25">
      <c r="A118" s="29" t="s">
        <v>16</v>
      </c>
      <c r="B118" s="1">
        <v>0</v>
      </c>
    </row>
    <row r="119" spans="1:8" ht="13.8" x14ac:dyDescent="0.25">
      <c r="A119" s="29" t="s">
        <v>42</v>
      </c>
      <c r="B119" s="1">
        <v>0</v>
      </c>
    </row>
    <row r="120" spans="1:8" ht="13.8" x14ac:dyDescent="0.25">
      <c r="A120" s="29" t="s">
        <v>19</v>
      </c>
      <c r="B120" s="1">
        <v>0</v>
      </c>
    </row>
    <row r="121" spans="1:8" ht="13.8" x14ac:dyDescent="0.25">
      <c r="A121" s="29" t="s">
        <v>51</v>
      </c>
      <c r="B121" s="1">
        <v>0</v>
      </c>
    </row>
    <row r="122" spans="1:8" ht="13.8" x14ac:dyDescent="0.3">
      <c r="A122" s="30" t="s">
        <v>17</v>
      </c>
      <c r="B122" s="1">
        <v>0</v>
      </c>
    </row>
    <row r="124" spans="1:8" ht="10.8" thickBot="1" x14ac:dyDescent="0.25"/>
    <row r="125" spans="1:8" ht="24" customHeight="1" thickBot="1" x14ac:dyDescent="0.25">
      <c r="A125" s="6" t="s">
        <v>158</v>
      </c>
      <c r="B125" s="31">
        <f>(K111+Q111)/2</f>
        <v>0</v>
      </c>
    </row>
    <row r="128" spans="1:8" ht="26.25" customHeight="1" x14ac:dyDescent="0.2">
      <c r="A128" s="51" t="s">
        <v>168</v>
      </c>
      <c r="B128" s="51"/>
      <c r="C128" s="51"/>
      <c r="D128" s="51"/>
      <c r="E128" s="51"/>
      <c r="F128" s="51"/>
      <c r="G128" s="32"/>
      <c r="H128" s="32"/>
    </row>
    <row r="129" spans="1:8" ht="12.75" customHeight="1" x14ac:dyDescent="0.2">
      <c r="A129" s="51" t="s">
        <v>172</v>
      </c>
      <c r="B129" s="51"/>
      <c r="C129" s="51"/>
      <c r="D129" s="51"/>
      <c r="E129" s="51"/>
      <c r="F129" s="51"/>
      <c r="G129" s="32"/>
      <c r="H129" s="32"/>
    </row>
    <row r="130" spans="1:8" ht="12.75" customHeight="1" x14ac:dyDescent="0.2">
      <c r="A130" s="51" t="s">
        <v>159</v>
      </c>
      <c r="B130" s="51"/>
      <c r="C130" s="51"/>
      <c r="D130" s="51"/>
      <c r="E130" s="51"/>
      <c r="F130" s="51"/>
      <c r="G130" s="32"/>
      <c r="H130" s="32"/>
    </row>
    <row r="131" spans="1:8" ht="12.75" customHeight="1" x14ac:dyDescent="0.2">
      <c r="A131" s="51" t="s">
        <v>160</v>
      </c>
      <c r="B131" s="51"/>
      <c r="C131" s="51"/>
      <c r="D131" s="51"/>
      <c r="E131" s="51"/>
      <c r="F131" s="51"/>
      <c r="G131" s="32"/>
      <c r="H131" s="32"/>
    </row>
    <row r="132" spans="1:8" ht="12.75" customHeight="1" x14ac:dyDescent="0.2">
      <c r="A132" s="51" t="s">
        <v>161</v>
      </c>
      <c r="B132" s="51"/>
      <c r="C132" s="51"/>
      <c r="D132" s="51"/>
      <c r="E132" s="51"/>
      <c r="F132" s="51"/>
      <c r="G132" s="32"/>
      <c r="H132" s="32"/>
    </row>
    <row r="133" spans="1:8" ht="12.75" customHeight="1" x14ac:dyDescent="0.2">
      <c r="A133" s="51" t="s">
        <v>162</v>
      </c>
      <c r="B133" s="51"/>
      <c r="C133" s="51"/>
      <c r="D133" s="51"/>
      <c r="E133" s="51"/>
      <c r="F133" s="51"/>
      <c r="G133" s="32"/>
      <c r="H133" s="32"/>
    </row>
    <row r="134" spans="1:8" ht="13.2" x14ac:dyDescent="0.2">
      <c r="A134" s="33"/>
      <c r="B134" s="33"/>
      <c r="C134" s="33"/>
      <c r="D134" s="34"/>
      <c r="E134" s="34"/>
      <c r="F134" s="34"/>
      <c r="G134" s="34"/>
      <c r="H134" s="35"/>
    </row>
    <row r="135" spans="1:8" ht="13.2" x14ac:dyDescent="0.2">
      <c r="A135" s="33"/>
      <c r="B135" s="33"/>
      <c r="C135" s="33"/>
      <c r="D135" s="34"/>
      <c r="E135" s="34"/>
      <c r="F135" s="34"/>
      <c r="G135" s="34"/>
      <c r="H135" s="35"/>
    </row>
    <row r="136" spans="1:8" ht="13.2" x14ac:dyDescent="0.2">
      <c r="A136" s="48" t="s">
        <v>163</v>
      </c>
      <c r="B136" s="47"/>
      <c r="C136" s="47"/>
      <c r="D136" s="47"/>
      <c r="E136" s="47"/>
      <c r="F136" s="47"/>
      <c r="G136" s="33"/>
      <c r="H136" s="33"/>
    </row>
    <row r="137" spans="1:8" ht="13.2" x14ac:dyDescent="0.2">
      <c r="A137" s="49"/>
      <c r="B137" s="47"/>
      <c r="C137" s="47"/>
      <c r="D137" s="47"/>
      <c r="E137" s="47"/>
      <c r="F137" s="47"/>
      <c r="G137" s="33"/>
      <c r="H137" s="33"/>
    </row>
    <row r="138" spans="1:8" ht="13.2" x14ac:dyDescent="0.2">
      <c r="A138" s="50"/>
      <c r="B138" s="47"/>
      <c r="C138" s="47"/>
      <c r="D138" s="47"/>
      <c r="E138" s="47"/>
      <c r="F138" s="47"/>
      <c r="G138" s="33"/>
      <c r="H138" s="33"/>
    </row>
    <row r="139" spans="1:8" ht="13.2" x14ac:dyDescent="0.2">
      <c r="A139" s="48" t="s">
        <v>164</v>
      </c>
      <c r="B139" s="47"/>
      <c r="C139" s="47"/>
      <c r="D139" s="47"/>
      <c r="E139" s="47"/>
      <c r="F139" s="47"/>
      <c r="G139" s="33"/>
      <c r="H139" s="33"/>
    </row>
    <row r="140" spans="1:8" ht="13.2" x14ac:dyDescent="0.2">
      <c r="A140" s="49"/>
      <c r="B140" s="47"/>
      <c r="C140" s="47"/>
      <c r="D140" s="47"/>
      <c r="E140" s="47"/>
      <c r="F140" s="47"/>
      <c r="G140" s="33"/>
      <c r="H140" s="33"/>
    </row>
    <row r="141" spans="1:8" ht="13.2" x14ac:dyDescent="0.2">
      <c r="A141" s="50"/>
      <c r="B141" s="47"/>
      <c r="C141" s="47"/>
      <c r="D141" s="47"/>
      <c r="E141" s="47"/>
      <c r="F141" s="47"/>
      <c r="G141" s="33"/>
      <c r="H141" s="33"/>
    </row>
    <row r="142" spans="1:8" ht="13.2" x14ac:dyDescent="0.2">
      <c r="A142" s="48" t="s">
        <v>165</v>
      </c>
      <c r="B142" s="47"/>
      <c r="C142" s="47"/>
      <c r="D142" s="47"/>
      <c r="E142" s="47"/>
      <c r="F142" s="47"/>
      <c r="G142" s="33"/>
      <c r="H142" s="33"/>
    </row>
    <row r="143" spans="1:8" ht="13.2" x14ac:dyDescent="0.2">
      <c r="A143" s="49"/>
      <c r="B143" s="47"/>
      <c r="C143" s="47"/>
      <c r="D143" s="47"/>
      <c r="E143" s="47"/>
      <c r="F143" s="47"/>
      <c r="G143" s="33"/>
      <c r="H143" s="33"/>
    </row>
    <row r="144" spans="1:8" ht="13.2" x14ac:dyDescent="0.2">
      <c r="A144" s="50"/>
      <c r="B144" s="47"/>
      <c r="C144" s="47"/>
      <c r="D144" s="47"/>
      <c r="E144" s="47"/>
      <c r="F144" s="47"/>
      <c r="G144" s="33"/>
      <c r="H144" s="33"/>
    </row>
  </sheetData>
  <sheetProtection algorithmName="SHA-512" hashValue="P06+ists1JLhP0Niv4kNyuQUONg7zLvUiHcfmqYi/N8fx/pKEtyKtyoIAYOyPdRxxJaZ23qttzhi4i+MXf3N6g==" saltValue="VTaAg3TimJqqEkulCuAgrw==" spinCount="100000" sheet="1" objects="1" scenarios="1"/>
  <autoFilter ref="A9:F9">
    <filterColumn colId="4" showButton="0"/>
    <sortState ref="A2:F101">
      <sortCondition ref="B1"/>
    </sortState>
  </autoFilter>
  <mergeCells count="20">
    <mergeCell ref="A139:A141"/>
    <mergeCell ref="H111:J111"/>
    <mergeCell ref="R5:W7"/>
    <mergeCell ref="T111:V111"/>
    <mergeCell ref="A5:F7"/>
    <mergeCell ref="G5:K7"/>
    <mergeCell ref="L5:Q7"/>
    <mergeCell ref="E9:F9"/>
    <mergeCell ref="B142:F144"/>
    <mergeCell ref="B136:F138"/>
    <mergeCell ref="B139:F141"/>
    <mergeCell ref="A142:A144"/>
    <mergeCell ref="A128:F128"/>
    <mergeCell ref="A129:F129"/>
    <mergeCell ref="A130:F130"/>
    <mergeCell ref="A131:F131"/>
    <mergeCell ref="N111:P111"/>
    <mergeCell ref="A132:F132"/>
    <mergeCell ref="A133:F133"/>
    <mergeCell ref="A136:A138"/>
  </mergeCells>
  <pageMargins left="0.70866141732283472" right="0.70866141732283472" top="1.5354330708661419" bottom="0.74803149606299213" header="0.31496062992125984" footer="0.31496062992125984"/>
  <pageSetup paperSize="9" scale="76" orientation="portrait" r:id="rId1"/>
  <headerFooter>
    <oddHeader xml:space="preserve">&amp;L&amp;G&amp;R&amp;"-,Vet"Europees Openbare aanbestedingsprocedure
&amp;"-,Standaard"Food  Non Food 
Gemeente Schiedam
met dossier  -2.07.353/00050
 </oddHeader>
    <oddFooter>Pagina &amp;P van &amp;N</oddFooter>
  </headerFooter>
  <rowBreaks count="1" manualBreakCount="1">
    <brk id="126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DCFF2EF98184A973CEFCC20F4D539" ma:contentTypeVersion="14" ma:contentTypeDescription="Create a new document." ma:contentTypeScope="" ma:versionID="5a94d3c2436a6fe77a003d93b873bfd0">
  <xsd:schema xmlns:xsd="http://www.w3.org/2001/XMLSchema" xmlns:xs="http://www.w3.org/2001/XMLSchema" xmlns:p="http://schemas.microsoft.com/office/2006/metadata/properties" xmlns:ns3="56eedffa-532c-4e71-9603-360c4ae3ace9" xmlns:ns4="2d86703f-d6df-4197-a35f-c559699d0949" targetNamespace="http://schemas.microsoft.com/office/2006/metadata/properties" ma:root="true" ma:fieldsID="8113f6f0d72df017ef55ad198977928f" ns3:_="" ns4:_="">
    <xsd:import namespace="56eedffa-532c-4e71-9603-360c4ae3ace9"/>
    <xsd:import namespace="2d86703f-d6df-4197-a35f-c559699d094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edffa-532c-4e71-9603-360c4ae3a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6703f-d6df-4197-a35f-c559699d094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eedffa-532c-4e71-9603-360c4ae3ace9" xsi:nil="true"/>
  </documentManagement>
</p:properties>
</file>

<file path=customXml/itemProps1.xml><?xml version="1.0" encoding="utf-8"?>
<ds:datastoreItem xmlns:ds="http://schemas.openxmlformats.org/officeDocument/2006/customXml" ds:itemID="{37D8072A-1815-495D-B052-E6C09F01E2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F79640-A0CB-49FB-90B7-69309FCBD3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eedffa-532c-4e71-9603-360c4ae3ace9"/>
    <ds:schemaRef ds:uri="2d86703f-d6df-4197-a35f-c559699d09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44630F-9BE3-4D8A-BE24-1D33A5FCEF2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2d86703f-d6df-4197-a35f-c559699d0949"/>
    <ds:schemaRef ds:uri="56eedffa-532c-4e71-9603-360c4ae3ace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Annex 1</vt:lpstr>
      <vt:lpstr>'Annex 1'!Afdruktitels</vt:lpstr>
    </vt:vector>
  </TitlesOfParts>
  <Company>Bidfood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van den Dool</dc:creator>
  <cp:lastModifiedBy>Bas Timmer</cp:lastModifiedBy>
  <cp:lastPrinted>2025-05-06T06:03:04Z</cp:lastPrinted>
  <dcterms:created xsi:type="dcterms:W3CDTF">2025-02-04T07:36:47Z</dcterms:created>
  <dcterms:modified xsi:type="dcterms:W3CDTF">2025-05-21T14:49:47Z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0x010100AC6DCFF2EF98184A973CEFCC20F4D539</vt:lpwstr>
  </property>
  <property fmtid="{D5CDD505-2E9C-101B-9397-08002B2CF9AE}" pid="3" name="MediaServiceImageTags">
    <vt:lpwstr/>
  </property>
</Properties>
</file>