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defaultThemeVersion="124226"/>
  <xr:revisionPtr revIDLastSave="42" documentId="8_{A978BE75-37AB-4DAF-8434-C27F3FFA2011}" xr6:coauthVersionLast="47" xr6:coauthVersionMax="47" xr10:uidLastSave="{B6AFAFF2-1D03-402C-A38F-EB639F7D244D}"/>
  <bookViews>
    <workbookView xWindow="-108" yWindow="-108" windowWidth="23256" windowHeight="13896" tabRatio="785" firstSheet="1" activeTab="1" xr2:uid="{00000000-000D-0000-FFFF-FFFF00000000}"/>
  </bookViews>
  <sheets>
    <sheet name="Gemiddeld gewogen omrekenfactor" sheetId="2" r:id="rId1"/>
    <sheet name="Omrekenfactoren 2025 uitzenden" sheetId="1" r:id="rId2"/>
    <sheet name="KP regulier uitzend 2025" sheetId="3" r:id="rId3"/>
    <sheet name="KP toeslaguren uitzend 2025" sheetId="4" r:id="rId4"/>
    <sheet name="KP overuren uitzend 2025" sheetId="11" r:id="rId5"/>
    <sheet name="KP AOW uitzend 2025" sheetId="14" r:id="rId6"/>
    <sheet name="KP vakantiekr. uitzend 2024" sheetId="5" r:id="rId7"/>
  </sheets>
  <definedNames>
    <definedName name="_xlnm.Print_Area" localSheetId="0">'Gemiddeld gewogen omrekenfactor'!$A$1:$G$16</definedName>
    <definedName name="_xlnm.Print_Area" localSheetId="5">'KP AOW uitzend 2025'!$A$1:$M$47</definedName>
    <definedName name="_xlnm.Print_Area" localSheetId="4">'KP overuren uitzend 2025'!$A$1:$M$47</definedName>
    <definedName name="_xlnm.Print_Area" localSheetId="2">'KP regulier uitzend 2025'!$A$1:$M$47</definedName>
    <definedName name="_xlnm.Print_Area" localSheetId="3">'KP toeslaguren uitzend 2025'!$A$1:$M$47</definedName>
    <definedName name="_xlnm.Print_Area" localSheetId="6">'KP vakantiekr. uitzend 2024'!$A$1:$M$47</definedName>
    <definedName name="_xlnm.Print_Area" localSheetId="1">'Omrekenfactoren 2025 uitzenden'!$A$1:$H$14</definedName>
    <definedName name="_xlnm.Print_Titles" localSheetId="1">'Omrekenfactoren 2025 uitzenden'!$1:$1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2" l="1"/>
  <c r="C5" i="2"/>
  <c r="C4" i="2"/>
  <c r="C6" i="2"/>
  <c r="C3" i="2"/>
  <c r="C2" i="2"/>
  <c r="I30" i="14"/>
  <c r="C30" i="14"/>
  <c r="F14" i="3"/>
  <c r="C14" i="3"/>
  <c r="F31" i="3"/>
  <c r="C31" i="3"/>
  <c r="F38" i="4"/>
  <c r="C38" i="4"/>
  <c r="F31" i="4"/>
  <c r="C31" i="4"/>
  <c r="F14" i="4"/>
  <c r="C14" i="4"/>
  <c r="F38" i="11"/>
  <c r="C38" i="11"/>
  <c r="F31" i="11"/>
  <c r="C31" i="11"/>
  <c r="C14" i="11"/>
  <c r="F14" i="11"/>
  <c r="L14" i="14"/>
  <c r="I14" i="14"/>
  <c r="F14" i="14"/>
  <c r="C14" i="14"/>
  <c r="K14" i="14"/>
  <c r="H14" i="14"/>
  <c r="E14" i="14"/>
  <c r="B31" i="14"/>
  <c r="E31" i="14"/>
  <c r="H31" i="14"/>
  <c r="K31" i="14"/>
  <c r="C39" i="5"/>
  <c r="I39" i="5"/>
  <c r="I38" i="5"/>
  <c r="C38" i="5"/>
  <c r="K31" i="5"/>
  <c r="I31" i="5"/>
  <c r="H31" i="5"/>
  <c r="C32" i="5"/>
  <c r="B31" i="5"/>
  <c r="C31" i="5" s="1"/>
  <c r="B14" i="5"/>
  <c r="B38" i="5"/>
  <c r="E38" i="5"/>
  <c r="H38" i="5"/>
  <c r="K38" i="5"/>
  <c r="E31" i="5"/>
  <c r="C7" i="2" l="1"/>
  <c r="C10" i="2" s="1"/>
  <c r="K38" i="14"/>
  <c r="H38" i="14"/>
  <c r="E38" i="14"/>
  <c r="B38" i="14"/>
  <c r="B14" i="14"/>
  <c r="L9" i="14"/>
  <c r="L8" i="14"/>
  <c r="I8" i="14"/>
  <c r="F8" i="14"/>
  <c r="C8" i="14"/>
  <c r="L7" i="14"/>
  <c r="I7" i="14"/>
  <c r="I9" i="14" s="1"/>
  <c r="F7" i="14"/>
  <c r="F9" i="14" s="1"/>
  <c r="C7" i="14"/>
  <c r="C9" i="14" s="1"/>
  <c r="G8" i="11"/>
  <c r="D8" i="11"/>
  <c r="G7" i="11"/>
  <c r="D7" i="11"/>
  <c r="G8" i="4"/>
  <c r="D8" i="4"/>
  <c r="G7" i="4"/>
  <c r="G9" i="4" s="1"/>
  <c r="D7" i="4"/>
  <c r="D9" i="4" s="1"/>
  <c r="F38" i="3"/>
  <c r="C38" i="3"/>
  <c r="G8" i="3"/>
  <c r="D8" i="3"/>
  <c r="G7" i="3"/>
  <c r="G9" i="3" s="1"/>
  <c r="D7" i="3"/>
  <c r="D9" i="3" s="1"/>
  <c r="K14" i="5"/>
  <c r="H14" i="5"/>
  <c r="E14" i="5"/>
  <c r="L8" i="5"/>
  <c r="I8" i="5"/>
  <c r="F8" i="5"/>
  <c r="C8" i="5"/>
  <c r="L7" i="5"/>
  <c r="L9" i="5" s="1"/>
  <c r="I7" i="5"/>
  <c r="I9" i="5" s="1"/>
  <c r="F7" i="5"/>
  <c r="F9" i="5" s="1"/>
  <c r="C7" i="5"/>
  <c r="C9" i="5" s="1"/>
  <c r="D9" i="11" l="1"/>
  <c r="G9" i="11"/>
  <c r="I15" i="14"/>
  <c r="I13" i="14"/>
  <c r="I12" i="14"/>
  <c r="I11" i="14"/>
  <c r="F13" i="14"/>
  <c r="F12" i="14"/>
  <c r="F11" i="14"/>
  <c r="F15" i="14"/>
  <c r="C13" i="14"/>
  <c r="C12" i="14"/>
  <c r="C11" i="14"/>
  <c r="L11" i="14"/>
  <c r="L12" i="14"/>
  <c r="L13" i="14"/>
  <c r="L15" i="14"/>
  <c r="D13" i="11"/>
  <c r="D12" i="11"/>
  <c r="D11" i="11"/>
  <c r="D14" i="11" s="1"/>
  <c r="D15" i="11"/>
  <c r="G13" i="11"/>
  <c r="G12" i="11"/>
  <c r="G11" i="11"/>
  <c r="G14" i="11" s="1"/>
  <c r="G15" i="11" s="1"/>
  <c r="D15" i="4"/>
  <c r="D12" i="4"/>
  <c r="D13" i="4"/>
  <c r="D11" i="4"/>
  <c r="D14" i="4" s="1"/>
  <c r="G13" i="4"/>
  <c r="G12" i="4"/>
  <c r="G11" i="4"/>
  <c r="G14" i="4" s="1"/>
  <c r="G15" i="4" s="1"/>
  <c r="G13" i="3"/>
  <c r="G12" i="3"/>
  <c r="G11" i="3"/>
  <c r="D12" i="3"/>
  <c r="D11" i="3"/>
  <c r="D13" i="3"/>
  <c r="I13" i="5"/>
  <c r="I12" i="5"/>
  <c r="I11" i="5"/>
  <c r="F13" i="5"/>
  <c r="F12" i="5"/>
  <c r="F11" i="5"/>
  <c r="F14" i="5" s="1"/>
  <c r="F15" i="5" s="1"/>
  <c r="L13" i="5"/>
  <c r="L12" i="5"/>
  <c r="L11" i="5"/>
  <c r="C13" i="5"/>
  <c r="C12" i="5"/>
  <c r="C11" i="5"/>
  <c r="G14" i="3" l="1"/>
  <c r="G15" i="3" s="1"/>
  <c r="D14" i="3"/>
  <c r="D15" i="3" s="1"/>
  <c r="L14" i="5"/>
  <c r="L15" i="5" s="1"/>
  <c r="I14" i="5"/>
  <c r="I15" i="5" s="1"/>
  <c r="C14" i="5"/>
  <c r="C15" i="5" s="1"/>
  <c r="C16" i="5" s="1"/>
  <c r="C17" i="5" s="1"/>
  <c r="C30" i="5" s="1"/>
  <c r="F16" i="14"/>
  <c r="F17" i="14" s="1"/>
  <c r="I16" i="14"/>
  <c r="I17" i="14" s="1"/>
  <c r="I31" i="14" s="1"/>
  <c r="L16" i="14"/>
  <c r="L17" i="14" s="1"/>
  <c r="C15" i="14"/>
  <c r="D16" i="11"/>
  <c r="D17" i="11" s="1"/>
  <c r="G16" i="11"/>
  <c r="G17" i="11" s="1"/>
  <c r="G30" i="11" s="1"/>
  <c r="G16" i="4"/>
  <c r="G17" i="4" s="1"/>
  <c r="D16" i="4"/>
  <c r="D17" i="4" s="1"/>
  <c r="G16" i="3"/>
  <c r="G17" i="3" s="1"/>
  <c r="D16" i="3"/>
  <c r="D17" i="3" s="1"/>
  <c r="L16" i="5"/>
  <c r="L17" i="5" s="1"/>
  <c r="F16" i="5"/>
  <c r="F17" i="5" s="1"/>
  <c r="I16" i="5"/>
  <c r="I17" i="5" s="1"/>
  <c r="I30" i="5" s="1"/>
  <c r="D31" i="3" l="1"/>
  <c r="D30" i="3"/>
  <c r="G31" i="3"/>
  <c r="G30" i="3"/>
  <c r="L30" i="5"/>
  <c r="L31" i="5"/>
  <c r="L32" i="5" s="1"/>
  <c r="F31" i="5"/>
  <c r="F32" i="5" s="1"/>
  <c r="L31" i="14"/>
  <c r="L30" i="14"/>
  <c r="F31" i="14"/>
  <c r="F30" i="14"/>
  <c r="D31" i="11"/>
  <c r="D32" i="11" s="1"/>
  <c r="D38" i="11" s="1"/>
  <c r="D30" i="11"/>
  <c r="G30" i="4"/>
  <c r="G31" i="4"/>
  <c r="D30" i="4"/>
  <c r="D31" i="4"/>
  <c r="F30" i="5"/>
  <c r="L32" i="14"/>
  <c r="L29" i="14"/>
  <c r="L28" i="14"/>
  <c r="L27" i="14"/>
  <c r="L26" i="14"/>
  <c r="L25" i="14"/>
  <c r="L24" i="14"/>
  <c r="L23" i="14"/>
  <c r="L22" i="14"/>
  <c r="L21" i="14"/>
  <c r="L20" i="14"/>
  <c r="L19" i="14"/>
  <c r="I32" i="14"/>
  <c r="I27" i="14"/>
  <c r="I23" i="14"/>
  <c r="I19" i="14"/>
  <c r="I21" i="14"/>
  <c r="I24" i="14"/>
  <c r="I26" i="14"/>
  <c r="I22" i="14"/>
  <c r="I25" i="14"/>
  <c r="I28" i="14"/>
  <c r="I20" i="14"/>
  <c r="I29" i="14"/>
  <c r="F29" i="14"/>
  <c r="F28" i="14"/>
  <c r="F27" i="14"/>
  <c r="F26" i="14"/>
  <c r="F25" i="14"/>
  <c r="F24" i="14"/>
  <c r="F23" i="14"/>
  <c r="F22" i="14"/>
  <c r="F21" i="14"/>
  <c r="F20" i="14"/>
  <c r="F19" i="14"/>
  <c r="F32" i="14"/>
  <c r="C16" i="14"/>
  <c r="C17" i="14" s="1"/>
  <c r="C31" i="14" s="1"/>
  <c r="G31" i="11"/>
  <c r="G32" i="11" s="1"/>
  <c r="G38" i="11" s="1"/>
  <c r="G29" i="11"/>
  <c r="G28" i="11"/>
  <c r="G27" i="11"/>
  <c r="G26" i="11"/>
  <c r="G25" i="11"/>
  <c r="G24" i="11"/>
  <c r="G23" i="11"/>
  <c r="G22" i="11"/>
  <c r="G21" i="11"/>
  <c r="G20" i="11"/>
  <c r="G19" i="11"/>
  <c r="D29" i="11"/>
  <c r="D28" i="11"/>
  <c r="D27" i="11"/>
  <c r="D26" i="11"/>
  <c r="D25" i="11"/>
  <c r="D24" i="11"/>
  <c r="D23" i="11"/>
  <c r="D22" i="11"/>
  <c r="D21" i="11"/>
  <c r="D20" i="11"/>
  <c r="D19" i="11"/>
  <c r="G32" i="4"/>
  <c r="G38" i="4" s="1"/>
  <c r="G29" i="4"/>
  <c r="G28" i="4"/>
  <c r="G27" i="4"/>
  <c r="G26" i="4"/>
  <c r="G25" i="4"/>
  <c r="G24" i="4"/>
  <c r="G23" i="4"/>
  <c r="G22" i="4"/>
  <c r="G21" i="4"/>
  <c r="G20" i="4"/>
  <c r="G19" i="4"/>
  <c r="D32" i="4"/>
  <c r="D38" i="4" s="1"/>
  <c r="D22" i="4"/>
  <c r="D19" i="4"/>
  <c r="D20" i="4"/>
  <c r="D29" i="4"/>
  <c r="D28" i="4"/>
  <c r="D27" i="4"/>
  <c r="D26" i="4"/>
  <c r="D25" i="4"/>
  <c r="D24" i="4"/>
  <c r="D23" i="4"/>
  <c r="D21" i="4"/>
  <c r="G32" i="3"/>
  <c r="G29" i="3"/>
  <c r="G28" i="3"/>
  <c r="G27" i="3"/>
  <c r="G26" i="3"/>
  <c r="G25" i="3"/>
  <c r="G24" i="3"/>
  <c r="G23" i="3"/>
  <c r="G22" i="3"/>
  <c r="G21" i="3"/>
  <c r="G20" i="3"/>
  <c r="G19" i="3"/>
  <c r="D32" i="3"/>
  <c r="D22" i="3"/>
  <c r="D19" i="3"/>
  <c r="D20" i="3"/>
  <c r="D29" i="3"/>
  <c r="D28" i="3"/>
  <c r="D27" i="3"/>
  <c r="D26" i="3"/>
  <c r="D25" i="3"/>
  <c r="D24" i="3"/>
  <c r="D23" i="3"/>
  <c r="D21" i="3"/>
  <c r="I29" i="5"/>
  <c r="I28" i="5"/>
  <c r="I27" i="5"/>
  <c r="I26" i="5"/>
  <c r="I25" i="5"/>
  <c r="I24" i="5"/>
  <c r="I23" i="5"/>
  <c r="I32" i="5"/>
  <c r="I22" i="5"/>
  <c r="I21" i="5"/>
  <c r="I20" i="5"/>
  <c r="I19" i="5"/>
  <c r="C29" i="5"/>
  <c r="C28" i="5"/>
  <c r="C27" i="5"/>
  <c r="C26" i="5"/>
  <c r="C25" i="5"/>
  <c r="C24" i="5"/>
  <c r="C22" i="5"/>
  <c r="C21" i="5"/>
  <c r="C20" i="5"/>
  <c r="C19" i="5"/>
  <c r="C23" i="5"/>
  <c r="F22" i="5"/>
  <c r="F21" i="5"/>
  <c r="F20" i="5"/>
  <c r="F19" i="5"/>
  <c r="F29" i="5"/>
  <c r="F28" i="5"/>
  <c r="F27" i="5"/>
  <c r="F26" i="5"/>
  <c r="F25" i="5"/>
  <c r="F24" i="5"/>
  <c r="F23" i="5"/>
  <c r="L29" i="5"/>
  <c r="L28" i="5"/>
  <c r="L27" i="5"/>
  <c r="L26" i="5"/>
  <c r="L25" i="5"/>
  <c r="L24" i="5"/>
  <c r="L23" i="5"/>
  <c r="L22" i="5"/>
  <c r="L21" i="5"/>
  <c r="L20" i="5"/>
  <c r="L19" i="5"/>
  <c r="L38" i="5" l="1"/>
  <c r="L39" i="5" s="1"/>
  <c r="B12" i="1" s="1"/>
  <c r="F38" i="5"/>
  <c r="F39" i="5"/>
  <c r="F38" i="14"/>
  <c r="F39" i="14" s="1"/>
  <c r="F37" i="14"/>
  <c r="F36" i="14"/>
  <c r="F35" i="14"/>
  <c r="F34" i="14"/>
  <c r="C32" i="14"/>
  <c r="C29" i="14"/>
  <c r="C28" i="14"/>
  <c r="C27" i="14"/>
  <c r="C26" i="14"/>
  <c r="C25" i="14"/>
  <c r="C24" i="14"/>
  <c r="C23" i="14"/>
  <c r="C22" i="14"/>
  <c r="C21" i="14"/>
  <c r="C20" i="14"/>
  <c r="C19" i="14"/>
  <c r="I37" i="14"/>
  <c r="I36" i="14"/>
  <c r="I35" i="14"/>
  <c r="I38" i="14"/>
  <c r="I39" i="14"/>
  <c r="B10" i="1" s="1"/>
  <c r="I34" i="14"/>
  <c r="L38" i="14"/>
  <c r="L39" i="14" s="1"/>
  <c r="L37" i="14"/>
  <c r="L36" i="14"/>
  <c r="L35" i="14"/>
  <c r="L34" i="14"/>
  <c r="D37" i="11"/>
  <c r="D36" i="11"/>
  <c r="D35" i="11"/>
  <c r="D34" i="11"/>
  <c r="D39" i="11"/>
  <c r="B6" i="1" s="1"/>
  <c r="G39" i="11"/>
  <c r="B9" i="1" s="1"/>
  <c r="G37" i="11"/>
  <c r="G36" i="11"/>
  <c r="G35" i="11"/>
  <c r="G34" i="11"/>
  <c r="G39" i="4"/>
  <c r="B8" i="1" s="1"/>
  <c r="G37" i="4"/>
  <c r="G36" i="4"/>
  <c r="G35" i="4"/>
  <c r="G34" i="4"/>
  <c r="D37" i="4"/>
  <c r="D36" i="4"/>
  <c r="D35" i="4"/>
  <c r="D34" i="4"/>
  <c r="D39" i="4"/>
  <c r="B5" i="1" s="1"/>
  <c r="D37" i="3"/>
  <c r="D36" i="3"/>
  <c r="D35" i="3"/>
  <c r="D34" i="3"/>
  <c r="D38" i="3"/>
  <c r="D39" i="3" s="1"/>
  <c r="G38" i="3"/>
  <c r="G39" i="3" s="1"/>
  <c r="G37" i="3"/>
  <c r="G36" i="3"/>
  <c r="G35" i="3"/>
  <c r="G34" i="3"/>
  <c r="I37" i="5"/>
  <c r="I36" i="5"/>
  <c r="I35" i="5"/>
  <c r="I34" i="5"/>
  <c r="B11" i="1"/>
  <c r="C37" i="5"/>
  <c r="C36" i="5"/>
  <c r="C35" i="5"/>
  <c r="C34" i="5"/>
  <c r="L37" i="5"/>
  <c r="L36" i="5"/>
  <c r="L35" i="5"/>
  <c r="L34" i="5"/>
  <c r="F37" i="5"/>
  <c r="F36" i="5"/>
  <c r="F35" i="5"/>
  <c r="F34" i="5"/>
  <c r="B7" i="1" l="1"/>
  <c r="B4" i="1"/>
  <c r="D10" i="1"/>
  <c r="B6" i="2" s="1"/>
  <c r="C38" i="14"/>
  <c r="C39" i="14" s="1"/>
  <c r="C36" i="14"/>
  <c r="C35" i="14"/>
  <c r="C37" i="14"/>
  <c r="C34" i="14"/>
  <c r="D12" i="1" l="1"/>
  <c r="D11" i="1"/>
  <c r="D9" i="1"/>
  <c r="D8" i="1"/>
  <c r="B5" i="2" s="1"/>
  <c r="D6" i="1"/>
  <c r="D5" i="1"/>
  <c r="B3" i="2" l="1"/>
  <c r="D7" i="1" l="1"/>
  <c r="B4" i="2" s="1"/>
  <c r="D4" i="1" l="1"/>
  <c r="B2" i="2" s="1"/>
  <c r="B10" i="2" l="1"/>
</calcChain>
</file>

<file path=xl/sharedStrings.xml><?xml version="1.0" encoding="utf-8"?>
<sst xmlns="http://schemas.openxmlformats.org/spreadsheetml/2006/main" count="217" uniqueCount="73">
  <si>
    <t>Naam Aanbieder:</t>
  </si>
  <si>
    <t>Marge %</t>
  </si>
  <si>
    <t>Omreken factor</t>
  </si>
  <si>
    <t>Kostprijs Technisch</t>
  </si>
  <si>
    <t>Gewogen gemiddelde omreken factor</t>
  </si>
  <si>
    <t>Weging</t>
  </si>
  <si>
    <t>SVP invullen</t>
  </si>
  <si>
    <t>Salaris</t>
  </si>
  <si>
    <t>Bruto uursalaris</t>
  </si>
  <si>
    <t>Reserveringen</t>
  </si>
  <si>
    <t>Feestdagen</t>
  </si>
  <si>
    <t>Vakantiedagen</t>
  </si>
  <si>
    <t>Kort verzuim / buitengewoon verlof</t>
  </si>
  <si>
    <t>Werkgeverslasten</t>
  </si>
  <si>
    <t>Ziektewet</t>
  </si>
  <si>
    <t>Stichting Sociaal fonds uitzendbranche (SFU)</t>
  </si>
  <si>
    <t>Premie aanvulling ziektewet (AZW)</t>
  </si>
  <si>
    <t>Zorgverzekeringswet (ZVW)</t>
  </si>
  <si>
    <t>Pensioen reservering</t>
  </si>
  <si>
    <t>Scholing reservering</t>
  </si>
  <si>
    <t>Additionele werkgeverslasten</t>
  </si>
  <si>
    <t>Transitievergoeding</t>
  </si>
  <si>
    <t>Specificeren</t>
  </si>
  <si>
    <t>Toelichting:</t>
  </si>
  <si>
    <t>Risicogroep Uitzendbedrijven II - Technisch</t>
  </si>
  <si>
    <t>AOF incl. kinderopvang</t>
  </si>
  <si>
    <t xml:space="preserve">Overeenkomst Fase A - reguliere uren </t>
  </si>
  <si>
    <t xml:space="preserve">Overeenkomst Fase A - toeslaguren incl. vakantiereservering </t>
  </si>
  <si>
    <t>Bepaalde tijd ovk. Fase B - reguliere uren</t>
  </si>
  <si>
    <t xml:space="preserve">Bepaalde tijd ovk. Fase B - toeslaguren incl. vakantiereservering </t>
  </si>
  <si>
    <t>Bepaalde tijd ovk. Fase B - overuren</t>
  </si>
  <si>
    <t>Overeenkomst Fase A  - vakantiekrachten</t>
  </si>
  <si>
    <t>Overeenkomst Fase A  - vakantiekrachten toeslag en overuren</t>
  </si>
  <si>
    <t>Gemiddeld gewogen omrekenfactor uitzenden</t>
  </si>
  <si>
    <t>Fase A</t>
  </si>
  <si>
    <t>Fase B</t>
  </si>
  <si>
    <t>Overeenkomst Fase A-  overuren</t>
  </si>
  <si>
    <t>Premie AWF</t>
  </si>
  <si>
    <t>NB 3: in cel B1 dient u de bedrijfsnaam van de organisatie in te vullen.</t>
  </si>
  <si>
    <t>Er kunnen geen rechten ontleend worden aan de verstrekte gegevens.</t>
  </si>
  <si>
    <t xml:space="preserve">Overeenkomst Fase A - AOW gerechtigde uren </t>
  </si>
  <si>
    <t>Bepaalde tijd contract 
(Fase B)</t>
  </si>
  <si>
    <t>Overeenkomst 
(Fase A)</t>
  </si>
  <si>
    <t>Premie WW -SPAWW</t>
  </si>
  <si>
    <t>WGA totaal</t>
  </si>
  <si>
    <t>Loonsomfactor reguliere uren</t>
  </si>
  <si>
    <t>NB 2:Uitleg invullen sheet: alle reserveringen moeten worden ingevuld in de blauwe niet beveiligde cellen. De reserveringen worden automatisch doorberekend en komen als totale loonsomfactor in het sheet te staan. In het donkergrijze blok 3 'Additionele werkgeverslasten' kunnen bedrijfspecifieke omschrijvingen opgenomen worden. Tijdens de duur van het contract wordt Blok 3; Additionele werkgeverslasten niet meer aangepast.</t>
  </si>
  <si>
    <t>NB 4: Indien er een bepaalde reservering niet van toepassing is, blijft de cel blauw, dat heeft verder geen gevolg.</t>
  </si>
  <si>
    <t>Toeslaguren Overeenkomst 
(Fase A)</t>
  </si>
  <si>
    <t>Toeslaguren Bepaalde tijd contract 
(Fase B)</t>
  </si>
  <si>
    <t>Loonsomfactor toeslaguren</t>
  </si>
  <si>
    <t>Overuren
Bepaalde tijd contract 
(Fase B)</t>
  </si>
  <si>
    <t>Overuren
Overeenkomst 
(Fase A)</t>
  </si>
  <si>
    <t>Loonsomfactor overuren</t>
  </si>
  <si>
    <t>AOW Gerechtigden
Overeenkomst 
(Fase A)</t>
  </si>
  <si>
    <t>Loonsomfactor AOW gerechtigden</t>
  </si>
  <si>
    <t>Over/toeslaguren 
(Fase A)</t>
  </si>
  <si>
    <t>Overeenkomst Fase A - AOW gerechtigden</t>
  </si>
  <si>
    <t>AOW gerechtigden
Over/toeslaguren 
(Fase A)</t>
  </si>
  <si>
    <r>
      <t xml:space="preserve">Risicogroep uitzendbedrijven II - </t>
    </r>
    <r>
      <rPr>
        <b/>
        <u/>
        <sz val="11"/>
        <rFont val="Arial"/>
        <family val="2"/>
      </rPr>
      <t xml:space="preserve">Technisch  </t>
    </r>
    <r>
      <rPr>
        <b/>
        <sz val="11"/>
        <rFont val="Arial"/>
        <family val="2"/>
      </rPr>
      <t>Tariefsoort</t>
    </r>
  </si>
  <si>
    <r>
      <t xml:space="preserve">Reservering IKB </t>
    </r>
    <r>
      <rPr>
        <sz val="11"/>
        <rFont val="Arial"/>
        <family val="2"/>
      </rPr>
      <t>(Individueel Keuze Budget; 8% vakantietoeslag, 1,5% levensloopregeling en 7,55% eindejaarsuitkering)</t>
    </r>
  </si>
  <si>
    <t xml:space="preserve">N.B. 1 De ingevulde percentages zijn de officiële percentages van de ABU CAO. Deze zullen worden gehanteerd gedurende de contractperiode. Per ingangsdatum van het contract zullen deze worden aangepast aan de officiële, door de ABU gepubliceerde, percentages, denk hierbij aan scholingsreservering, kort verzuim, feestdagen, vakantiedagen etc. </t>
  </si>
  <si>
    <t>Loonsomfactor vakantiekrachten uren</t>
  </si>
  <si>
    <r>
      <t xml:space="preserve">Reservering IKB </t>
    </r>
    <r>
      <rPr>
        <sz val="11"/>
        <rFont val="Arial"/>
        <family val="2"/>
      </rPr>
      <t>(Individueel Keuze Budget;Alleen 8% vakantietoeslag van toepassing)</t>
    </r>
  </si>
  <si>
    <r>
      <t xml:space="preserve">Reservering IKB </t>
    </r>
    <r>
      <rPr>
        <sz val="11"/>
        <rFont val="Arial"/>
        <family val="2"/>
      </rPr>
      <t>(Individueel Keuze Budget; Alleen 8% vakantietoeslag van toepassing)</t>
    </r>
  </si>
  <si>
    <t>Functies van loonschaal t/m 7</t>
  </si>
  <si>
    <t>Functies t/m schaal 7</t>
  </si>
  <si>
    <t>Toelichting: Indien er in B10 geen factor komt te staan, dan is het belangrijk om het tabblad Omrekenfactoren na te kijken of daar handmatig de loonsom van alle verschillende urensoorten en fases ingevuld zijn.  Indien er geen reële factor in kolom B komt te staan, kan de inschrijver niet beoordeeld worden.</t>
  </si>
  <si>
    <t xml:space="preserve">N.B.1: U dient de kostprijs/loonsomfactor en marge in te vullen. U dient alle blauwe cellen in te vullen.
U dient de bureaumarge in de blauwe cellen in te vullen, format rekent de kostprijs/loonsomfactor en bureaumarge om naar de omrekenfactor. Deze factoren worden automatisch doorgezet naar het tabblad "Gemiddelde gewogen omrekenfactor. De inhuur betreft de functies van loonschaal t/m 7, zie voor de exacte weging de corresponderende cellen in tabblad "Gemiddeld gewogen omrekenfactor". 
N.B.2: Alleen tabblad "Omrekenfactor" en tabbladen  "Kostprijs (KP)" invullen.
N.B. 3: Er mag geen marge op de over en toeslaguren worden doorberekend, dus deze cel kan niet worden ingevuld, deze is beveiligd.
NB 4: Gespecificeerde Kostprijsopbouw (gedetailleerde open kostencalculatie) dient ingevuld te worden bij de tabbladen "KP).
NB 5: Inschrijver dient naam bovenin te vermelden.
N.B.6: Dit Prijzenblad is de basis voor de uitvraag van de jaarlijkse kostprijswijzigingen. De tabbladen "KP" kunnen jaarlijks, voor  1 januari ingediend worden ter beoordeling, na schriftelijke goedkeuring van Opdrachtgever. De eerstvolgende mogelijkheid is aanpassing vanaf 1-1-2026.
</t>
  </si>
  <si>
    <t>AOW gerechtigden Overeenkomst  
(Fase B)</t>
  </si>
  <si>
    <t>AOW gerechtigden
Over/toeslaguren 
(Fase B)</t>
  </si>
  <si>
    <t>Overeenkomst  
(Fase B)</t>
  </si>
  <si>
    <t>Over/toeslaguren
(Fase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</si>
</sst>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00"/>
    <numFmt numFmtId="165" formatCode="0.000"/>
    <numFmt numFmtId="166" formatCode="0.00000"/>
  </numFmts>
  <fonts count="21" x14ac:knownFonts="1">
    <font>
      <sz val="11"/>
      <color theme="1"/>
      <name val="Calibri"/>
      <family val="2"/>
      <scheme val="minor"/>
    </font>
    <font>
      <sz val="11"/>
      <color theme="1"/>
      <name val="Calibri"/>
      <family val="2"/>
      <scheme val="minor"/>
    </font>
    <font>
      <sz val="11"/>
      <color indexed="8"/>
      <name val="Calibri"/>
      <family val="2"/>
      <scheme val="minor"/>
    </font>
    <font>
      <sz val="11"/>
      <name val="Calibri"/>
      <family val="2"/>
      <scheme val="minor"/>
    </font>
    <font>
      <i/>
      <sz val="11"/>
      <color indexed="8"/>
      <name val="Calibri"/>
      <family val="2"/>
      <scheme val="minor"/>
    </font>
    <font>
      <sz val="11"/>
      <name val="Arial"/>
      <family val="2"/>
    </font>
    <font>
      <i/>
      <sz val="10"/>
      <color theme="1"/>
      <name val="Arial"/>
      <family val="2"/>
    </font>
    <font>
      <b/>
      <sz val="11"/>
      <color indexed="8"/>
      <name val="Arial"/>
      <family val="2"/>
    </font>
    <font>
      <b/>
      <sz val="11"/>
      <name val="Arial"/>
      <family val="2"/>
    </font>
    <font>
      <sz val="11"/>
      <color indexed="60"/>
      <name val="Arial"/>
      <family val="2"/>
    </font>
    <font>
      <sz val="11"/>
      <color indexed="8"/>
      <name val="Arial"/>
      <family val="2"/>
    </font>
    <font>
      <i/>
      <sz val="11"/>
      <name val="Arial"/>
      <family val="2"/>
    </font>
    <font>
      <b/>
      <u/>
      <sz val="11"/>
      <name val="Arial"/>
      <family val="2"/>
    </font>
    <font>
      <b/>
      <i/>
      <sz val="11"/>
      <color rgb="FFFF0000"/>
      <name val="Arial"/>
      <family val="2"/>
    </font>
    <font>
      <sz val="11"/>
      <color rgb="FFFF0000"/>
      <name val="Arial"/>
      <family val="2"/>
    </font>
    <font>
      <sz val="11"/>
      <color theme="1"/>
      <name val="Arial"/>
      <family val="2"/>
    </font>
    <font>
      <b/>
      <sz val="11"/>
      <color rgb="FFFF0000"/>
      <name val="Arial"/>
      <family val="2"/>
    </font>
    <font>
      <i/>
      <sz val="10"/>
      <color rgb="FFFF0000"/>
      <name val="Arial"/>
      <family val="2"/>
    </font>
    <font>
      <i/>
      <sz val="11"/>
      <color rgb="FFFF0000"/>
      <name val="Arial"/>
      <family val="2"/>
    </font>
    <font>
      <b/>
      <sz val="11"/>
      <color indexed="9"/>
      <name val="Arial"/>
      <family val="2"/>
    </font>
    <font>
      <b/>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5"/>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9"/>
      </left>
      <right/>
      <top style="thin">
        <color indexed="9"/>
      </top>
      <bottom style="thin">
        <color indexed="9"/>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
      <left/>
      <right style="thin">
        <color indexed="9"/>
      </right>
      <top/>
      <bottom style="thin">
        <color indexed="9"/>
      </bottom>
      <diagonal/>
    </border>
    <border>
      <left style="thin">
        <color indexed="9"/>
      </left>
      <right style="thin">
        <color indexed="9"/>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0">
    <xf numFmtId="0" fontId="0" fillId="0" borderId="0" xfId="0"/>
    <xf numFmtId="0" fontId="2" fillId="3" borderId="0" xfId="0" applyFont="1" applyFill="1"/>
    <xf numFmtId="0" fontId="4" fillId="3" borderId="0" xfId="0" applyFont="1" applyFill="1"/>
    <xf numFmtId="0" fontId="2" fillId="3" borderId="0" xfId="0" applyFont="1" applyFill="1" applyAlignment="1">
      <alignment horizontal="center"/>
    </xf>
    <xf numFmtId="0" fontId="3" fillId="3" borderId="0" xfId="0" applyFont="1" applyFill="1"/>
    <xf numFmtId="0" fontId="5" fillId="3" borderId="5" xfId="0" applyFont="1" applyFill="1" applyBorder="1" applyAlignment="1">
      <alignment wrapText="1"/>
    </xf>
    <xf numFmtId="0" fontId="8" fillId="5" borderId="1" xfId="0" applyFont="1" applyFill="1" applyBorder="1" applyAlignment="1">
      <alignment horizontal="center" wrapText="1"/>
    </xf>
    <xf numFmtId="0" fontId="7" fillId="5" borderId="1" xfId="0" applyFont="1" applyFill="1" applyBorder="1" applyAlignment="1">
      <alignment horizontal="center"/>
    </xf>
    <xf numFmtId="9" fontId="8" fillId="3" borderId="0" xfId="0" applyNumberFormat="1" applyFont="1" applyFill="1" applyAlignment="1">
      <alignment horizontal="center"/>
    </xf>
    <xf numFmtId="0" fontId="9" fillId="3" borderId="0" xfId="0" applyFont="1" applyFill="1"/>
    <xf numFmtId="0" fontId="10" fillId="3" borderId="0" xfId="0" applyFont="1" applyFill="1"/>
    <xf numFmtId="164" fontId="10" fillId="3" borderId="1" xfId="0" applyNumberFormat="1" applyFont="1" applyFill="1" applyBorder="1" applyAlignment="1">
      <alignment horizontal="center"/>
    </xf>
    <xf numFmtId="165" fontId="11" fillId="3" borderId="1" xfId="0" applyNumberFormat="1" applyFont="1" applyFill="1" applyBorder="1" applyAlignment="1">
      <alignment horizontal="center"/>
    </xf>
    <xf numFmtId="0" fontId="8" fillId="3" borderId="0" xfId="0" applyFont="1" applyFill="1"/>
    <xf numFmtId="165" fontId="9" fillId="3" borderId="0" xfId="0" applyNumberFormat="1" applyFont="1" applyFill="1"/>
    <xf numFmtId="9" fontId="5" fillId="3" borderId="0" xfId="0" applyNumberFormat="1" applyFont="1" applyFill="1" applyAlignment="1">
      <alignment horizontal="center"/>
    </xf>
    <xf numFmtId="0" fontId="5" fillId="3" borderId="0" xfId="0" applyFont="1" applyFill="1"/>
    <xf numFmtId="10" fontId="5" fillId="3" borderId="0" xfId="0" applyNumberFormat="1" applyFont="1" applyFill="1" applyAlignment="1">
      <alignment horizontal="center"/>
    </xf>
    <xf numFmtId="0" fontId="5" fillId="3" borderId="0" xfId="0" applyFont="1" applyFill="1" applyAlignment="1">
      <alignment horizontal="center"/>
    </xf>
    <xf numFmtId="0" fontId="8" fillId="5" borderId="1" xfId="0" applyFont="1" applyFill="1" applyBorder="1" applyAlignment="1">
      <alignment wrapText="1"/>
    </xf>
    <xf numFmtId="166" fontId="8" fillId="3" borderId="1" xfId="0" applyNumberFormat="1" applyFont="1" applyFill="1" applyBorder="1" applyAlignment="1">
      <alignment horizontal="center"/>
    </xf>
    <xf numFmtId="10" fontId="8" fillId="3" borderId="1" xfId="2" applyNumberFormat="1" applyFont="1" applyFill="1" applyBorder="1" applyAlignment="1">
      <alignment horizontal="center"/>
    </xf>
    <xf numFmtId="0" fontId="8" fillId="3" borderId="0" xfId="0" applyFont="1" applyFill="1" applyAlignment="1">
      <alignment wrapText="1"/>
    </xf>
    <xf numFmtId="164" fontId="10" fillId="3" borderId="0" xfId="0" applyNumberFormat="1" applyFont="1" applyFill="1" applyAlignment="1">
      <alignment horizontal="center"/>
    </xf>
    <xf numFmtId="165" fontId="5" fillId="3" borderId="0" xfId="0" applyNumberFormat="1" applyFont="1" applyFill="1" applyAlignment="1">
      <alignment horizontal="center"/>
    </xf>
    <xf numFmtId="0" fontId="8" fillId="9" borderId="1" xfId="0" applyFont="1" applyFill="1" applyBorder="1"/>
    <xf numFmtId="10" fontId="9" fillId="3" borderId="0" xfId="0" applyNumberFormat="1" applyFont="1" applyFill="1"/>
    <xf numFmtId="10" fontId="8" fillId="3" borderId="0" xfId="0" applyNumberFormat="1" applyFont="1" applyFill="1" applyAlignment="1">
      <alignment horizontal="center"/>
    </xf>
    <xf numFmtId="164" fontId="8" fillId="3" borderId="0" xfId="0" applyNumberFormat="1" applyFont="1" applyFill="1" applyAlignment="1">
      <alignment horizontal="center"/>
    </xf>
    <xf numFmtId="0" fontId="8" fillId="3" borderId="1" xfId="0" applyFont="1" applyFill="1" applyBorder="1"/>
    <xf numFmtId="166" fontId="7" fillId="6" borderId="1" xfId="1" applyNumberFormat="1" applyFont="1" applyFill="1" applyBorder="1" applyAlignment="1">
      <alignment horizontal="center"/>
    </xf>
    <xf numFmtId="10" fontId="7" fillId="3" borderId="1" xfId="0" applyNumberFormat="1" applyFont="1" applyFill="1" applyBorder="1" applyAlignment="1">
      <alignment horizontal="center"/>
    </xf>
    <xf numFmtId="0" fontId="10" fillId="3" borderId="0" xfId="0" applyFont="1" applyFill="1" applyAlignment="1">
      <alignment horizontal="center"/>
    </xf>
    <xf numFmtId="0" fontId="14" fillId="0" borderId="0" xfId="0" applyFont="1" applyAlignment="1">
      <alignment horizontal="left" vertical="top" wrapText="1"/>
    </xf>
    <xf numFmtId="0" fontId="15" fillId="0" borderId="0" xfId="0" applyFont="1"/>
    <xf numFmtId="0" fontId="16" fillId="2" borderId="1" xfId="0" applyFont="1" applyFill="1" applyBorder="1"/>
    <xf numFmtId="2" fontId="5" fillId="7" borderId="5" xfId="0" applyNumberFormat="1" applyFont="1" applyFill="1" applyBorder="1" applyAlignment="1">
      <alignment horizontal="center"/>
    </xf>
    <xf numFmtId="0" fontId="5" fillId="3" borderId="6" xfId="0" applyFont="1" applyFill="1" applyBorder="1" applyAlignment="1">
      <alignment wrapText="1"/>
    </xf>
    <xf numFmtId="164" fontId="10" fillId="3" borderId="5" xfId="0" applyNumberFormat="1" applyFont="1" applyFill="1" applyBorder="1" applyAlignment="1">
      <alignment horizontal="center"/>
    </xf>
    <xf numFmtId="2" fontId="10" fillId="7" borderId="5" xfId="0" applyNumberFormat="1" applyFont="1" applyFill="1" applyBorder="1" applyAlignment="1" applyProtection="1">
      <alignment horizontal="center"/>
      <protection locked="0"/>
    </xf>
    <xf numFmtId="2" fontId="10" fillId="7" borderId="5" xfId="0" applyNumberFormat="1" applyFont="1" applyFill="1" applyBorder="1" applyAlignment="1">
      <alignment horizontal="center"/>
    </xf>
    <xf numFmtId="0" fontId="10" fillId="0" borderId="0" xfId="0" applyFont="1" applyAlignment="1">
      <alignment horizontal="center"/>
    </xf>
    <xf numFmtId="0" fontId="8" fillId="3" borderId="5" xfId="0" applyFont="1" applyFill="1" applyBorder="1" applyAlignment="1">
      <alignment wrapText="1"/>
    </xf>
    <xf numFmtId="0" fontId="8" fillId="3" borderId="5" xfId="0" applyFont="1" applyFill="1" applyBorder="1" applyAlignment="1">
      <alignment horizontal="center" wrapText="1"/>
    </xf>
    <xf numFmtId="0" fontId="7" fillId="3" borderId="5" xfId="0" applyFont="1" applyFill="1" applyBorder="1" applyAlignment="1">
      <alignment horizontal="center"/>
    </xf>
    <xf numFmtId="0" fontId="7" fillId="3" borderId="5" xfId="0" applyFont="1" applyFill="1" applyBorder="1" applyAlignment="1">
      <alignment horizontal="center" wrapText="1"/>
    </xf>
    <xf numFmtId="0" fontId="5" fillId="2" borderId="0" xfId="0" applyFont="1" applyFill="1" applyAlignment="1">
      <alignment wrapText="1"/>
    </xf>
    <xf numFmtId="2" fontId="5" fillId="2" borderId="0" xfId="0" applyNumberFormat="1" applyFont="1" applyFill="1" applyAlignment="1">
      <alignment horizontal="center"/>
    </xf>
    <xf numFmtId="0" fontId="10" fillId="2" borderId="0" xfId="0" applyFont="1" applyFill="1" applyAlignment="1">
      <alignment horizontal="center"/>
    </xf>
    <xf numFmtId="164" fontId="10" fillId="2" borderId="0" xfId="0" applyNumberFormat="1" applyFont="1" applyFill="1" applyAlignment="1">
      <alignment horizontal="center"/>
    </xf>
    <xf numFmtId="0" fontId="10" fillId="2" borderId="0" xfId="0" applyFont="1" applyFill="1" applyAlignment="1">
      <alignment vertical="center"/>
    </xf>
    <xf numFmtId="0" fontId="8" fillId="2" borderId="1" xfId="0" applyFont="1" applyFill="1" applyBorder="1" applyAlignment="1">
      <alignment wrapText="1"/>
    </xf>
    <xf numFmtId="0" fontId="10" fillId="3" borderId="0" xfId="0" applyFont="1" applyFill="1" applyAlignment="1">
      <alignment wrapText="1"/>
    </xf>
    <xf numFmtId="0" fontId="5" fillId="3" borderId="10" xfId="0" applyFont="1" applyFill="1" applyBorder="1" applyAlignment="1">
      <alignment wrapText="1"/>
    </xf>
    <xf numFmtId="0" fontId="8" fillId="3" borderId="0" xfId="0" applyFont="1" applyFill="1" applyAlignment="1">
      <alignment horizontal="center" wrapText="1"/>
    </xf>
    <xf numFmtId="0" fontId="8" fillId="3" borderId="11" xfId="0" applyFont="1" applyFill="1" applyBorder="1" applyAlignment="1">
      <alignment horizontal="center" wrapText="1"/>
    </xf>
    <xf numFmtId="0" fontId="5" fillId="3" borderId="0" xfId="0" applyFont="1" applyFill="1" applyAlignment="1">
      <alignment wrapText="1"/>
    </xf>
    <xf numFmtId="0" fontId="5" fillId="3" borderId="16" xfId="0" applyFont="1" applyFill="1" applyBorder="1" applyAlignment="1">
      <alignment wrapText="1"/>
    </xf>
    <xf numFmtId="0" fontId="12" fillId="3" borderId="13" xfId="0" applyFont="1" applyFill="1" applyBorder="1" applyAlignment="1">
      <alignment wrapText="1"/>
    </xf>
    <xf numFmtId="0" fontId="5" fillId="3" borderId="19" xfId="0" applyFont="1" applyFill="1" applyBorder="1" applyAlignment="1">
      <alignment wrapText="1"/>
    </xf>
    <xf numFmtId="10" fontId="5" fillId="3" borderId="13" xfId="0" applyNumberFormat="1" applyFont="1" applyFill="1" applyBorder="1" applyAlignment="1">
      <alignment wrapText="1"/>
    </xf>
    <xf numFmtId="0" fontId="8" fillId="3" borderId="17" xfId="0" applyFont="1" applyFill="1" applyBorder="1" applyAlignment="1">
      <alignment horizontal="center" wrapText="1"/>
    </xf>
    <xf numFmtId="0" fontId="8" fillId="3" borderId="18" xfId="0" applyFont="1" applyFill="1" applyBorder="1" applyAlignment="1">
      <alignment horizontal="center" wrapText="1"/>
    </xf>
    <xf numFmtId="0" fontId="5" fillId="3" borderId="13" xfId="0" applyFont="1" applyFill="1" applyBorder="1" applyAlignment="1">
      <alignment wrapText="1"/>
    </xf>
    <xf numFmtId="9" fontId="5" fillId="3" borderId="13" xfId="0" applyNumberFormat="1" applyFont="1" applyFill="1" applyBorder="1" applyAlignment="1">
      <alignment wrapText="1"/>
    </xf>
    <xf numFmtId="10" fontId="5" fillId="2" borderId="13" xfId="0" applyNumberFormat="1" applyFont="1" applyFill="1" applyBorder="1" applyAlignment="1">
      <alignment wrapText="1"/>
    </xf>
    <xf numFmtId="10" fontId="5" fillId="3" borderId="19" xfId="0" applyNumberFormat="1" applyFont="1" applyFill="1" applyBorder="1" applyAlignment="1">
      <alignment wrapText="1"/>
    </xf>
    <xf numFmtId="10" fontId="5" fillId="2" borderId="13" xfId="0" applyNumberFormat="1" applyFont="1" applyFill="1" applyBorder="1" applyAlignment="1" applyProtection="1">
      <alignment wrapText="1"/>
      <protection locked="0"/>
    </xf>
    <xf numFmtId="10" fontId="5" fillId="3" borderId="20" xfId="0" applyNumberFormat="1" applyFont="1" applyFill="1" applyBorder="1" applyAlignment="1">
      <alignment wrapText="1"/>
    </xf>
    <xf numFmtId="0" fontId="15" fillId="3" borderId="13" xfId="0" applyFont="1" applyFill="1" applyBorder="1" applyAlignment="1" applyProtection="1">
      <alignment wrapText="1"/>
      <protection locked="0"/>
    </xf>
    <xf numFmtId="10" fontId="5" fillId="7" borderId="13" xfId="0" applyNumberFormat="1" applyFont="1" applyFill="1" applyBorder="1" applyAlignment="1" applyProtection="1">
      <alignment wrapText="1"/>
      <protection locked="0"/>
    </xf>
    <xf numFmtId="0" fontId="5" fillId="5" borderId="13" xfId="0" applyFont="1" applyFill="1" applyBorder="1" applyAlignment="1" applyProtection="1">
      <alignment wrapText="1"/>
      <protection locked="0"/>
    </xf>
    <xf numFmtId="10" fontId="5" fillId="7" borderId="13" xfId="0" applyNumberFormat="1" applyFont="1" applyFill="1" applyBorder="1" applyAlignment="1">
      <alignment wrapText="1"/>
    </xf>
    <xf numFmtId="0" fontId="8" fillId="3" borderId="13" xfId="0" applyFont="1" applyFill="1" applyBorder="1" applyAlignment="1">
      <alignment wrapText="1"/>
    </xf>
    <xf numFmtId="10" fontId="8" fillId="3" borderId="13" xfId="0" applyNumberFormat="1" applyFont="1" applyFill="1" applyBorder="1" applyAlignment="1">
      <alignment wrapText="1"/>
    </xf>
    <xf numFmtId="10" fontId="8" fillId="3" borderId="25" xfId="0" applyNumberFormat="1" applyFont="1" applyFill="1" applyBorder="1" applyAlignment="1">
      <alignment wrapText="1"/>
    </xf>
    <xf numFmtId="0" fontId="16" fillId="3" borderId="0" xfId="0" applyFont="1" applyFill="1" applyAlignment="1">
      <alignment wrapText="1"/>
    </xf>
    <xf numFmtId="10" fontId="5" fillId="2" borderId="19" xfId="0" applyNumberFormat="1" applyFont="1" applyFill="1" applyBorder="1" applyAlignment="1">
      <alignment wrapText="1"/>
    </xf>
    <xf numFmtId="10" fontId="5" fillId="2" borderId="21" xfId="0" applyNumberFormat="1" applyFont="1" applyFill="1" applyBorder="1" applyAlignment="1">
      <alignment wrapText="1"/>
    </xf>
    <xf numFmtId="0" fontId="15" fillId="3" borderId="13" xfId="0" applyFont="1" applyFill="1" applyBorder="1" applyAlignment="1">
      <alignment wrapText="1"/>
    </xf>
    <xf numFmtId="10" fontId="5" fillId="3" borderId="13" xfId="0" applyNumberFormat="1" applyFont="1" applyFill="1" applyBorder="1" applyAlignment="1" applyProtection="1">
      <alignment wrapText="1"/>
      <protection locked="0"/>
    </xf>
    <xf numFmtId="10" fontId="5" fillId="3" borderId="24" xfId="0" applyNumberFormat="1" applyFont="1" applyFill="1" applyBorder="1" applyAlignment="1">
      <alignment wrapText="1"/>
    </xf>
    <xf numFmtId="10" fontId="5" fillId="3" borderId="12" xfId="0" applyNumberFormat="1" applyFont="1" applyFill="1" applyBorder="1" applyAlignment="1">
      <alignment wrapText="1"/>
    </xf>
    <xf numFmtId="9" fontId="5" fillId="8" borderId="13" xfId="0" applyNumberFormat="1" applyFont="1" applyFill="1" applyBorder="1" applyAlignment="1" applyProtection="1">
      <alignment wrapText="1"/>
      <protection locked="0"/>
    </xf>
    <xf numFmtId="9" fontId="5" fillId="3" borderId="13" xfId="0" applyNumberFormat="1" applyFont="1" applyFill="1" applyBorder="1" applyAlignment="1" applyProtection="1">
      <alignment wrapText="1"/>
      <protection locked="0"/>
    </xf>
    <xf numFmtId="10" fontId="5" fillId="3" borderId="20" xfId="0" applyNumberFormat="1" applyFont="1" applyFill="1" applyBorder="1" applyAlignment="1" applyProtection="1">
      <alignment wrapText="1"/>
      <protection locked="0"/>
    </xf>
    <xf numFmtId="10" fontId="5" fillId="3" borderId="19" xfId="0" applyNumberFormat="1" applyFont="1" applyFill="1" applyBorder="1" applyAlignment="1" applyProtection="1">
      <alignment wrapText="1"/>
      <protection locked="0"/>
    </xf>
    <xf numFmtId="10" fontId="5" fillId="3" borderId="22" xfId="0" applyNumberFormat="1" applyFont="1" applyFill="1" applyBorder="1" applyAlignment="1">
      <alignment wrapText="1"/>
    </xf>
    <xf numFmtId="10" fontId="5" fillId="3" borderId="23" xfId="0" applyNumberFormat="1" applyFont="1" applyFill="1" applyBorder="1" applyAlignment="1">
      <alignment wrapText="1"/>
    </xf>
    <xf numFmtId="10" fontId="8" fillId="3" borderId="25" xfId="2" applyNumberFormat="1" applyFont="1" applyFill="1" applyBorder="1" applyAlignment="1" applyProtection="1">
      <alignment wrapText="1"/>
    </xf>
    <xf numFmtId="0" fontId="5" fillId="3" borderId="0" xfId="0" applyFont="1" applyFill="1" applyAlignment="1" applyProtection="1">
      <alignment wrapText="1"/>
      <protection locked="0"/>
    </xf>
    <xf numFmtId="0" fontId="5" fillId="3" borderId="16" xfId="0" applyFont="1" applyFill="1" applyBorder="1" applyAlignment="1" applyProtection="1">
      <alignment wrapText="1"/>
      <protection locked="0"/>
    </xf>
    <xf numFmtId="0" fontId="8" fillId="3" borderId="17" xfId="0" applyFont="1" applyFill="1" applyBorder="1" applyAlignment="1" applyProtection="1">
      <alignment horizontal="center" wrapText="1"/>
      <protection locked="0"/>
    </xf>
    <xf numFmtId="0" fontId="8" fillId="3" borderId="18" xfId="0" applyFont="1" applyFill="1" applyBorder="1" applyAlignment="1" applyProtection="1">
      <alignment horizontal="center" wrapText="1"/>
      <protection locked="0"/>
    </xf>
    <xf numFmtId="0" fontId="5" fillId="3" borderId="19" xfId="0" applyFont="1" applyFill="1" applyBorder="1" applyAlignment="1" applyProtection="1">
      <alignment wrapText="1"/>
      <protection locked="0"/>
    </xf>
    <xf numFmtId="9" fontId="5" fillId="8" borderId="13" xfId="0" applyNumberFormat="1" applyFont="1" applyFill="1" applyBorder="1" applyAlignment="1">
      <alignment wrapText="1"/>
    </xf>
    <xf numFmtId="10" fontId="5" fillId="3" borderId="21" xfId="0" applyNumberFormat="1" applyFont="1" applyFill="1" applyBorder="1" applyAlignment="1">
      <alignment wrapText="1"/>
    </xf>
    <xf numFmtId="10" fontId="5" fillId="3" borderId="0" xfId="0" applyNumberFormat="1" applyFont="1" applyFill="1" applyAlignment="1">
      <alignment wrapText="1"/>
    </xf>
    <xf numFmtId="10" fontId="5" fillId="7" borderId="10" xfId="0" applyNumberFormat="1" applyFont="1" applyFill="1" applyBorder="1" applyAlignment="1" applyProtection="1">
      <alignment wrapText="1"/>
      <protection locked="0"/>
    </xf>
    <xf numFmtId="10" fontId="5" fillId="3" borderId="26" xfId="0" applyNumberFormat="1" applyFont="1" applyFill="1" applyBorder="1" applyAlignment="1">
      <alignment wrapText="1"/>
    </xf>
    <xf numFmtId="10" fontId="5" fillId="3" borderId="27" xfId="0" applyNumberFormat="1" applyFont="1" applyFill="1" applyBorder="1" applyAlignment="1">
      <alignment wrapText="1"/>
    </xf>
    <xf numFmtId="10" fontId="5" fillId="7" borderId="23" xfId="0" applyNumberFormat="1" applyFont="1" applyFill="1" applyBorder="1" applyAlignment="1" applyProtection="1">
      <alignment wrapText="1"/>
      <protection locked="0"/>
    </xf>
    <xf numFmtId="10" fontId="5" fillId="7" borderId="23" xfId="0" applyNumberFormat="1" applyFont="1" applyFill="1" applyBorder="1" applyAlignment="1">
      <alignment wrapText="1"/>
    </xf>
    <xf numFmtId="0" fontId="15" fillId="2" borderId="0" xfId="0" applyFont="1" applyFill="1" applyProtection="1">
      <protection locked="0"/>
    </xf>
    <xf numFmtId="0" fontId="8" fillId="2" borderId="2" xfId="0" applyFont="1" applyFill="1" applyBorder="1" applyAlignment="1">
      <alignment wrapText="1"/>
    </xf>
    <xf numFmtId="0" fontId="16" fillId="2" borderId="0" xfId="0" applyFont="1" applyFill="1" applyAlignment="1" applyProtection="1">
      <alignment wrapText="1"/>
      <protection locked="0"/>
    </xf>
    <xf numFmtId="0" fontId="10" fillId="3" borderId="0" xfId="0" applyFont="1" applyFill="1" applyAlignment="1">
      <alignment horizontal="center" wrapText="1"/>
    </xf>
    <xf numFmtId="0" fontId="18" fillId="3" borderId="0" xfId="0" applyFont="1" applyFill="1" applyAlignment="1">
      <alignment horizontal="left" vertical="top" wrapText="1"/>
    </xf>
    <xf numFmtId="0" fontId="0" fillId="0" borderId="0" xfId="0" applyAlignment="1">
      <alignment horizontal="left" vertical="top" wrapText="1"/>
    </xf>
    <xf numFmtId="0" fontId="10" fillId="3" borderId="0" xfId="0" applyFont="1" applyFill="1" applyAlignment="1">
      <alignment horizontal="center"/>
    </xf>
    <xf numFmtId="0" fontId="10" fillId="0" borderId="0" xfId="0" applyFont="1" applyAlignment="1">
      <alignment horizontal="center"/>
    </xf>
    <xf numFmtId="0" fontId="7" fillId="4" borderId="2" xfId="0" applyFont="1" applyFill="1" applyBorder="1" applyAlignment="1">
      <alignment horizontal="center" wrapText="1"/>
    </xf>
    <xf numFmtId="0" fontId="15" fillId="0" borderId="3" xfId="0" applyFont="1" applyBorder="1" applyAlignment="1">
      <alignment wrapText="1"/>
    </xf>
    <xf numFmtId="0" fontId="15" fillId="0" borderId="4" xfId="0" applyFont="1" applyBorder="1" applyAlignment="1">
      <alignment wrapText="1"/>
    </xf>
    <xf numFmtId="0" fontId="17" fillId="2" borderId="0" xfId="0" applyFont="1" applyFill="1" applyAlignment="1">
      <alignment vertical="center" wrapText="1"/>
    </xf>
    <xf numFmtId="0" fontId="6" fillId="0" borderId="0" xfId="0" applyFont="1" applyAlignment="1">
      <alignment vertical="center"/>
    </xf>
    <xf numFmtId="0" fontId="16" fillId="8" borderId="1" xfId="0" applyFont="1" applyFill="1" applyBorder="1" applyProtection="1">
      <protection locked="0"/>
    </xf>
    <xf numFmtId="0" fontId="0" fillId="0" borderId="1" xfId="0" applyBorder="1"/>
    <xf numFmtId="0" fontId="13" fillId="3" borderId="0" xfId="0" applyFont="1" applyFill="1" applyAlignment="1">
      <alignment wrapText="1"/>
    </xf>
    <xf numFmtId="0" fontId="13" fillId="0" borderId="0" xfId="0" applyFont="1" applyAlignment="1">
      <alignment wrapText="1"/>
    </xf>
    <xf numFmtId="0" fontId="19" fillId="5" borderId="0" xfId="0" applyFont="1" applyFill="1" applyAlignment="1">
      <alignment horizontal="center" wrapText="1"/>
    </xf>
    <xf numFmtId="0" fontId="8" fillId="3" borderId="7"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8" fillId="3" borderId="0" xfId="0" applyFont="1" applyFill="1" applyAlignment="1">
      <alignment vertical="center" wrapText="1"/>
    </xf>
    <xf numFmtId="0" fontId="18" fillId="0" borderId="0" xfId="0" applyFont="1" applyAlignment="1">
      <alignment vertical="center" wrapText="1"/>
    </xf>
    <xf numFmtId="0" fontId="18" fillId="0" borderId="0" xfId="0" applyFont="1" applyAlignment="1">
      <alignment wrapText="1"/>
    </xf>
    <xf numFmtId="0" fontId="16" fillId="7" borderId="1" xfId="0" applyFont="1" applyFill="1" applyBorder="1" applyAlignment="1" applyProtection="1">
      <alignment wrapText="1"/>
      <protection locked="0"/>
    </xf>
    <xf numFmtId="0" fontId="0" fillId="0" borderId="1" xfId="0" applyBorder="1" applyAlignment="1">
      <alignment wrapText="1"/>
    </xf>
    <xf numFmtId="0" fontId="19" fillId="5" borderId="8" xfId="0" applyFont="1" applyFill="1" applyBorder="1" applyAlignment="1">
      <alignment horizontal="center" wrapText="1"/>
    </xf>
    <xf numFmtId="0" fontId="8" fillId="3" borderId="7"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16" fillId="7" borderId="2" xfId="0" applyFont="1" applyFill="1" applyBorder="1" applyAlignment="1" applyProtection="1">
      <alignment wrapText="1"/>
      <protection locked="0"/>
    </xf>
    <xf numFmtId="0" fontId="16" fillId="7" borderId="3" xfId="0" applyFont="1" applyFill="1" applyBorder="1" applyAlignment="1" applyProtection="1">
      <alignment wrapText="1"/>
      <protection locked="0"/>
    </xf>
    <xf numFmtId="0" fontId="16" fillId="7" borderId="4" xfId="0" applyFont="1" applyFill="1" applyBorder="1" applyAlignment="1" applyProtection="1">
      <alignment wrapText="1"/>
      <protection locked="0"/>
    </xf>
    <xf numFmtId="10" fontId="16" fillId="7" borderId="1" xfId="0" applyNumberFormat="1" applyFont="1" applyFill="1" applyBorder="1" applyAlignment="1" applyProtection="1">
      <alignment wrapText="1"/>
      <protection locked="0"/>
    </xf>
    <xf numFmtId="0" fontId="20" fillId="0" borderId="1" xfId="0" applyFont="1" applyBorder="1" applyAlignment="1" applyProtection="1">
      <alignment wrapText="1"/>
      <protection locked="0"/>
    </xf>
  </cellXfs>
  <cellStyles count="3">
    <cellStyle name="Procent" xfId="2" builtinId="5"/>
    <cellStyle name="Standaard" xfId="0" builtinId="0"/>
    <cellStyle name="Valuta" xfId="1" builtinId="4"/>
  </cellStyles>
  <dxfs count="6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5"/>
  <sheetViews>
    <sheetView showGridLines="0" view="pageLayout" zoomScaleNormal="100" workbookViewId="0">
      <selection activeCell="A12" sqref="A12:C12"/>
    </sheetView>
  </sheetViews>
  <sheetFormatPr defaultColWidth="10.6640625" defaultRowHeight="13.8" x14ac:dyDescent="0.25"/>
  <cols>
    <col min="1" max="1" width="74.109375" style="10" customWidth="1"/>
    <col min="2" max="2" width="20.5546875" style="10" customWidth="1"/>
    <col min="3" max="3" width="12.33203125" style="32" bestFit="1" customWidth="1"/>
    <col min="4" max="4" width="10.109375" style="18" customWidth="1"/>
    <col min="5" max="5" width="26.88671875" style="16" customWidth="1"/>
    <col min="6" max="6" width="12.5546875" style="10" customWidth="1"/>
    <col min="7" max="16384" width="10.6640625" style="10"/>
  </cols>
  <sheetData>
    <row r="1" spans="1:6" ht="41.4" x14ac:dyDescent="0.25">
      <c r="A1" s="19" t="s">
        <v>66</v>
      </c>
      <c r="B1" s="6" t="s">
        <v>4</v>
      </c>
      <c r="C1" s="7" t="s">
        <v>5</v>
      </c>
      <c r="F1" s="9"/>
    </row>
    <row r="2" spans="1:6" ht="14.4" x14ac:dyDescent="0.3">
      <c r="A2" s="5" t="s">
        <v>26</v>
      </c>
      <c r="B2" s="11">
        <f>'Omrekenfactoren 2025 uitzenden'!D4</f>
        <v>1.1705000000000001</v>
      </c>
      <c r="C2" s="12">
        <f>D5*0.8</f>
        <v>0.55999999999999994</v>
      </c>
      <c r="F2" s="9"/>
    </row>
    <row r="3" spans="1:6" ht="14.4" x14ac:dyDescent="0.3">
      <c r="A3" s="5" t="s">
        <v>27</v>
      </c>
      <c r="B3" s="11">
        <f>'Omrekenfactoren 2025 uitzenden'!D5</f>
        <v>1.08</v>
      </c>
      <c r="C3" s="12">
        <f>D5*0.1</f>
        <v>6.9999999999999993E-2</v>
      </c>
      <c r="D3" s="8"/>
      <c r="E3" s="13"/>
      <c r="F3" s="9"/>
    </row>
    <row r="4" spans="1:6" ht="14.4" x14ac:dyDescent="0.3">
      <c r="A4" s="5" t="s">
        <v>28</v>
      </c>
      <c r="B4" s="11">
        <f>'Omrekenfactoren 2025 uitzenden'!D7</f>
        <v>1.1705000000000001</v>
      </c>
      <c r="C4" s="12">
        <f>D6*0.8</f>
        <v>0.24</v>
      </c>
      <c r="D4" s="8"/>
      <c r="E4" s="13"/>
      <c r="F4" s="14"/>
    </row>
    <row r="5" spans="1:6" ht="14.4" x14ac:dyDescent="0.3">
      <c r="A5" s="5" t="s">
        <v>29</v>
      </c>
      <c r="B5" s="11">
        <f>'Omrekenfactoren 2025 uitzenden'!D8</f>
        <v>1.08</v>
      </c>
      <c r="C5" s="12">
        <f>D6*0.2</f>
        <v>0.06</v>
      </c>
      <c r="D5" s="15">
        <v>0.7</v>
      </c>
      <c r="E5" s="16" t="s">
        <v>34</v>
      </c>
      <c r="F5" s="9"/>
    </row>
    <row r="6" spans="1:6" ht="14.4" x14ac:dyDescent="0.3">
      <c r="A6" s="5" t="s">
        <v>40</v>
      </c>
      <c r="B6" s="11">
        <f>'Omrekenfactoren 2025 uitzenden'!D10</f>
        <v>1.1705000000000001</v>
      </c>
      <c r="C6" s="12">
        <f>D5*0.1</f>
        <v>6.9999999999999993E-2</v>
      </c>
      <c r="D6" s="15">
        <v>0.3</v>
      </c>
      <c r="E6" s="16" t="s">
        <v>35</v>
      </c>
      <c r="F6" s="9"/>
    </row>
    <row r="7" spans="1:6" x14ac:dyDescent="0.25">
      <c r="A7" s="25" t="s">
        <v>33</v>
      </c>
      <c r="B7" s="20">
        <f>AVERAGE(B5*C5)+(B4*C4)+(B2*C2)+(B3*C3)+(B6*C6)</f>
        <v>1.1587350000000001</v>
      </c>
      <c r="C7" s="21">
        <f>SUM(C2:C6)</f>
        <v>0.99999999999999989</v>
      </c>
      <c r="D7" s="8"/>
      <c r="E7" s="13"/>
      <c r="F7" s="14"/>
    </row>
    <row r="8" spans="1:6" x14ac:dyDescent="0.25">
      <c r="A8" s="22"/>
      <c r="B8" s="23"/>
      <c r="C8" s="24"/>
      <c r="D8" s="17"/>
      <c r="F8" s="9"/>
    </row>
    <row r="9" spans="1:6" x14ac:dyDescent="0.25">
      <c r="A9" s="13"/>
      <c r="B9" s="28"/>
      <c r="C9" s="27"/>
      <c r="D9" s="17"/>
      <c r="F9" s="9"/>
    </row>
    <row r="10" spans="1:6" x14ac:dyDescent="0.25">
      <c r="A10" s="29" t="s">
        <v>33</v>
      </c>
      <c r="B10" s="30">
        <f>B7</f>
        <v>1.1587350000000001</v>
      </c>
      <c r="C10" s="31">
        <f>C7</f>
        <v>0.99999999999999989</v>
      </c>
      <c r="D10" s="17"/>
      <c r="F10" s="9"/>
    </row>
    <row r="11" spans="1:6" x14ac:dyDescent="0.25">
      <c r="A11" s="106"/>
      <c r="B11" s="106"/>
      <c r="F11" s="26"/>
    </row>
    <row r="12" spans="1:6" ht="46.8" customHeight="1" x14ac:dyDescent="0.25">
      <c r="A12" s="107" t="s">
        <v>67</v>
      </c>
      <c r="B12" s="108"/>
      <c r="C12" s="108"/>
      <c r="D12" s="17"/>
      <c r="F12" s="9"/>
    </row>
    <row r="13" spans="1:6" ht="14.4" x14ac:dyDescent="0.3">
      <c r="A13" s="2" t="s">
        <v>39</v>
      </c>
      <c r="B13" s="1"/>
      <c r="C13" s="3"/>
      <c r="D13" s="17"/>
      <c r="F13" s="9"/>
    </row>
    <row r="14" spans="1:6" ht="49.95" customHeight="1" x14ac:dyDescent="0.25">
      <c r="A14" s="33"/>
      <c r="B14" s="33"/>
      <c r="C14" s="33"/>
      <c r="D14" s="15"/>
    </row>
    <row r="15" spans="1:6" ht="46.95" customHeight="1" x14ac:dyDescent="0.3">
      <c r="A15" s="33"/>
      <c r="B15" s="33"/>
      <c r="C15" s="33"/>
      <c r="D15"/>
      <c r="E15"/>
    </row>
    <row r="16" spans="1:6" s="1" customFormat="1" ht="14.4" x14ac:dyDescent="0.3">
      <c r="A16" s="10"/>
      <c r="B16" s="32"/>
      <c r="C16" s="34"/>
      <c r="E16" s="4"/>
    </row>
    <row r="17" spans="4:5" ht="68.400000000000006" customHeight="1" x14ac:dyDescent="0.25">
      <c r="D17" s="33"/>
      <c r="E17" s="10"/>
    </row>
    <row r="18" spans="4:5" ht="13.2" customHeight="1" x14ac:dyDescent="0.25">
      <c r="D18" s="33"/>
    </row>
    <row r="19" spans="4:5" ht="13.2" customHeight="1" x14ac:dyDescent="0.25">
      <c r="D19" s="33"/>
    </row>
    <row r="20" spans="4:5" ht="13.2" customHeight="1" x14ac:dyDescent="0.25">
      <c r="D20" s="33"/>
    </row>
    <row r="31" spans="4:5" x14ac:dyDescent="0.25">
      <c r="E31" s="10"/>
    </row>
    <row r="35" spans="4:4" x14ac:dyDescent="0.25">
      <c r="D35" s="34"/>
    </row>
  </sheetData>
  <sheetProtection algorithmName="SHA-512" hashValue="JxI6BRx7lrKtnjlAwOlKgyxmS3IfLvnX0OZuEZNk4f7WjEaYQ/5Ev9v3w3PunuWVVulReZp1L1nk0rr7nR8TKA==" saltValue="nkr1A6sgxy+4kORu5koKyA==" spinCount="100000" sheet="1" objects="1" scenarios="1"/>
  <mergeCells count="2">
    <mergeCell ref="A11:B11"/>
    <mergeCell ref="A12:C12"/>
  </mergeCells>
  <pageMargins left="0.7" right="0.7" top="1.0325" bottom="0.75" header="0.3" footer="0.3"/>
  <pageSetup paperSize="9" scale="76" orientation="landscape" horizontalDpi="4294967293" r:id="rId1"/>
  <headerFooter>
    <oddHeader>&amp;L&amp;"Arial,Vet"&amp;F
&amp;R&amp;G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7"/>
  <sheetViews>
    <sheetView showGridLines="0" tabSelected="1" view="pageLayout" zoomScale="115" zoomScaleNormal="100" zoomScalePageLayoutView="115" workbookViewId="0">
      <selection activeCell="B1" sqref="B1:D1"/>
    </sheetView>
  </sheetViews>
  <sheetFormatPr defaultColWidth="10.6640625" defaultRowHeight="13.8" x14ac:dyDescent="0.25"/>
  <cols>
    <col min="1" max="1" width="64.44140625" style="10" customWidth="1"/>
    <col min="2" max="2" width="14.88671875" style="10" customWidth="1"/>
    <col min="3" max="3" width="13.44140625" style="32" customWidth="1"/>
    <col min="4" max="4" width="14.44140625" style="10" customWidth="1"/>
    <col min="5" max="5" width="16.33203125" style="10" customWidth="1"/>
    <col min="6" max="6" width="10.5546875" style="32" customWidth="1"/>
    <col min="7" max="7" width="11.5546875" style="10" customWidth="1"/>
    <col min="8" max="16384" width="10.6640625" style="10"/>
  </cols>
  <sheetData>
    <row r="1" spans="1:7" ht="14.4" x14ac:dyDescent="0.3">
      <c r="A1" s="35" t="s">
        <v>0</v>
      </c>
      <c r="B1" s="116" t="s">
        <v>6</v>
      </c>
      <c r="C1" s="117"/>
      <c r="D1" s="117"/>
      <c r="E1" s="103"/>
      <c r="F1" s="103"/>
      <c r="G1" s="103"/>
    </row>
    <row r="2" spans="1:7" ht="35.25" customHeight="1" x14ac:dyDescent="0.25">
      <c r="B2" s="111" t="s">
        <v>65</v>
      </c>
      <c r="C2" s="112"/>
      <c r="D2" s="113"/>
      <c r="F2" s="10"/>
    </row>
    <row r="3" spans="1:7" ht="27.6" x14ac:dyDescent="0.25">
      <c r="A3" s="42" t="s">
        <v>59</v>
      </c>
      <c r="B3" s="43" t="s">
        <v>3</v>
      </c>
      <c r="C3" s="44" t="s">
        <v>1</v>
      </c>
      <c r="D3" s="45" t="s">
        <v>2</v>
      </c>
      <c r="F3" s="10"/>
    </row>
    <row r="4" spans="1:7" x14ac:dyDescent="0.25">
      <c r="A4" s="5" t="s">
        <v>26</v>
      </c>
      <c r="B4" s="36">
        <f>'KP regulier uitzend 2025'!D39*100</f>
        <v>117.05000000000001</v>
      </c>
      <c r="C4" s="39">
        <v>0</v>
      </c>
      <c r="D4" s="38">
        <f>B4/(100-C4)</f>
        <v>1.1705000000000001</v>
      </c>
      <c r="F4" s="10"/>
    </row>
    <row r="5" spans="1:7" x14ac:dyDescent="0.25">
      <c r="A5" s="5" t="s">
        <v>27</v>
      </c>
      <c r="B5" s="36">
        <f>'KP toeslaguren uitzend 2025'!D39*100</f>
        <v>108</v>
      </c>
      <c r="C5" s="40">
        <v>0</v>
      </c>
      <c r="D5" s="38">
        <f t="shared" ref="D5:D12" si="0">B5/(100-C5)</f>
        <v>1.08</v>
      </c>
      <c r="F5" s="10"/>
    </row>
    <row r="6" spans="1:7" x14ac:dyDescent="0.25">
      <c r="A6" s="5" t="s">
        <v>36</v>
      </c>
      <c r="B6" s="36">
        <f>'KP overuren uitzend 2025'!D39*100</f>
        <v>108</v>
      </c>
      <c r="C6" s="40">
        <v>0</v>
      </c>
      <c r="D6" s="38">
        <f t="shared" si="0"/>
        <v>1.08</v>
      </c>
      <c r="F6" s="10"/>
    </row>
    <row r="7" spans="1:7" x14ac:dyDescent="0.25">
      <c r="A7" s="5" t="s">
        <v>28</v>
      </c>
      <c r="B7" s="36">
        <f>'KP regulier uitzend 2025'!G39*100</f>
        <v>117.05000000000001</v>
      </c>
      <c r="C7" s="39">
        <v>0</v>
      </c>
      <c r="D7" s="38">
        <f t="shared" si="0"/>
        <v>1.1705000000000001</v>
      </c>
      <c r="F7" s="10"/>
    </row>
    <row r="8" spans="1:7" x14ac:dyDescent="0.25">
      <c r="A8" s="5" t="s">
        <v>29</v>
      </c>
      <c r="B8" s="36">
        <f>'KP toeslaguren uitzend 2025'!G39*100</f>
        <v>108</v>
      </c>
      <c r="C8" s="40">
        <v>0</v>
      </c>
      <c r="D8" s="38">
        <f t="shared" si="0"/>
        <v>1.08</v>
      </c>
      <c r="F8" s="10"/>
    </row>
    <row r="9" spans="1:7" x14ac:dyDescent="0.25">
      <c r="A9" s="5" t="s">
        <v>30</v>
      </c>
      <c r="B9" s="36">
        <f>'KP overuren uitzend 2025'!G39*100</f>
        <v>108</v>
      </c>
      <c r="C9" s="40">
        <v>0</v>
      </c>
      <c r="D9" s="38">
        <f t="shared" si="0"/>
        <v>1.08</v>
      </c>
      <c r="F9" s="10"/>
    </row>
    <row r="10" spans="1:7" x14ac:dyDescent="0.25">
      <c r="A10" s="37" t="s">
        <v>57</v>
      </c>
      <c r="B10" s="36">
        <f>'KP AOW uitzend 2025'!I39*100</f>
        <v>117.05000000000001</v>
      </c>
      <c r="C10" s="39">
        <v>0</v>
      </c>
      <c r="D10" s="38">
        <f t="shared" si="0"/>
        <v>1.1705000000000001</v>
      </c>
      <c r="F10" s="10"/>
    </row>
    <row r="11" spans="1:7" x14ac:dyDescent="0.25">
      <c r="A11" s="5" t="s">
        <v>31</v>
      </c>
      <c r="B11" s="36">
        <f>'KP vakantiekr. uitzend 2024'!I39*100</f>
        <v>117.05000000000001</v>
      </c>
      <c r="C11" s="39">
        <v>0</v>
      </c>
      <c r="D11" s="38">
        <f t="shared" si="0"/>
        <v>1.1705000000000001</v>
      </c>
      <c r="F11" s="10"/>
    </row>
    <row r="12" spans="1:7" x14ac:dyDescent="0.25">
      <c r="A12" s="5" t="s">
        <v>32</v>
      </c>
      <c r="B12" s="36">
        <f>'KP vakantiekr. uitzend 2024'!L39*100</f>
        <v>108</v>
      </c>
      <c r="C12" s="40">
        <v>0</v>
      </c>
      <c r="D12" s="38">
        <f t="shared" si="0"/>
        <v>1.08</v>
      </c>
      <c r="F12" s="10"/>
    </row>
    <row r="13" spans="1:7" x14ac:dyDescent="0.25">
      <c r="A13" s="46"/>
      <c r="B13" s="47"/>
      <c r="C13" s="48"/>
      <c r="D13" s="49"/>
      <c r="E13" s="47"/>
      <c r="F13" s="48"/>
      <c r="G13" s="49"/>
    </row>
    <row r="14" spans="1:7" s="50" customFormat="1" ht="159.44999999999999" customHeight="1" x14ac:dyDescent="0.3">
      <c r="A14" s="114" t="s">
        <v>68</v>
      </c>
      <c r="B14" s="115"/>
      <c r="C14" s="115"/>
      <c r="D14" s="115"/>
      <c r="E14" s="115"/>
      <c r="F14" s="115"/>
      <c r="G14" s="115"/>
    </row>
    <row r="16" spans="1:7" x14ac:dyDescent="0.25">
      <c r="A16" s="32"/>
      <c r="B16" s="41"/>
      <c r="C16" s="41"/>
      <c r="D16" s="41"/>
      <c r="G16" s="41"/>
    </row>
    <row r="17" spans="1:7" x14ac:dyDescent="0.25">
      <c r="A17" s="109"/>
      <c r="B17" s="110"/>
      <c r="C17" s="110"/>
      <c r="D17" s="110"/>
      <c r="E17" s="110"/>
      <c r="F17" s="110"/>
      <c r="G17" s="110"/>
    </row>
  </sheetData>
  <sheetProtection algorithmName="SHA-512" hashValue="BsKPuBo8Ae4di29AtH/2uV+UrVXyzsFCkN4nLlAGMMnVhdK/XE3Bl4suqbih09ytBR980PptQeFkAgES5LVDLQ==" saltValue="V2lGE0fYt/8Sq6QbXfpaCA==" spinCount="100000" sheet="1" objects="1" scenarios="1"/>
  <mergeCells count="4">
    <mergeCell ref="A17:G17"/>
    <mergeCell ref="B2:D2"/>
    <mergeCell ref="A14:G14"/>
    <mergeCell ref="B1:D1"/>
  </mergeCells>
  <conditionalFormatting sqref="B4:B12">
    <cfRule type="cellIs" dxfId="59" priority="1" operator="greaterThan">
      <formula>100</formula>
    </cfRule>
  </conditionalFormatting>
  <conditionalFormatting sqref="B1 E1:G1">
    <cfRule type="notContainsBlanks" dxfId="58" priority="39">
      <formula>LEN(TRIM(B1))&gt;0</formula>
    </cfRule>
  </conditionalFormatting>
  <conditionalFormatting sqref="C4:C12">
    <cfRule type="cellIs" dxfId="57" priority="4" operator="greaterThan">
      <formula>0</formula>
    </cfRule>
  </conditionalFormatting>
  <dataValidations disablePrompts="1" count="2">
    <dataValidation type="textLength" allowBlank="1" showInputMessage="1" showErrorMessage="1" errorTitle="Maximaal 2 decimalen" error="U dient maximaal 2 decimalen in te geven." sqref="C4:C12" xr:uid="{00000000-0002-0000-0000-000000000000}">
      <formula1>1</formula1>
      <formula2>5</formula2>
    </dataValidation>
    <dataValidation type="textLength" allowBlank="1" showInputMessage="1" errorTitle="Maximaal 2 decimalen" error="U dient maximaal 2 decimalen in te geven." sqref="B4:B12" xr:uid="{00000000-0002-0000-0000-000001000000}">
      <formula1>3</formula1>
      <formula2>6</formula2>
    </dataValidation>
  </dataValidations>
  <pageMargins left="0.70866141732283472" right="0.70866141732283472" top="1.2097826086956522" bottom="0.74803149606299213" header="0.31496062992125984" footer="0.31496062992125984"/>
  <pageSetup paperSize="9" scale="90" orientation="landscape" horizontalDpi="4294967293" r:id="rId1"/>
  <headerFooter alignWithMargins="0">
    <oddHeader>&amp;L&amp;"Arial,Vet"&amp;F&amp;R&amp;G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7"/>
  <sheetViews>
    <sheetView view="pageLayout" zoomScaleNormal="100" workbookViewId="0">
      <selection activeCell="I16" sqref="I16"/>
    </sheetView>
  </sheetViews>
  <sheetFormatPr defaultColWidth="10.5546875" defaultRowHeight="13.8" x14ac:dyDescent="0.25"/>
  <cols>
    <col min="1" max="1" width="42.77734375" style="56" bestFit="1" customWidth="1"/>
    <col min="2" max="2" width="10.5546875" style="56"/>
    <col min="3" max="3" width="11.44140625" style="56" bestFit="1" customWidth="1"/>
    <col min="4" max="16384" width="10.5546875" style="56"/>
  </cols>
  <sheetData>
    <row r="1" spans="1:12" s="52" customFormat="1" ht="14.4" customHeight="1" x14ac:dyDescent="0.3">
      <c r="A1" s="104" t="s">
        <v>0</v>
      </c>
      <c r="B1" s="138" t="s">
        <v>6</v>
      </c>
      <c r="C1" s="139"/>
      <c r="D1" s="139"/>
      <c r="E1" s="139"/>
      <c r="F1" s="139"/>
      <c r="G1" s="139"/>
      <c r="H1" s="105"/>
      <c r="I1" s="105"/>
      <c r="J1" s="105"/>
      <c r="K1" s="105"/>
      <c r="L1" s="105"/>
    </row>
    <row r="2" spans="1:12" ht="13.05" customHeight="1" x14ac:dyDescent="0.25">
      <c r="C2" s="120" t="s">
        <v>24</v>
      </c>
      <c r="D2" s="120"/>
      <c r="E2" s="120"/>
      <c r="F2" s="120"/>
      <c r="G2" s="120"/>
    </row>
    <row r="3" spans="1:12" x14ac:dyDescent="0.25">
      <c r="A3" s="53"/>
      <c r="B3" s="82"/>
      <c r="C3" s="55"/>
      <c r="D3" s="55"/>
      <c r="E3" s="54"/>
      <c r="F3" s="55"/>
      <c r="G3" s="55"/>
    </row>
    <row r="4" spans="1:12" ht="22.95" customHeight="1" x14ac:dyDescent="0.25">
      <c r="B4" s="60"/>
      <c r="C4" s="121" t="s">
        <v>42</v>
      </c>
      <c r="D4" s="122"/>
      <c r="F4" s="121" t="s">
        <v>41</v>
      </c>
      <c r="G4" s="122"/>
    </row>
    <row r="5" spans="1:12" ht="24.6" customHeight="1" x14ac:dyDescent="0.25">
      <c r="B5" s="60"/>
      <c r="C5" s="123"/>
      <c r="D5" s="124"/>
      <c r="E5" s="57"/>
      <c r="F5" s="123"/>
      <c r="G5" s="124"/>
    </row>
    <row r="6" spans="1:12" x14ac:dyDescent="0.25">
      <c r="A6" s="58" t="s">
        <v>7</v>
      </c>
      <c r="B6" s="60"/>
      <c r="C6" s="61"/>
      <c r="D6" s="62"/>
      <c r="E6" s="59"/>
      <c r="F6" s="61"/>
      <c r="G6" s="62"/>
    </row>
    <row r="7" spans="1:12" x14ac:dyDescent="0.25">
      <c r="A7" s="63" t="s">
        <v>8</v>
      </c>
      <c r="B7" s="60"/>
      <c r="C7" s="95">
        <v>1</v>
      </c>
      <c r="D7" s="64">
        <f>C7</f>
        <v>1</v>
      </c>
      <c r="E7" s="64"/>
      <c r="F7" s="95">
        <v>1</v>
      </c>
      <c r="G7" s="64">
        <f>F7</f>
        <v>1</v>
      </c>
    </row>
    <row r="8" spans="1:12" ht="14.4" thickBot="1" x14ac:dyDescent="0.3">
      <c r="A8" s="63"/>
      <c r="B8" s="60"/>
      <c r="C8" s="72">
        <v>0</v>
      </c>
      <c r="D8" s="68">
        <f>C8</f>
        <v>0</v>
      </c>
      <c r="E8" s="60"/>
      <c r="F8" s="72">
        <v>0</v>
      </c>
      <c r="G8" s="68">
        <f>F8</f>
        <v>0</v>
      </c>
    </row>
    <row r="9" spans="1:12" ht="14.4" thickTop="1" x14ac:dyDescent="0.25">
      <c r="A9" s="63"/>
      <c r="B9" s="60"/>
      <c r="C9" s="65"/>
      <c r="D9" s="66">
        <f>SUM(D7:D8)</f>
        <v>1</v>
      </c>
      <c r="E9" s="60"/>
      <c r="F9" s="65"/>
      <c r="G9" s="66">
        <f>SUM(G7:G8)</f>
        <v>1</v>
      </c>
    </row>
    <row r="10" spans="1:12" x14ac:dyDescent="0.25">
      <c r="A10" s="58" t="s">
        <v>9</v>
      </c>
      <c r="B10" s="60"/>
      <c r="C10" s="65"/>
      <c r="D10" s="60"/>
      <c r="E10" s="60"/>
      <c r="F10" s="65"/>
      <c r="G10" s="60"/>
    </row>
    <row r="11" spans="1:12" x14ac:dyDescent="0.25">
      <c r="A11" s="63" t="s">
        <v>10</v>
      </c>
      <c r="B11" s="60"/>
      <c r="C11" s="70">
        <v>0</v>
      </c>
      <c r="D11" s="60">
        <f>C11*D9</f>
        <v>0</v>
      </c>
      <c r="E11" s="60"/>
      <c r="F11" s="70">
        <v>0</v>
      </c>
      <c r="G11" s="60">
        <f>F11*G9</f>
        <v>0</v>
      </c>
    </row>
    <row r="12" spans="1:12" x14ac:dyDescent="0.25">
      <c r="A12" s="63" t="s">
        <v>11</v>
      </c>
      <c r="B12" s="60"/>
      <c r="C12" s="70">
        <v>0</v>
      </c>
      <c r="D12" s="60">
        <f>C12*D9</f>
        <v>0</v>
      </c>
      <c r="E12" s="66"/>
      <c r="F12" s="70">
        <v>0</v>
      </c>
      <c r="G12" s="60">
        <f>F12*G9</f>
        <v>0</v>
      </c>
    </row>
    <row r="13" spans="1:12" x14ac:dyDescent="0.25">
      <c r="A13" s="63" t="s">
        <v>12</v>
      </c>
      <c r="B13" s="60"/>
      <c r="C13" s="101">
        <v>0</v>
      </c>
      <c r="D13" s="88">
        <f>C13*D9</f>
        <v>0</v>
      </c>
      <c r="E13" s="66"/>
      <c r="F13" s="101">
        <v>0</v>
      </c>
      <c r="G13" s="88">
        <f>F13*G9</f>
        <v>0</v>
      </c>
    </row>
    <row r="14" spans="1:12" ht="14.4" thickBot="1" x14ac:dyDescent="0.3">
      <c r="A14" s="63"/>
      <c r="B14" s="60"/>
      <c r="C14" s="77">
        <f>SUM(C11:C13)</f>
        <v>0</v>
      </c>
      <c r="D14" s="81">
        <f>SUM(D11:D13)</f>
        <v>0</v>
      </c>
      <c r="E14" s="66"/>
      <c r="F14" s="77">
        <f>SUM(F11:F13)</f>
        <v>0</v>
      </c>
      <c r="G14" s="81">
        <f>SUM(G11:G13)</f>
        <v>0</v>
      </c>
    </row>
    <row r="15" spans="1:12" ht="14.4" thickTop="1" x14ac:dyDescent="0.25">
      <c r="A15" s="63"/>
      <c r="B15" s="60"/>
      <c r="C15" s="78"/>
      <c r="D15" s="66">
        <f>D9+D14</f>
        <v>1</v>
      </c>
      <c r="E15" s="66"/>
      <c r="F15" s="78"/>
      <c r="G15" s="66">
        <f>G9+G14</f>
        <v>1</v>
      </c>
    </row>
    <row r="16" spans="1:12" ht="42" thickBot="1" x14ac:dyDescent="0.3">
      <c r="A16" s="58" t="s">
        <v>60</v>
      </c>
      <c r="B16" s="60"/>
      <c r="C16" s="65">
        <v>0.17050000000000001</v>
      </c>
      <c r="D16" s="68">
        <f>D15*C16</f>
        <v>0.17050000000000001</v>
      </c>
      <c r="E16" s="66"/>
      <c r="F16" s="65">
        <v>0.17050000000000001</v>
      </c>
      <c r="G16" s="68">
        <f>G15*F16</f>
        <v>0.17050000000000001</v>
      </c>
    </row>
    <row r="17" spans="1:7" ht="14.4" thickTop="1" x14ac:dyDescent="0.25">
      <c r="A17" s="59"/>
      <c r="B17" s="60"/>
      <c r="C17" s="66"/>
      <c r="D17" s="66">
        <f>SUM(D15:D16)</f>
        <v>1.1705000000000001</v>
      </c>
      <c r="E17" s="66"/>
      <c r="F17" s="66"/>
      <c r="G17" s="66">
        <f>SUM(G15:G16)</f>
        <v>1.1705000000000001</v>
      </c>
    </row>
    <row r="18" spans="1:7" x14ac:dyDescent="0.25">
      <c r="A18" s="58" t="s">
        <v>13</v>
      </c>
      <c r="B18" s="60"/>
      <c r="C18" s="60"/>
      <c r="D18" s="60"/>
      <c r="E18" s="60"/>
      <c r="F18" s="60"/>
      <c r="G18" s="60"/>
    </row>
    <row r="19" spans="1:7" x14ac:dyDescent="0.25">
      <c r="A19" s="79" t="s">
        <v>14</v>
      </c>
      <c r="B19" s="60"/>
      <c r="C19" s="70">
        <v>0</v>
      </c>
      <c r="D19" s="60">
        <f>C19*D17</f>
        <v>0</v>
      </c>
      <c r="E19" s="60"/>
      <c r="F19" s="70">
        <v>0</v>
      </c>
      <c r="G19" s="60">
        <f>F19*G17</f>
        <v>0</v>
      </c>
    </row>
    <row r="20" spans="1:7" ht="19.95" customHeight="1" x14ac:dyDescent="0.25">
      <c r="A20" s="79" t="s">
        <v>15</v>
      </c>
      <c r="B20" s="60"/>
      <c r="C20" s="70">
        <v>0</v>
      </c>
      <c r="D20" s="60">
        <f>C20*D17</f>
        <v>0</v>
      </c>
      <c r="E20" s="60"/>
      <c r="F20" s="70">
        <v>0</v>
      </c>
      <c r="G20" s="60">
        <f>F20*G17</f>
        <v>0</v>
      </c>
    </row>
    <row r="21" spans="1:7" x14ac:dyDescent="0.25">
      <c r="A21" s="79" t="s">
        <v>43</v>
      </c>
      <c r="B21" s="60"/>
      <c r="C21" s="70">
        <v>0</v>
      </c>
      <c r="D21" s="60">
        <f>C21*D17</f>
        <v>0</v>
      </c>
      <c r="E21" s="60"/>
      <c r="F21" s="70">
        <v>0</v>
      </c>
      <c r="G21" s="60">
        <f>F21*G17</f>
        <v>0</v>
      </c>
    </row>
    <row r="22" spans="1:7" x14ac:dyDescent="0.25">
      <c r="A22" s="79" t="s">
        <v>37</v>
      </c>
      <c r="B22" s="60"/>
      <c r="C22" s="70">
        <v>0</v>
      </c>
      <c r="D22" s="60">
        <f>C22*D17</f>
        <v>0</v>
      </c>
      <c r="E22" s="60"/>
      <c r="F22" s="70">
        <v>0</v>
      </c>
      <c r="G22" s="60">
        <f>F22*G17</f>
        <v>0</v>
      </c>
    </row>
    <row r="23" spans="1:7" x14ac:dyDescent="0.25">
      <c r="A23" s="69" t="s">
        <v>16</v>
      </c>
      <c r="B23" s="60"/>
      <c r="C23" s="70">
        <v>0</v>
      </c>
      <c r="D23" s="60">
        <f>C23*D17</f>
        <v>0</v>
      </c>
      <c r="E23" s="60"/>
      <c r="F23" s="70">
        <v>0</v>
      </c>
      <c r="G23" s="60">
        <f>F23*G17</f>
        <v>0</v>
      </c>
    </row>
    <row r="24" spans="1:7" x14ac:dyDescent="0.25">
      <c r="A24" s="79" t="s">
        <v>17</v>
      </c>
      <c r="B24" s="60"/>
      <c r="C24" s="70">
        <v>0</v>
      </c>
      <c r="D24" s="60">
        <f>C24*D17</f>
        <v>0</v>
      </c>
      <c r="E24" s="66"/>
      <c r="F24" s="70">
        <v>0</v>
      </c>
      <c r="G24" s="60">
        <f>F24*G17</f>
        <v>0</v>
      </c>
    </row>
    <row r="25" spans="1:7" x14ac:dyDescent="0.25">
      <c r="A25" s="79" t="s">
        <v>25</v>
      </c>
      <c r="B25" s="60"/>
      <c r="C25" s="70">
        <v>0</v>
      </c>
      <c r="D25" s="60">
        <f>C25*D17</f>
        <v>0</v>
      </c>
      <c r="E25" s="66"/>
      <c r="F25" s="70">
        <v>0</v>
      </c>
      <c r="G25" s="60">
        <f>F25*G17</f>
        <v>0</v>
      </c>
    </row>
    <row r="26" spans="1:7" x14ac:dyDescent="0.25">
      <c r="A26" s="79" t="s">
        <v>21</v>
      </c>
      <c r="B26" s="60"/>
      <c r="C26" s="70">
        <v>0</v>
      </c>
      <c r="D26" s="60">
        <f>C26*D17</f>
        <v>0</v>
      </c>
      <c r="E26" s="60"/>
      <c r="F26" s="70">
        <v>0</v>
      </c>
      <c r="G26" s="60">
        <f>F26*G17</f>
        <v>0</v>
      </c>
    </row>
    <row r="27" spans="1:7" x14ac:dyDescent="0.25">
      <c r="A27" s="69" t="s">
        <v>44</v>
      </c>
      <c r="B27" s="60"/>
      <c r="C27" s="70">
        <v>0</v>
      </c>
      <c r="D27" s="60">
        <f>C27*D17</f>
        <v>0</v>
      </c>
      <c r="E27" s="66"/>
      <c r="F27" s="70">
        <v>0</v>
      </c>
      <c r="G27" s="60">
        <f>F27*G17</f>
        <v>0</v>
      </c>
    </row>
    <row r="28" spans="1:7" x14ac:dyDescent="0.25">
      <c r="A28" s="69" t="s">
        <v>18</v>
      </c>
      <c r="B28" s="60"/>
      <c r="C28" s="70">
        <v>0</v>
      </c>
      <c r="D28" s="60">
        <f>C28*D17</f>
        <v>0</v>
      </c>
      <c r="E28" s="66"/>
      <c r="F28" s="70">
        <v>0</v>
      </c>
      <c r="G28" s="60">
        <f>F28*G17</f>
        <v>0</v>
      </c>
    </row>
    <row r="29" spans="1:7" x14ac:dyDescent="0.25">
      <c r="A29" s="79" t="s">
        <v>19</v>
      </c>
      <c r="B29" s="60"/>
      <c r="C29" s="70">
        <v>0</v>
      </c>
      <c r="D29" s="60">
        <f>C29*D17</f>
        <v>0</v>
      </c>
      <c r="E29" s="66"/>
      <c r="F29" s="70">
        <v>0</v>
      </c>
      <c r="G29" s="60">
        <f>F29*G17</f>
        <v>0</v>
      </c>
    </row>
    <row r="30" spans="1:7" x14ac:dyDescent="0.25">
      <c r="A30" s="71" t="s">
        <v>22</v>
      </c>
      <c r="B30" s="60"/>
      <c r="C30" s="101">
        <v>0</v>
      </c>
      <c r="D30" s="88">
        <f>C30*D17</f>
        <v>0</v>
      </c>
      <c r="E30" s="66"/>
      <c r="F30" s="101">
        <v>0</v>
      </c>
      <c r="G30" s="88">
        <f>F30*G17</f>
        <v>0</v>
      </c>
    </row>
    <row r="31" spans="1:7" ht="14.4" thickBot="1" x14ac:dyDescent="0.3">
      <c r="A31" s="63"/>
      <c r="B31" s="60"/>
      <c r="C31" s="66">
        <f>SUM(C19:C30)</f>
        <v>0</v>
      </c>
      <c r="D31" s="81">
        <f>D17*C31</f>
        <v>0</v>
      </c>
      <c r="E31" s="66"/>
      <c r="F31" s="66">
        <f>SUM(F19:F30)</f>
        <v>0</v>
      </c>
      <c r="G31" s="81">
        <f>G17*F31</f>
        <v>0</v>
      </c>
    </row>
    <row r="32" spans="1:7" ht="14.4" thickTop="1" x14ac:dyDescent="0.25">
      <c r="A32" s="63"/>
      <c r="B32" s="60"/>
      <c r="C32" s="60"/>
      <c r="D32" s="66">
        <f>D17+D31</f>
        <v>1.1705000000000001</v>
      </c>
      <c r="E32" s="66"/>
      <c r="F32" s="60"/>
      <c r="G32" s="66">
        <f>G17+G31</f>
        <v>1.1705000000000001</v>
      </c>
    </row>
    <row r="33" spans="1:12" x14ac:dyDescent="0.25">
      <c r="A33" s="58" t="s">
        <v>20</v>
      </c>
      <c r="B33" s="60"/>
      <c r="C33" s="60"/>
      <c r="D33" s="60"/>
      <c r="E33" s="60"/>
      <c r="F33" s="60"/>
      <c r="G33" s="60"/>
    </row>
    <row r="34" spans="1:12" x14ac:dyDescent="0.25">
      <c r="A34" s="71" t="s">
        <v>22</v>
      </c>
      <c r="B34" s="60"/>
      <c r="C34" s="70">
        <v>0</v>
      </c>
      <c r="D34" s="60">
        <f>C34*D32</f>
        <v>0</v>
      </c>
      <c r="E34" s="60"/>
      <c r="F34" s="70">
        <v>0</v>
      </c>
      <c r="G34" s="60">
        <f>F34*G32</f>
        <v>0</v>
      </c>
    </row>
    <row r="35" spans="1:12" x14ac:dyDescent="0.25">
      <c r="A35" s="71" t="s">
        <v>22</v>
      </c>
      <c r="B35" s="60"/>
      <c r="C35" s="70">
        <v>0</v>
      </c>
      <c r="D35" s="60">
        <f>C35*D32</f>
        <v>0</v>
      </c>
      <c r="E35" s="60"/>
      <c r="F35" s="70">
        <v>0</v>
      </c>
      <c r="G35" s="60">
        <f>F35*G32</f>
        <v>0</v>
      </c>
    </row>
    <row r="36" spans="1:12" x14ac:dyDescent="0.25">
      <c r="A36" s="71" t="s">
        <v>22</v>
      </c>
      <c r="B36" s="60"/>
      <c r="C36" s="70">
        <v>0</v>
      </c>
      <c r="D36" s="60">
        <f>C36*D32</f>
        <v>0</v>
      </c>
      <c r="E36" s="60"/>
      <c r="F36" s="70">
        <v>0</v>
      </c>
      <c r="G36" s="60">
        <f>F36*G32</f>
        <v>0</v>
      </c>
    </row>
    <row r="37" spans="1:12" x14ac:dyDescent="0.25">
      <c r="A37" s="71" t="s">
        <v>22</v>
      </c>
      <c r="B37" s="60"/>
      <c r="C37" s="101">
        <v>0</v>
      </c>
      <c r="D37" s="88">
        <f>C37*D32</f>
        <v>0</v>
      </c>
      <c r="E37" s="60"/>
      <c r="F37" s="101">
        <v>0</v>
      </c>
      <c r="G37" s="88">
        <f>F37*G32</f>
        <v>0</v>
      </c>
    </row>
    <row r="38" spans="1:12" ht="14.4" thickBot="1" x14ac:dyDescent="0.3">
      <c r="A38" s="63"/>
      <c r="B38" s="60"/>
      <c r="C38" s="66">
        <f>SUM(C34:C37)</f>
        <v>0</v>
      </c>
      <c r="D38" s="81">
        <f>D32*C38</f>
        <v>0</v>
      </c>
      <c r="E38" s="60"/>
      <c r="F38" s="66">
        <f>SUM(F34:F37)</f>
        <v>0</v>
      </c>
      <c r="G38" s="81">
        <f>G32*F38</f>
        <v>0</v>
      </c>
    </row>
    <row r="39" spans="1:12" ht="14.4" thickTop="1" x14ac:dyDescent="0.25">
      <c r="A39" s="73" t="s">
        <v>45</v>
      </c>
      <c r="B39" s="74"/>
      <c r="C39" s="74"/>
      <c r="D39" s="75">
        <f>D32+D38</f>
        <v>1.1705000000000001</v>
      </c>
      <c r="E39" s="74"/>
      <c r="F39" s="74"/>
      <c r="G39" s="75">
        <f>G32+G38</f>
        <v>1.1705000000000001</v>
      </c>
    </row>
    <row r="40" spans="1:12" x14ac:dyDescent="0.25">
      <c r="A40" s="76"/>
    </row>
    <row r="41" spans="1:12" ht="13.05" customHeight="1" x14ac:dyDescent="0.25">
      <c r="A41" s="22" t="s">
        <v>23</v>
      </c>
    </row>
    <row r="42" spans="1:12" ht="28.95" customHeight="1" x14ac:dyDescent="0.25">
      <c r="A42" s="125" t="s">
        <v>61</v>
      </c>
      <c r="B42" s="126"/>
      <c r="C42" s="126"/>
      <c r="D42" s="126"/>
      <c r="E42" s="126"/>
      <c r="F42" s="126"/>
      <c r="G42" s="126"/>
      <c r="H42" s="126"/>
      <c r="I42" s="126"/>
      <c r="J42" s="126"/>
      <c r="K42" s="126"/>
      <c r="L42" s="126"/>
    </row>
    <row r="43" spans="1:12" ht="27" customHeight="1" x14ac:dyDescent="0.25">
      <c r="A43" s="125" t="s">
        <v>46</v>
      </c>
      <c r="B43" s="127"/>
      <c r="C43" s="127"/>
      <c r="D43" s="127"/>
      <c r="E43" s="127"/>
      <c r="F43" s="127"/>
      <c r="G43" s="127"/>
      <c r="H43" s="127"/>
      <c r="I43" s="127"/>
      <c r="J43" s="127"/>
      <c r="K43" s="127"/>
      <c r="L43" s="127"/>
    </row>
    <row r="44" spans="1:12" ht="13.05" customHeight="1" x14ac:dyDescent="0.25">
      <c r="A44" s="127"/>
      <c r="B44" s="127"/>
      <c r="C44" s="127"/>
      <c r="D44" s="127"/>
      <c r="E44" s="127"/>
      <c r="F44" s="127"/>
      <c r="G44" s="127"/>
      <c r="H44" s="127"/>
      <c r="I44" s="127"/>
      <c r="J44" s="127"/>
      <c r="K44" s="127"/>
      <c r="L44" s="127"/>
    </row>
    <row r="45" spans="1:12" ht="14.55" customHeight="1" x14ac:dyDescent="0.25">
      <c r="A45" s="127"/>
      <c r="B45" s="127"/>
      <c r="C45" s="127"/>
      <c r="D45" s="127"/>
      <c r="E45" s="127"/>
      <c r="F45" s="127"/>
      <c r="G45" s="127"/>
      <c r="H45" s="127"/>
      <c r="I45" s="127"/>
      <c r="J45" s="127"/>
      <c r="K45" s="127"/>
      <c r="L45" s="127"/>
    </row>
    <row r="46" spans="1:12" x14ac:dyDescent="0.25">
      <c r="A46" s="118" t="s">
        <v>38</v>
      </c>
      <c r="B46" s="119"/>
      <c r="C46" s="119"/>
      <c r="D46" s="119"/>
      <c r="E46" s="119"/>
      <c r="F46" s="119"/>
      <c r="G46" s="119"/>
      <c r="H46" s="119"/>
      <c r="I46" s="119"/>
      <c r="J46" s="119"/>
      <c r="K46" s="119"/>
      <c r="L46" s="119"/>
    </row>
    <row r="47" spans="1:12" x14ac:dyDescent="0.25">
      <c r="A47" s="118" t="s">
        <v>47</v>
      </c>
      <c r="B47" s="119"/>
      <c r="C47" s="119"/>
      <c r="D47" s="119"/>
      <c r="E47" s="119"/>
      <c r="F47" s="119"/>
      <c r="G47" s="119"/>
      <c r="H47" s="119"/>
      <c r="I47" s="119"/>
      <c r="J47" s="119"/>
      <c r="K47" s="119"/>
      <c r="L47" s="119"/>
    </row>
  </sheetData>
  <sheetProtection algorithmName="SHA-512" hashValue="yc+QPgdl36ZyIggVLu7DqLmC1YJfiHAHUb4mfd2rzkfHK5RUQC7N4fV9qMLGeCzrMDUVqk3he/ZOCtLAlE+VqA==" saltValue="kHm3Y1okLJ20CBIEiMgrFA==" spinCount="100000" sheet="1" objects="1" scenarios="1"/>
  <mergeCells count="8">
    <mergeCell ref="B1:G1"/>
    <mergeCell ref="A47:L47"/>
    <mergeCell ref="C2:G2"/>
    <mergeCell ref="C4:D5"/>
    <mergeCell ref="F4:G5"/>
    <mergeCell ref="A42:L42"/>
    <mergeCell ref="A43:L45"/>
    <mergeCell ref="A46:L46"/>
  </mergeCells>
  <conditionalFormatting sqref="C8">
    <cfRule type="cellIs" dxfId="56" priority="11" operator="greaterThan">
      <formula>0</formula>
    </cfRule>
  </conditionalFormatting>
  <conditionalFormatting sqref="C11:C13">
    <cfRule type="cellIs" dxfId="55" priority="3" operator="greaterThan">
      <formula>0</formula>
    </cfRule>
  </conditionalFormatting>
  <conditionalFormatting sqref="C19:C30">
    <cfRule type="cellIs" dxfId="54" priority="5" operator="greaterThan">
      <formula>0</formula>
    </cfRule>
  </conditionalFormatting>
  <conditionalFormatting sqref="C34:C37">
    <cfRule type="cellIs" dxfId="53" priority="10" operator="greaterThan">
      <formula>0</formula>
    </cfRule>
  </conditionalFormatting>
  <conditionalFormatting sqref="F8">
    <cfRule type="cellIs" dxfId="52" priority="9" operator="greaterThan">
      <formula>0</formula>
    </cfRule>
  </conditionalFormatting>
  <conditionalFormatting sqref="F11:F13">
    <cfRule type="cellIs" dxfId="51" priority="2" operator="greaterThan">
      <formula>0</formula>
    </cfRule>
  </conditionalFormatting>
  <conditionalFormatting sqref="F19:F30">
    <cfRule type="cellIs" dxfId="50" priority="4" operator="greaterThan">
      <formula>0</formula>
    </cfRule>
  </conditionalFormatting>
  <conditionalFormatting sqref="F34:F37">
    <cfRule type="cellIs" dxfId="49" priority="8" operator="greaterThan">
      <formula>0</formula>
    </cfRule>
  </conditionalFormatting>
  <conditionalFormatting sqref="B1">
    <cfRule type="cellIs" dxfId="48" priority="1" operator="greaterThan">
      <formula>0</formula>
    </cfRule>
  </conditionalFormatting>
  <pageMargins left="0.70866141732283472" right="0.70866141732283472" top="0.98425196850393704" bottom="0.74803149606299213" header="0.31496062992125984" footer="0.31496062992125984"/>
  <pageSetup paperSize="9" scale="64" orientation="landscape" horizontalDpi="4294967293" r:id="rId1"/>
  <headerFooter>
    <oddHeader>&amp;L&amp;"Arial,Vet"&amp;F&amp;R&amp;G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46"/>
  <sheetViews>
    <sheetView view="pageLayout" zoomScaleNormal="100" workbookViewId="0">
      <selection activeCell="A7" sqref="A7"/>
    </sheetView>
  </sheetViews>
  <sheetFormatPr defaultColWidth="10.5546875" defaultRowHeight="13.8" x14ac:dyDescent="0.25"/>
  <cols>
    <col min="1" max="1" width="42.77734375" style="56" bestFit="1" customWidth="1"/>
    <col min="2" max="2" width="10.5546875" style="56"/>
    <col min="3" max="3" width="11.44140625" style="56" bestFit="1" customWidth="1"/>
    <col min="4" max="16384" width="10.5546875" style="56"/>
  </cols>
  <sheetData>
    <row r="1" spans="1:12" s="52" customFormat="1" ht="13.5" customHeight="1" x14ac:dyDescent="0.3">
      <c r="A1" s="51" t="s">
        <v>0</v>
      </c>
      <c r="B1" s="128" t="s">
        <v>6</v>
      </c>
      <c r="C1" s="129"/>
      <c r="D1" s="129"/>
      <c r="E1" s="129"/>
      <c r="F1" s="129"/>
      <c r="G1" s="129"/>
      <c r="H1" s="105"/>
      <c r="I1" s="105"/>
      <c r="J1" s="105"/>
      <c r="K1" s="105"/>
      <c r="L1" s="105"/>
    </row>
    <row r="2" spans="1:12" ht="13.5" customHeight="1" x14ac:dyDescent="0.25">
      <c r="C2" s="130" t="s">
        <v>24</v>
      </c>
      <c r="D2" s="130"/>
      <c r="E2" s="130"/>
      <c r="F2" s="130"/>
      <c r="G2" s="130"/>
    </row>
    <row r="3" spans="1:12" x14ac:dyDescent="0.25">
      <c r="A3" s="53"/>
      <c r="B3" s="82"/>
      <c r="C3" s="55"/>
      <c r="D3" s="55"/>
      <c r="E3" s="54"/>
      <c r="F3" s="55"/>
      <c r="G3" s="55"/>
    </row>
    <row r="4" spans="1:12" ht="14.55" customHeight="1" x14ac:dyDescent="0.25">
      <c r="B4" s="80"/>
      <c r="C4" s="131" t="s">
        <v>48</v>
      </c>
      <c r="D4" s="132"/>
      <c r="E4" s="90"/>
      <c r="F4" s="131" t="s">
        <v>49</v>
      </c>
      <c r="G4" s="132"/>
      <c r="H4" s="90"/>
    </row>
    <row r="5" spans="1:12" ht="45" customHeight="1" x14ac:dyDescent="0.25">
      <c r="B5" s="80"/>
      <c r="C5" s="133"/>
      <c r="D5" s="134"/>
      <c r="E5" s="91"/>
      <c r="F5" s="133"/>
      <c r="G5" s="134"/>
      <c r="H5" s="90"/>
    </row>
    <row r="6" spans="1:12" ht="31.5" customHeight="1" x14ac:dyDescent="0.25">
      <c r="A6" s="58" t="s">
        <v>7</v>
      </c>
      <c r="B6" s="80"/>
      <c r="C6" s="92"/>
      <c r="D6" s="93"/>
      <c r="E6" s="94"/>
      <c r="F6" s="92"/>
      <c r="G6" s="93"/>
      <c r="H6" s="90"/>
    </row>
    <row r="7" spans="1:12" x14ac:dyDescent="0.25">
      <c r="A7" s="63" t="s">
        <v>8</v>
      </c>
      <c r="B7" s="80"/>
      <c r="C7" s="83">
        <v>1</v>
      </c>
      <c r="D7" s="84">
        <f>C7</f>
        <v>1</v>
      </c>
      <c r="E7" s="84"/>
      <c r="F7" s="83">
        <v>1</v>
      </c>
      <c r="G7" s="84">
        <f>F7</f>
        <v>1</v>
      </c>
      <c r="H7" s="90"/>
    </row>
    <row r="8" spans="1:12" ht="14.4" thickBot="1" x14ac:dyDescent="0.3">
      <c r="A8" s="63"/>
      <c r="B8" s="80"/>
      <c r="C8" s="70">
        <v>0</v>
      </c>
      <c r="D8" s="85">
        <f>C8</f>
        <v>0</v>
      </c>
      <c r="E8" s="80"/>
      <c r="F8" s="70">
        <v>0</v>
      </c>
      <c r="G8" s="85">
        <f>F8</f>
        <v>0</v>
      </c>
      <c r="H8" s="90"/>
    </row>
    <row r="9" spans="1:12" ht="14.4" thickTop="1" x14ac:dyDescent="0.25">
      <c r="A9" s="63"/>
      <c r="B9" s="80"/>
      <c r="C9" s="67"/>
      <c r="D9" s="86">
        <f>SUM(D7:D8)</f>
        <v>1</v>
      </c>
      <c r="E9" s="80"/>
      <c r="F9" s="67"/>
      <c r="G9" s="86">
        <f>SUM(G7:G8)</f>
        <v>1</v>
      </c>
      <c r="H9" s="90"/>
    </row>
    <row r="10" spans="1:12" x14ac:dyDescent="0.25">
      <c r="A10" s="58" t="s">
        <v>9</v>
      </c>
      <c r="B10" s="60"/>
      <c r="C10" s="65"/>
      <c r="D10" s="60"/>
      <c r="E10" s="60"/>
      <c r="F10" s="65"/>
      <c r="G10" s="60"/>
    </row>
    <row r="11" spans="1:12" x14ac:dyDescent="0.25">
      <c r="A11" s="63" t="s">
        <v>10</v>
      </c>
      <c r="B11" s="60"/>
      <c r="C11" s="70">
        <v>0</v>
      </c>
      <c r="D11" s="60">
        <f>C11*D9</f>
        <v>0</v>
      </c>
      <c r="E11" s="60"/>
      <c r="F11" s="70">
        <v>0</v>
      </c>
      <c r="G11" s="60">
        <f>F11*G9</f>
        <v>0</v>
      </c>
    </row>
    <row r="12" spans="1:12" x14ac:dyDescent="0.25">
      <c r="A12" s="63" t="s">
        <v>11</v>
      </c>
      <c r="B12" s="60"/>
      <c r="C12" s="70">
        <v>0</v>
      </c>
      <c r="D12" s="60">
        <f>C12*D9</f>
        <v>0</v>
      </c>
      <c r="E12" s="66"/>
      <c r="F12" s="70">
        <v>0</v>
      </c>
      <c r="G12" s="60">
        <f>F12*G9</f>
        <v>0</v>
      </c>
    </row>
    <row r="13" spans="1:12" x14ac:dyDescent="0.25">
      <c r="A13" s="63" t="s">
        <v>12</v>
      </c>
      <c r="B13" s="60"/>
      <c r="C13" s="101">
        <v>0</v>
      </c>
      <c r="D13" s="88">
        <f>C13*D9</f>
        <v>0</v>
      </c>
      <c r="E13" s="66"/>
      <c r="F13" s="101">
        <v>0</v>
      </c>
      <c r="G13" s="88">
        <f>F13*G9</f>
        <v>0</v>
      </c>
    </row>
    <row r="14" spans="1:12" ht="14.4" thickBot="1" x14ac:dyDescent="0.3">
      <c r="A14" s="63"/>
      <c r="B14" s="60"/>
      <c r="C14" s="77">
        <f>SUM(C11:C13)</f>
        <v>0</v>
      </c>
      <c r="D14" s="81">
        <f>SUM(D11:D13)</f>
        <v>0</v>
      </c>
      <c r="E14" s="66"/>
      <c r="F14" s="77">
        <f>SUM(F11:F13)</f>
        <v>0</v>
      </c>
      <c r="G14" s="81">
        <f>SUM(G11:G13)</f>
        <v>0</v>
      </c>
    </row>
    <row r="15" spans="1:12" ht="14.4" thickTop="1" x14ac:dyDescent="0.25">
      <c r="A15" s="63"/>
      <c r="B15" s="60"/>
      <c r="C15" s="78"/>
      <c r="D15" s="66">
        <f>D9+D14</f>
        <v>1</v>
      </c>
      <c r="E15" s="66"/>
      <c r="F15" s="78"/>
      <c r="G15" s="66">
        <f>G9+G14</f>
        <v>1</v>
      </c>
    </row>
    <row r="16" spans="1:12" ht="42" thickBot="1" x14ac:dyDescent="0.3">
      <c r="A16" s="58" t="s">
        <v>63</v>
      </c>
      <c r="B16" s="60"/>
      <c r="C16" s="67">
        <v>0.08</v>
      </c>
      <c r="D16" s="68">
        <f>D15*C16</f>
        <v>0.08</v>
      </c>
      <c r="E16" s="66"/>
      <c r="F16" s="67">
        <v>0.08</v>
      </c>
      <c r="G16" s="68">
        <f>G15*F16</f>
        <v>0.08</v>
      </c>
    </row>
    <row r="17" spans="1:7" ht="14.4" thickTop="1" x14ac:dyDescent="0.25">
      <c r="A17" s="59"/>
      <c r="B17" s="60"/>
      <c r="C17" s="66"/>
      <c r="D17" s="66">
        <f>SUM(D15:D16)</f>
        <v>1.08</v>
      </c>
      <c r="E17" s="66"/>
      <c r="F17" s="66"/>
      <c r="G17" s="66">
        <f>SUM(G15:G16)</f>
        <v>1.08</v>
      </c>
    </row>
    <row r="18" spans="1:7" x14ac:dyDescent="0.25">
      <c r="A18" s="58" t="s">
        <v>13</v>
      </c>
      <c r="B18" s="60"/>
      <c r="C18" s="60"/>
      <c r="D18" s="60"/>
      <c r="E18" s="60"/>
      <c r="F18" s="60"/>
      <c r="G18" s="60"/>
    </row>
    <row r="19" spans="1:7" x14ac:dyDescent="0.25">
      <c r="A19" s="79" t="s">
        <v>14</v>
      </c>
      <c r="B19" s="60"/>
      <c r="C19" s="70">
        <v>0</v>
      </c>
      <c r="D19" s="60">
        <f>C19*D17</f>
        <v>0</v>
      </c>
      <c r="E19" s="60"/>
      <c r="F19" s="70">
        <v>0</v>
      </c>
      <c r="G19" s="60">
        <f>F19*G17</f>
        <v>0</v>
      </c>
    </row>
    <row r="20" spans="1:7" ht="19.95" customHeight="1" x14ac:dyDescent="0.25">
      <c r="A20" s="79" t="s">
        <v>15</v>
      </c>
      <c r="B20" s="60"/>
      <c r="C20" s="70">
        <v>0</v>
      </c>
      <c r="D20" s="60">
        <f>C20*D17</f>
        <v>0</v>
      </c>
      <c r="E20" s="60"/>
      <c r="F20" s="70">
        <v>0</v>
      </c>
      <c r="G20" s="60">
        <f>F20*G17</f>
        <v>0</v>
      </c>
    </row>
    <row r="21" spans="1:7" x14ac:dyDescent="0.25">
      <c r="A21" s="79" t="s">
        <v>43</v>
      </c>
      <c r="B21" s="60"/>
      <c r="C21" s="70">
        <v>0</v>
      </c>
      <c r="D21" s="60">
        <f>C21*D17</f>
        <v>0</v>
      </c>
      <c r="E21" s="60"/>
      <c r="F21" s="70">
        <v>0</v>
      </c>
      <c r="G21" s="60">
        <f>F21*G17</f>
        <v>0</v>
      </c>
    </row>
    <row r="22" spans="1:7" x14ac:dyDescent="0.25">
      <c r="A22" s="79" t="s">
        <v>37</v>
      </c>
      <c r="B22" s="60"/>
      <c r="C22" s="70">
        <v>0</v>
      </c>
      <c r="D22" s="60">
        <f>C22*D17</f>
        <v>0</v>
      </c>
      <c r="E22" s="60"/>
      <c r="F22" s="70">
        <v>0</v>
      </c>
      <c r="G22" s="60">
        <f>F22*G17</f>
        <v>0</v>
      </c>
    </row>
    <row r="23" spans="1:7" x14ac:dyDescent="0.25">
      <c r="A23" s="69" t="s">
        <v>16</v>
      </c>
      <c r="B23" s="60"/>
      <c r="C23" s="70">
        <v>0</v>
      </c>
      <c r="D23" s="60">
        <f>C23*D17</f>
        <v>0</v>
      </c>
      <c r="E23" s="60"/>
      <c r="F23" s="70">
        <v>0</v>
      </c>
      <c r="G23" s="60">
        <f>F23*G17</f>
        <v>0</v>
      </c>
    </row>
    <row r="24" spans="1:7" x14ac:dyDescent="0.25">
      <c r="A24" s="79" t="s">
        <v>17</v>
      </c>
      <c r="B24" s="60"/>
      <c r="C24" s="70">
        <v>0</v>
      </c>
      <c r="D24" s="60">
        <f>C24*D17</f>
        <v>0</v>
      </c>
      <c r="E24" s="66"/>
      <c r="F24" s="70">
        <v>0</v>
      </c>
      <c r="G24" s="60">
        <f>F24*G17</f>
        <v>0</v>
      </c>
    </row>
    <row r="25" spans="1:7" x14ac:dyDescent="0.25">
      <c r="A25" s="79" t="s">
        <v>25</v>
      </c>
      <c r="B25" s="60"/>
      <c r="C25" s="70">
        <v>0</v>
      </c>
      <c r="D25" s="60">
        <f>C25*D17</f>
        <v>0</v>
      </c>
      <c r="E25" s="66"/>
      <c r="F25" s="70">
        <v>0</v>
      </c>
      <c r="G25" s="60">
        <f>F25*G17</f>
        <v>0</v>
      </c>
    </row>
    <row r="26" spans="1:7" x14ac:dyDescent="0.25">
      <c r="A26" s="79" t="s">
        <v>21</v>
      </c>
      <c r="B26" s="60"/>
      <c r="C26" s="70">
        <v>0</v>
      </c>
      <c r="D26" s="60">
        <f>C26*D17</f>
        <v>0</v>
      </c>
      <c r="E26" s="60"/>
      <c r="F26" s="70">
        <v>0</v>
      </c>
      <c r="G26" s="60">
        <f>F26*G17</f>
        <v>0</v>
      </c>
    </row>
    <row r="27" spans="1:7" x14ac:dyDescent="0.25">
      <c r="A27" s="69" t="s">
        <v>44</v>
      </c>
      <c r="B27" s="60"/>
      <c r="C27" s="70">
        <v>0</v>
      </c>
      <c r="D27" s="60">
        <f>C27*D17</f>
        <v>0</v>
      </c>
      <c r="E27" s="66"/>
      <c r="F27" s="70">
        <v>0</v>
      </c>
      <c r="G27" s="60">
        <f>F27*G17</f>
        <v>0</v>
      </c>
    </row>
    <row r="28" spans="1:7" x14ac:dyDescent="0.25">
      <c r="A28" s="69" t="s">
        <v>18</v>
      </c>
      <c r="B28" s="60"/>
      <c r="C28" s="70">
        <v>0</v>
      </c>
      <c r="D28" s="60">
        <f>C28*D17</f>
        <v>0</v>
      </c>
      <c r="E28" s="66"/>
      <c r="F28" s="70">
        <v>0</v>
      </c>
      <c r="G28" s="60">
        <f>F28*G17</f>
        <v>0</v>
      </c>
    </row>
    <row r="29" spans="1:7" x14ac:dyDescent="0.25">
      <c r="A29" s="79" t="s">
        <v>19</v>
      </c>
      <c r="B29" s="60"/>
      <c r="C29" s="70">
        <v>0</v>
      </c>
      <c r="D29" s="60">
        <f>C29*D17</f>
        <v>0</v>
      </c>
      <c r="E29" s="66"/>
      <c r="F29" s="70">
        <v>0</v>
      </c>
      <c r="G29" s="60">
        <f>F29*G17</f>
        <v>0</v>
      </c>
    </row>
    <row r="30" spans="1:7" x14ac:dyDescent="0.25">
      <c r="A30" s="71" t="s">
        <v>22</v>
      </c>
      <c r="B30" s="60"/>
      <c r="C30" s="101">
        <v>0</v>
      </c>
      <c r="D30" s="88">
        <f>C30*D17</f>
        <v>0</v>
      </c>
      <c r="E30" s="66"/>
      <c r="F30" s="101">
        <v>0</v>
      </c>
      <c r="G30" s="88">
        <f>F30*G17</f>
        <v>0</v>
      </c>
    </row>
    <row r="31" spans="1:7" ht="14.4" thickBot="1" x14ac:dyDescent="0.3">
      <c r="A31" s="63"/>
      <c r="B31" s="60"/>
      <c r="C31" s="66">
        <f>SUM(C19:C30)</f>
        <v>0</v>
      </c>
      <c r="D31" s="81">
        <f>D17*C31</f>
        <v>0</v>
      </c>
      <c r="E31" s="66"/>
      <c r="F31" s="66">
        <f>SUM(F19:F30)</f>
        <v>0</v>
      </c>
      <c r="G31" s="81">
        <f>G17*F31</f>
        <v>0</v>
      </c>
    </row>
    <row r="32" spans="1:7" ht="14.4" thickTop="1" x14ac:dyDescent="0.25">
      <c r="A32" s="63"/>
      <c r="B32" s="60"/>
      <c r="C32" s="60"/>
      <c r="D32" s="66">
        <f>D17+D31</f>
        <v>1.08</v>
      </c>
      <c r="E32" s="66"/>
      <c r="F32" s="60"/>
      <c r="G32" s="66">
        <f>G17+G31</f>
        <v>1.08</v>
      </c>
    </row>
    <row r="33" spans="1:12" x14ac:dyDescent="0.25">
      <c r="A33" s="58" t="s">
        <v>20</v>
      </c>
      <c r="B33" s="60"/>
      <c r="C33" s="60"/>
      <c r="D33" s="60"/>
      <c r="E33" s="60"/>
      <c r="F33" s="60"/>
      <c r="G33" s="60"/>
    </row>
    <row r="34" spans="1:12" x14ac:dyDescent="0.25">
      <c r="A34" s="71" t="s">
        <v>22</v>
      </c>
      <c r="B34" s="60"/>
      <c r="C34" s="70">
        <v>0</v>
      </c>
      <c r="D34" s="60">
        <f>C34*D32</f>
        <v>0</v>
      </c>
      <c r="E34" s="60"/>
      <c r="F34" s="70">
        <v>0</v>
      </c>
      <c r="G34" s="60">
        <f>F34*G32</f>
        <v>0</v>
      </c>
    </row>
    <row r="35" spans="1:12" x14ac:dyDescent="0.25">
      <c r="A35" s="71" t="s">
        <v>22</v>
      </c>
      <c r="B35" s="60"/>
      <c r="C35" s="70">
        <v>0</v>
      </c>
      <c r="D35" s="60">
        <f>C35*D32</f>
        <v>0</v>
      </c>
      <c r="E35" s="60"/>
      <c r="F35" s="70">
        <v>0</v>
      </c>
      <c r="G35" s="60">
        <f>F35*G32</f>
        <v>0</v>
      </c>
    </row>
    <row r="36" spans="1:12" x14ac:dyDescent="0.25">
      <c r="A36" s="71" t="s">
        <v>22</v>
      </c>
      <c r="B36" s="60"/>
      <c r="C36" s="70">
        <v>0</v>
      </c>
      <c r="D36" s="60">
        <f>C36*D32</f>
        <v>0</v>
      </c>
      <c r="E36" s="60"/>
      <c r="F36" s="70">
        <v>0</v>
      </c>
      <c r="G36" s="60">
        <f>F36*G32</f>
        <v>0</v>
      </c>
    </row>
    <row r="37" spans="1:12" x14ac:dyDescent="0.25">
      <c r="A37" s="71" t="s">
        <v>22</v>
      </c>
      <c r="B37" s="60"/>
      <c r="C37" s="101">
        <v>0</v>
      </c>
      <c r="D37" s="88">
        <f>C37*D32</f>
        <v>0</v>
      </c>
      <c r="E37" s="60"/>
      <c r="F37" s="101">
        <v>0</v>
      </c>
      <c r="G37" s="88">
        <f>F37*G32</f>
        <v>0</v>
      </c>
    </row>
    <row r="38" spans="1:12" ht="14.4" thickBot="1" x14ac:dyDescent="0.3">
      <c r="A38" s="63"/>
      <c r="B38" s="60"/>
      <c r="C38" s="66">
        <f>SUM(C34:C37)</f>
        <v>0</v>
      </c>
      <c r="D38" s="81">
        <f>D32*C38</f>
        <v>0</v>
      </c>
      <c r="E38" s="60"/>
      <c r="F38" s="66">
        <f>SUM(F34:F37)</f>
        <v>0</v>
      </c>
      <c r="G38" s="81">
        <f>G32*F38</f>
        <v>0</v>
      </c>
    </row>
    <row r="39" spans="1:12" ht="14.4" thickTop="1" x14ac:dyDescent="0.25">
      <c r="A39" s="73" t="s">
        <v>50</v>
      </c>
      <c r="B39" s="74"/>
      <c r="C39" s="74"/>
      <c r="D39" s="75">
        <f>D32+D38</f>
        <v>1.08</v>
      </c>
      <c r="E39" s="74"/>
      <c r="F39" s="74"/>
      <c r="G39" s="75">
        <f>G32+G38</f>
        <v>1.08</v>
      </c>
    </row>
    <row r="40" spans="1:12" x14ac:dyDescent="0.25">
      <c r="A40" s="76"/>
    </row>
    <row r="41" spans="1:12" ht="13.5" customHeight="1" x14ac:dyDescent="0.25">
      <c r="A41" s="22" t="s">
        <v>23</v>
      </c>
    </row>
    <row r="42" spans="1:12" ht="40.200000000000003" customHeight="1" x14ac:dyDescent="0.25">
      <c r="A42" s="125" t="s">
        <v>61</v>
      </c>
      <c r="B42" s="126"/>
      <c r="C42" s="126"/>
      <c r="D42" s="126"/>
      <c r="E42" s="126"/>
      <c r="F42" s="126"/>
      <c r="G42" s="126"/>
      <c r="H42" s="126"/>
      <c r="I42" s="126"/>
      <c r="J42" s="126"/>
      <c r="K42" s="126"/>
      <c r="L42" s="126"/>
    </row>
    <row r="43" spans="1:12" ht="13.5" customHeight="1" x14ac:dyDescent="0.25">
      <c r="A43" s="125" t="s">
        <v>46</v>
      </c>
      <c r="B43" s="127"/>
      <c r="C43" s="127"/>
      <c r="D43" s="127"/>
      <c r="E43" s="127"/>
      <c r="F43" s="127"/>
      <c r="G43" s="127"/>
      <c r="H43" s="127"/>
      <c r="I43" s="127"/>
      <c r="J43" s="127"/>
      <c r="K43" s="127"/>
      <c r="L43" s="127"/>
    </row>
    <row r="44" spans="1:12" ht="39.6" customHeight="1" x14ac:dyDescent="0.25">
      <c r="A44" s="127"/>
      <c r="B44" s="127"/>
      <c r="C44" s="127"/>
      <c r="D44" s="127"/>
      <c r="E44" s="127"/>
      <c r="F44" s="127"/>
      <c r="G44" s="127"/>
      <c r="H44" s="127"/>
      <c r="I44" s="127"/>
      <c r="J44" s="127"/>
      <c r="K44" s="127"/>
      <c r="L44" s="127"/>
    </row>
    <row r="45" spans="1:12" ht="14.55" customHeight="1" x14ac:dyDescent="0.25">
      <c r="A45" s="118" t="s">
        <v>38</v>
      </c>
      <c r="B45" s="119"/>
      <c r="C45" s="119"/>
      <c r="D45" s="119"/>
      <c r="E45" s="119"/>
      <c r="F45" s="119"/>
      <c r="G45" s="119"/>
      <c r="H45" s="119"/>
      <c r="I45" s="119"/>
      <c r="J45" s="119"/>
      <c r="K45" s="119"/>
      <c r="L45" s="119"/>
    </row>
    <row r="46" spans="1:12" ht="15.75" customHeight="1" x14ac:dyDescent="0.25">
      <c r="A46" s="118" t="s">
        <v>47</v>
      </c>
      <c r="B46" s="119"/>
      <c r="C46" s="119"/>
      <c r="D46" s="119"/>
      <c r="E46" s="119"/>
      <c r="F46" s="119"/>
      <c r="G46" s="119"/>
      <c r="H46" s="119"/>
      <c r="I46" s="119"/>
      <c r="J46" s="119"/>
      <c r="K46" s="119"/>
      <c r="L46" s="119"/>
    </row>
  </sheetData>
  <sheetProtection algorithmName="SHA-512" hashValue="4m+QcdY4A6QXqk/8Kw8TTbBgvnYVZ8cBNL76C443M63syVbFxkNXaSjkYqSjYZyizl9ZdQs6racDh0RhmJviSg==" saltValue="G/zfg56+ih8rBlocnXqT1Q==" spinCount="100000" sheet="1" objects="1" scenarios="1"/>
  <mergeCells count="8">
    <mergeCell ref="B1:G1"/>
    <mergeCell ref="A42:L42"/>
    <mergeCell ref="A43:L44"/>
    <mergeCell ref="A45:L45"/>
    <mergeCell ref="A46:L46"/>
    <mergeCell ref="C2:G2"/>
    <mergeCell ref="C4:D5"/>
    <mergeCell ref="F4:G5"/>
  </mergeCells>
  <conditionalFormatting sqref="C8">
    <cfRule type="cellIs" dxfId="47" priority="10" operator="greaterThan">
      <formula>0</formula>
    </cfRule>
  </conditionalFormatting>
  <conditionalFormatting sqref="C11:C13">
    <cfRule type="cellIs" dxfId="46" priority="6" operator="greaterThan">
      <formula>0</formula>
    </cfRule>
  </conditionalFormatting>
  <conditionalFormatting sqref="C19:C30">
    <cfRule type="cellIs" dxfId="45" priority="2" operator="greaterThan">
      <formula>0</formula>
    </cfRule>
  </conditionalFormatting>
  <conditionalFormatting sqref="C34:C37">
    <cfRule type="cellIs" dxfId="44" priority="9" operator="greaterThan">
      <formula>0</formula>
    </cfRule>
  </conditionalFormatting>
  <conditionalFormatting sqref="F8">
    <cfRule type="cellIs" dxfId="43" priority="8" operator="greaterThan">
      <formula>0</formula>
    </cfRule>
  </conditionalFormatting>
  <conditionalFormatting sqref="F11:F13">
    <cfRule type="cellIs" dxfId="42" priority="5" operator="greaterThan">
      <formula>0</formula>
    </cfRule>
  </conditionalFormatting>
  <conditionalFormatting sqref="F19:F30">
    <cfRule type="cellIs" dxfId="41" priority="1" operator="greaterThan">
      <formula>0</formula>
    </cfRule>
  </conditionalFormatting>
  <conditionalFormatting sqref="F34:F37">
    <cfRule type="cellIs" dxfId="40" priority="7" operator="greaterThan">
      <formula>0</formula>
    </cfRule>
  </conditionalFormatting>
  <pageMargins left="0.7" right="0.7" top="0.90458333333333329" bottom="0.75" header="0.3" footer="0.3"/>
  <pageSetup paperSize="9" scale="61" orientation="landscape" horizontalDpi="4294967293" r:id="rId1"/>
  <headerFooter>
    <oddHeader>&amp;L&amp;"Arial,Vet"&amp;F&amp;R&amp;G</oddHeader>
    <oddFooter>&amp;L&amp;"Verdana,Standaard"&amp;8&amp;A&amp;C&amp;"Verdana,Standaard"&amp;8 Uitzend- en vakantiekrachten voor functies tot en met schaal 7 - 2024-123441       &amp;R&amp;"Verdana,Standaard"&amp;8
©Nova Vista Human Capital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9B671-F8F0-4C9C-947D-D5DAF793A8A4}">
  <sheetPr>
    <pageSetUpPr fitToPage="1"/>
  </sheetPr>
  <dimension ref="A1:L47"/>
  <sheetViews>
    <sheetView view="pageLayout" zoomScaleNormal="100" workbookViewId="0">
      <selection activeCell="C2" sqref="C2:G2"/>
    </sheetView>
  </sheetViews>
  <sheetFormatPr defaultColWidth="10.5546875" defaultRowHeight="13.8" x14ac:dyDescent="0.25"/>
  <cols>
    <col min="1" max="1" width="42.77734375" style="56" bestFit="1" customWidth="1"/>
    <col min="2" max="2" width="10.5546875" style="56"/>
    <col min="3" max="3" width="11.44140625" style="56" bestFit="1" customWidth="1"/>
    <col min="4" max="16384" width="10.5546875" style="56"/>
  </cols>
  <sheetData>
    <row r="1" spans="1:12" s="52" customFormat="1" ht="14.4" x14ac:dyDescent="0.3">
      <c r="A1" s="51" t="s">
        <v>0</v>
      </c>
      <c r="B1" s="128" t="s">
        <v>6</v>
      </c>
      <c r="C1" s="129"/>
      <c r="D1" s="129"/>
      <c r="E1" s="129"/>
      <c r="F1" s="129"/>
      <c r="G1" s="129"/>
      <c r="H1" s="105"/>
      <c r="I1" s="105"/>
      <c r="J1" s="105"/>
      <c r="K1" s="105"/>
      <c r="L1" s="105"/>
    </row>
    <row r="2" spans="1:12" x14ac:dyDescent="0.25">
      <c r="C2" s="130" t="s">
        <v>24</v>
      </c>
      <c r="D2" s="130"/>
      <c r="E2" s="130"/>
      <c r="F2" s="130"/>
      <c r="G2" s="130"/>
    </row>
    <row r="3" spans="1:12" x14ac:dyDescent="0.25">
      <c r="A3" s="53"/>
      <c r="B3" s="82"/>
      <c r="C3" s="55"/>
      <c r="D3" s="55"/>
      <c r="E3" s="54"/>
      <c r="F3" s="55"/>
      <c r="G3" s="55"/>
    </row>
    <row r="4" spans="1:12" ht="23.1" customHeight="1" x14ac:dyDescent="0.25">
      <c r="B4" s="60"/>
      <c r="C4" s="121" t="s">
        <v>52</v>
      </c>
      <c r="D4" s="122"/>
      <c r="F4" s="121" t="s">
        <v>51</v>
      </c>
      <c r="G4" s="122"/>
    </row>
    <row r="5" spans="1:12" ht="45" customHeight="1" x14ac:dyDescent="0.25">
      <c r="B5" s="60"/>
      <c r="C5" s="123"/>
      <c r="D5" s="124"/>
      <c r="E5" s="57"/>
      <c r="F5" s="123"/>
      <c r="G5" s="124"/>
    </row>
    <row r="6" spans="1:12" x14ac:dyDescent="0.25">
      <c r="A6" s="58" t="s">
        <v>7</v>
      </c>
      <c r="B6" s="60"/>
      <c r="C6" s="61"/>
      <c r="D6" s="62"/>
      <c r="E6" s="59"/>
      <c r="F6" s="61"/>
      <c r="G6" s="62"/>
    </row>
    <row r="7" spans="1:12" x14ac:dyDescent="0.25">
      <c r="A7" s="63" t="s">
        <v>8</v>
      </c>
      <c r="B7" s="60"/>
      <c r="C7" s="95">
        <v>1</v>
      </c>
      <c r="D7" s="64">
        <f>C7</f>
        <v>1</v>
      </c>
      <c r="E7" s="64"/>
      <c r="F7" s="95">
        <v>1</v>
      </c>
      <c r="G7" s="64">
        <f>F7</f>
        <v>1</v>
      </c>
    </row>
    <row r="8" spans="1:12" ht="14.4" thickBot="1" x14ac:dyDescent="0.3">
      <c r="A8" s="63"/>
      <c r="B8" s="60"/>
      <c r="C8" s="72">
        <v>0</v>
      </c>
      <c r="D8" s="68">
        <f>C8</f>
        <v>0</v>
      </c>
      <c r="E8" s="60"/>
      <c r="F8" s="72">
        <v>0</v>
      </c>
      <c r="G8" s="68">
        <f>F8</f>
        <v>0</v>
      </c>
    </row>
    <row r="9" spans="1:12" ht="14.4" thickTop="1" x14ac:dyDescent="0.25">
      <c r="A9" s="63"/>
      <c r="B9" s="60"/>
      <c r="C9" s="65"/>
      <c r="D9" s="66">
        <f>SUM(D7:D8)</f>
        <v>1</v>
      </c>
      <c r="E9" s="60"/>
      <c r="F9" s="65"/>
      <c r="G9" s="66">
        <f>SUM(G7:G8)</f>
        <v>1</v>
      </c>
    </row>
    <row r="10" spans="1:12" x14ac:dyDescent="0.25">
      <c r="A10" s="58" t="s">
        <v>9</v>
      </c>
      <c r="B10" s="60"/>
      <c r="C10" s="65"/>
      <c r="D10" s="60"/>
      <c r="E10" s="60"/>
      <c r="F10" s="65"/>
      <c r="G10" s="60"/>
    </row>
    <row r="11" spans="1:12" x14ac:dyDescent="0.25">
      <c r="A11" s="63" t="s">
        <v>10</v>
      </c>
      <c r="B11" s="60"/>
      <c r="C11" s="72">
        <v>0</v>
      </c>
      <c r="D11" s="60">
        <f>C11*D9</f>
        <v>0</v>
      </c>
      <c r="E11" s="60"/>
      <c r="F11" s="72">
        <v>0</v>
      </c>
      <c r="G11" s="60">
        <f>F11*G9</f>
        <v>0</v>
      </c>
    </row>
    <row r="12" spans="1:12" x14ac:dyDescent="0.25">
      <c r="A12" s="63" t="s">
        <v>11</v>
      </c>
      <c r="B12" s="60"/>
      <c r="C12" s="72">
        <v>0</v>
      </c>
      <c r="D12" s="60">
        <f>C12*D9</f>
        <v>0</v>
      </c>
      <c r="E12" s="66"/>
      <c r="F12" s="72">
        <v>0</v>
      </c>
      <c r="G12" s="60">
        <f>F12*G9</f>
        <v>0</v>
      </c>
    </row>
    <row r="13" spans="1:12" x14ac:dyDescent="0.25">
      <c r="A13" s="63" t="s">
        <v>12</v>
      </c>
      <c r="B13" s="60"/>
      <c r="C13" s="102">
        <v>0</v>
      </c>
      <c r="D13" s="88">
        <f>C13*D9</f>
        <v>0</v>
      </c>
      <c r="E13" s="66"/>
      <c r="F13" s="102">
        <v>0</v>
      </c>
      <c r="G13" s="88">
        <f>F13*G9</f>
        <v>0</v>
      </c>
    </row>
    <row r="14" spans="1:12" ht="14.4" thickBot="1" x14ac:dyDescent="0.3">
      <c r="A14" s="63"/>
      <c r="B14" s="60"/>
      <c r="C14" s="77">
        <f>SUM(C11:C13)</f>
        <v>0</v>
      </c>
      <c r="D14" s="81">
        <f>SUM(D11:D13)</f>
        <v>0</v>
      </c>
      <c r="E14" s="66"/>
      <c r="F14" s="77">
        <f>SUM(F11:F13)</f>
        <v>0</v>
      </c>
      <c r="G14" s="81">
        <f>SUM(G11:G13)</f>
        <v>0</v>
      </c>
    </row>
    <row r="15" spans="1:12" ht="14.4" thickTop="1" x14ac:dyDescent="0.25">
      <c r="A15" s="63"/>
      <c r="B15" s="60"/>
      <c r="C15" s="78"/>
      <c r="D15" s="66">
        <f>D9+D14</f>
        <v>1</v>
      </c>
      <c r="E15" s="66"/>
      <c r="F15" s="78"/>
      <c r="G15" s="66">
        <f>G9+G14</f>
        <v>1</v>
      </c>
    </row>
    <row r="16" spans="1:12" ht="28.2" thickBot="1" x14ac:dyDescent="0.3">
      <c r="A16" s="58" t="s">
        <v>64</v>
      </c>
      <c r="B16" s="60"/>
      <c r="C16" s="67">
        <v>0.08</v>
      </c>
      <c r="D16" s="68">
        <f>D15*C16</f>
        <v>0.08</v>
      </c>
      <c r="E16" s="66"/>
      <c r="F16" s="67">
        <v>0.08</v>
      </c>
      <c r="G16" s="68">
        <f>G15*F16</f>
        <v>0.08</v>
      </c>
    </row>
    <row r="17" spans="1:7" ht="14.4" thickTop="1" x14ac:dyDescent="0.25">
      <c r="A17" s="59"/>
      <c r="B17" s="60"/>
      <c r="C17" s="66"/>
      <c r="D17" s="66">
        <f>SUM(D15:D16)</f>
        <v>1.08</v>
      </c>
      <c r="E17" s="66"/>
      <c r="F17" s="66"/>
      <c r="G17" s="66">
        <f>SUM(G15:G16)</f>
        <v>1.08</v>
      </c>
    </row>
    <row r="18" spans="1:7" x14ac:dyDescent="0.25">
      <c r="A18" s="58" t="s">
        <v>13</v>
      </c>
      <c r="B18" s="60"/>
      <c r="C18" s="60"/>
      <c r="D18" s="60"/>
      <c r="E18" s="60"/>
      <c r="F18" s="60"/>
      <c r="G18" s="60"/>
    </row>
    <row r="19" spans="1:7" x14ac:dyDescent="0.25">
      <c r="A19" s="69" t="s">
        <v>14</v>
      </c>
      <c r="B19" s="60"/>
      <c r="C19" s="70">
        <v>0</v>
      </c>
      <c r="D19" s="60">
        <f>C19*D17</f>
        <v>0</v>
      </c>
      <c r="E19" s="60"/>
      <c r="F19" s="70">
        <v>0</v>
      </c>
      <c r="G19" s="60">
        <f>F19*G17</f>
        <v>0</v>
      </c>
    </row>
    <row r="20" spans="1:7" ht="20.100000000000001" customHeight="1" x14ac:dyDescent="0.25">
      <c r="A20" s="69" t="s">
        <v>15</v>
      </c>
      <c r="B20" s="60"/>
      <c r="C20" s="70">
        <v>0</v>
      </c>
      <c r="D20" s="60">
        <f>C20*D17</f>
        <v>0</v>
      </c>
      <c r="E20" s="60"/>
      <c r="F20" s="70">
        <v>0</v>
      </c>
      <c r="G20" s="60">
        <f>F20*G17</f>
        <v>0</v>
      </c>
    </row>
    <row r="21" spans="1:7" x14ac:dyDescent="0.25">
      <c r="A21" s="69" t="s">
        <v>43</v>
      </c>
      <c r="B21" s="60"/>
      <c r="C21" s="70">
        <v>0</v>
      </c>
      <c r="D21" s="60">
        <f>C21*D17</f>
        <v>0</v>
      </c>
      <c r="E21" s="60"/>
      <c r="F21" s="70">
        <v>0</v>
      </c>
      <c r="G21" s="60">
        <f>F21*G17</f>
        <v>0</v>
      </c>
    </row>
    <row r="22" spans="1:7" x14ac:dyDescent="0.25">
      <c r="A22" s="69" t="s">
        <v>37</v>
      </c>
      <c r="B22" s="60"/>
      <c r="C22" s="70">
        <v>0</v>
      </c>
      <c r="D22" s="60">
        <f>C22*D17</f>
        <v>0</v>
      </c>
      <c r="E22" s="60"/>
      <c r="F22" s="70">
        <v>0</v>
      </c>
      <c r="G22" s="60">
        <f>F22*G17</f>
        <v>0</v>
      </c>
    </row>
    <row r="23" spans="1:7" x14ac:dyDescent="0.25">
      <c r="A23" s="69" t="s">
        <v>16</v>
      </c>
      <c r="B23" s="60"/>
      <c r="C23" s="70">
        <v>0</v>
      </c>
      <c r="D23" s="60">
        <f>C23*D17</f>
        <v>0</v>
      </c>
      <c r="E23" s="60"/>
      <c r="F23" s="70">
        <v>0</v>
      </c>
      <c r="G23" s="60">
        <f>F23*G17</f>
        <v>0</v>
      </c>
    </row>
    <row r="24" spans="1:7" x14ac:dyDescent="0.25">
      <c r="A24" s="69" t="s">
        <v>17</v>
      </c>
      <c r="B24" s="60"/>
      <c r="C24" s="70">
        <v>0</v>
      </c>
      <c r="D24" s="60">
        <f>C24*D17</f>
        <v>0</v>
      </c>
      <c r="E24" s="66"/>
      <c r="F24" s="70">
        <v>0</v>
      </c>
      <c r="G24" s="60">
        <f>F24*G17</f>
        <v>0</v>
      </c>
    </row>
    <row r="25" spans="1:7" x14ac:dyDescent="0.25">
      <c r="A25" s="69" t="s">
        <v>25</v>
      </c>
      <c r="B25" s="60"/>
      <c r="C25" s="70">
        <v>0</v>
      </c>
      <c r="D25" s="60">
        <f>C25*D17</f>
        <v>0</v>
      </c>
      <c r="E25" s="66"/>
      <c r="F25" s="70">
        <v>0</v>
      </c>
      <c r="G25" s="60">
        <f>F25*G17</f>
        <v>0</v>
      </c>
    </row>
    <row r="26" spans="1:7" x14ac:dyDescent="0.25">
      <c r="A26" s="69" t="s">
        <v>21</v>
      </c>
      <c r="B26" s="60"/>
      <c r="C26" s="70">
        <v>0</v>
      </c>
      <c r="D26" s="60">
        <f>C26*D17</f>
        <v>0</v>
      </c>
      <c r="E26" s="60"/>
      <c r="F26" s="70">
        <v>0</v>
      </c>
      <c r="G26" s="60">
        <f>F26*G17</f>
        <v>0</v>
      </c>
    </row>
    <row r="27" spans="1:7" x14ac:dyDescent="0.25">
      <c r="A27" s="69" t="s">
        <v>44</v>
      </c>
      <c r="B27" s="60"/>
      <c r="C27" s="70">
        <v>0</v>
      </c>
      <c r="D27" s="60">
        <f>C27*D17</f>
        <v>0</v>
      </c>
      <c r="E27" s="66"/>
      <c r="F27" s="70">
        <v>0</v>
      </c>
      <c r="G27" s="60">
        <f>F27*G17</f>
        <v>0</v>
      </c>
    </row>
    <row r="28" spans="1:7" x14ac:dyDescent="0.25">
      <c r="A28" s="69" t="s">
        <v>18</v>
      </c>
      <c r="B28" s="60"/>
      <c r="C28" s="70">
        <v>0</v>
      </c>
      <c r="D28" s="60">
        <f>C28*D17</f>
        <v>0</v>
      </c>
      <c r="E28" s="66"/>
      <c r="F28" s="70">
        <v>0</v>
      </c>
      <c r="G28" s="60">
        <f>F28*G17</f>
        <v>0</v>
      </c>
    </row>
    <row r="29" spans="1:7" x14ac:dyDescent="0.25">
      <c r="A29" s="69" t="s">
        <v>19</v>
      </c>
      <c r="B29" s="60"/>
      <c r="C29" s="70">
        <v>0</v>
      </c>
      <c r="D29" s="60">
        <f>C29*D17</f>
        <v>0</v>
      </c>
      <c r="E29" s="66"/>
      <c r="F29" s="70">
        <v>0</v>
      </c>
      <c r="G29" s="60">
        <f>F29*G17</f>
        <v>0</v>
      </c>
    </row>
    <row r="30" spans="1:7" x14ac:dyDescent="0.25">
      <c r="A30" s="71" t="s">
        <v>22</v>
      </c>
      <c r="B30" s="60"/>
      <c r="C30" s="101">
        <v>0</v>
      </c>
      <c r="D30" s="88">
        <f>C30*D17</f>
        <v>0</v>
      </c>
      <c r="E30" s="66"/>
      <c r="F30" s="101">
        <v>0</v>
      </c>
      <c r="G30" s="88">
        <f>F30*G17</f>
        <v>0</v>
      </c>
    </row>
    <row r="31" spans="1:7" ht="14.4" thickBot="1" x14ac:dyDescent="0.3">
      <c r="A31" s="63"/>
      <c r="B31" s="60"/>
      <c r="C31" s="66">
        <f>SUM(C19:C30)</f>
        <v>0</v>
      </c>
      <c r="D31" s="81">
        <f>D17*C31</f>
        <v>0</v>
      </c>
      <c r="E31" s="66"/>
      <c r="F31" s="66">
        <f>SUM(F19:F30)</f>
        <v>0</v>
      </c>
      <c r="G31" s="81">
        <f>G17*F31</f>
        <v>0</v>
      </c>
    </row>
    <row r="32" spans="1:7" ht="14.4" thickTop="1" x14ac:dyDescent="0.25">
      <c r="A32" s="63"/>
      <c r="B32" s="60"/>
      <c r="C32" s="60"/>
      <c r="D32" s="66">
        <f>D17+D31</f>
        <v>1.08</v>
      </c>
      <c r="E32" s="66"/>
      <c r="F32" s="60"/>
      <c r="G32" s="66">
        <f>G17+G31</f>
        <v>1.08</v>
      </c>
    </row>
    <row r="33" spans="1:12" x14ac:dyDescent="0.25">
      <c r="A33" s="58" t="s">
        <v>20</v>
      </c>
      <c r="B33" s="60"/>
      <c r="C33" s="60"/>
      <c r="D33" s="60"/>
      <c r="E33" s="60"/>
      <c r="F33" s="60"/>
      <c r="G33" s="60"/>
    </row>
    <row r="34" spans="1:12" x14ac:dyDescent="0.25">
      <c r="A34" s="71" t="s">
        <v>22</v>
      </c>
      <c r="B34" s="60"/>
      <c r="C34" s="70">
        <v>0</v>
      </c>
      <c r="D34" s="60">
        <f>C34*D32</f>
        <v>0</v>
      </c>
      <c r="E34" s="60"/>
      <c r="F34" s="70">
        <v>0</v>
      </c>
      <c r="G34" s="60">
        <f>F34*G32</f>
        <v>0</v>
      </c>
    </row>
    <row r="35" spans="1:12" x14ac:dyDescent="0.25">
      <c r="A35" s="71" t="s">
        <v>22</v>
      </c>
      <c r="B35" s="60"/>
      <c r="C35" s="70">
        <v>0</v>
      </c>
      <c r="D35" s="60">
        <f>C35*D32</f>
        <v>0</v>
      </c>
      <c r="E35" s="60"/>
      <c r="F35" s="70">
        <v>0</v>
      </c>
      <c r="G35" s="60">
        <f>F35*G32</f>
        <v>0</v>
      </c>
    </row>
    <row r="36" spans="1:12" x14ac:dyDescent="0.25">
      <c r="A36" s="71" t="s">
        <v>22</v>
      </c>
      <c r="B36" s="60"/>
      <c r="C36" s="70">
        <v>0</v>
      </c>
      <c r="D36" s="60">
        <f>C36*D32</f>
        <v>0</v>
      </c>
      <c r="E36" s="60"/>
      <c r="F36" s="70">
        <v>0</v>
      </c>
      <c r="G36" s="60">
        <f>F36*G32</f>
        <v>0</v>
      </c>
    </row>
    <row r="37" spans="1:12" x14ac:dyDescent="0.25">
      <c r="A37" s="71" t="s">
        <v>22</v>
      </c>
      <c r="B37" s="60"/>
      <c r="C37" s="101">
        <v>0</v>
      </c>
      <c r="D37" s="88">
        <f>C37*D32</f>
        <v>0</v>
      </c>
      <c r="E37" s="60"/>
      <c r="F37" s="101">
        <v>0</v>
      </c>
      <c r="G37" s="88">
        <f>F37*G32</f>
        <v>0</v>
      </c>
    </row>
    <row r="38" spans="1:12" ht="14.4" thickBot="1" x14ac:dyDescent="0.3">
      <c r="A38" s="63"/>
      <c r="B38" s="60"/>
      <c r="C38" s="66">
        <f>SUM(C34:C37)</f>
        <v>0</v>
      </c>
      <c r="D38" s="81">
        <f>D32*C38</f>
        <v>0</v>
      </c>
      <c r="E38" s="60"/>
      <c r="F38" s="66">
        <f>SUM(F34:F37)</f>
        <v>0</v>
      </c>
      <c r="G38" s="81">
        <f>G32*F38</f>
        <v>0</v>
      </c>
    </row>
    <row r="39" spans="1:12" ht="14.4" thickTop="1" x14ac:dyDescent="0.25">
      <c r="A39" s="73" t="s">
        <v>53</v>
      </c>
      <c r="B39" s="74"/>
      <c r="C39" s="66"/>
      <c r="D39" s="75">
        <f>D32+D38</f>
        <v>1.08</v>
      </c>
      <c r="E39" s="74"/>
      <c r="F39" s="74"/>
      <c r="G39" s="75">
        <f>G32+G38</f>
        <v>1.08</v>
      </c>
    </row>
    <row r="40" spans="1:12" x14ac:dyDescent="0.25">
      <c r="A40" s="76"/>
    </row>
    <row r="41" spans="1:12" x14ac:dyDescent="0.25">
      <c r="A41" s="22" t="s">
        <v>23</v>
      </c>
    </row>
    <row r="42" spans="1:12" ht="37.35" customHeight="1" x14ac:dyDescent="0.25">
      <c r="A42" s="125" t="s">
        <v>61</v>
      </c>
      <c r="B42" s="126"/>
      <c r="C42" s="126"/>
      <c r="D42" s="126"/>
      <c r="E42" s="126"/>
      <c r="F42" s="126"/>
      <c r="G42" s="126"/>
      <c r="H42" s="126"/>
      <c r="I42" s="126"/>
      <c r="J42" s="126"/>
      <c r="K42" s="126"/>
      <c r="L42" s="126"/>
    </row>
    <row r="43" spans="1:12" x14ac:dyDescent="0.25">
      <c r="A43" s="125" t="s">
        <v>46</v>
      </c>
      <c r="B43" s="127"/>
      <c r="C43" s="127"/>
      <c r="D43" s="127"/>
      <c r="E43" s="127"/>
      <c r="F43" s="127"/>
      <c r="G43" s="127"/>
      <c r="H43" s="127"/>
      <c r="I43" s="127"/>
      <c r="J43" s="127"/>
      <c r="K43" s="127"/>
      <c r="L43" s="127"/>
    </row>
    <row r="44" spans="1:12" x14ac:dyDescent="0.25">
      <c r="A44" s="127"/>
      <c r="B44" s="127"/>
      <c r="C44" s="127"/>
      <c r="D44" s="127"/>
      <c r="E44" s="127"/>
      <c r="F44" s="127"/>
      <c r="G44" s="127"/>
      <c r="H44" s="127"/>
      <c r="I44" s="127"/>
      <c r="J44" s="127"/>
      <c r="K44" s="127"/>
      <c r="L44" s="127"/>
    </row>
    <row r="45" spans="1:12" ht="28.8" customHeight="1" x14ac:dyDescent="0.25">
      <c r="A45" s="127"/>
      <c r="B45" s="127"/>
      <c r="C45" s="127"/>
      <c r="D45" s="127"/>
      <c r="E45" s="127"/>
      <c r="F45" s="127"/>
      <c r="G45" s="127"/>
      <c r="H45" s="127"/>
      <c r="I45" s="127"/>
      <c r="J45" s="127"/>
      <c r="K45" s="127"/>
      <c r="L45" s="127"/>
    </row>
    <row r="46" spans="1:12" x14ac:dyDescent="0.25">
      <c r="A46" s="118" t="s">
        <v>38</v>
      </c>
      <c r="B46" s="119"/>
      <c r="C46" s="119"/>
      <c r="D46" s="119"/>
      <c r="E46" s="119"/>
      <c r="F46" s="119"/>
      <c r="G46" s="119"/>
      <c r="H46" s="119"/>
      <c r="I46" s="119"/>
      <c r="J46" s="119"/>
      <c r="K46" s="119"/>
      <c r="L46" s="119"/>
    </row>
    <row r="47" spans="1:12" x14ac:dyDescent="0.25">
      <c r="A47" s="118" t="s">
        <v>47</v>
      </c>
      <c r="B47" s="119"/>
      <c r="C47" s="119"/>
      <c r="D47" s="119"/>
      <c r="E47" s="119"/>
      <c r="F47" s="119"/>
      <c r="G47" s="119"/>
      <c r="H47" s="119"/>
      <c r="I47" s="119"/>
      <c r="J47" s="119"/>
      <c r="K47" s="119"/>
      <c r="L47" s="119"/>
    </row>
  </sheetData>
  <sheetProtection algorithmName="SHA-512" hashValue="EHOOWxHQwliMMTi8ufv+PIYhR27/lB/quJlFn27b44i1jdE/LPmCw72JQHeIVpXN8H5hyRZG9uRwXtwe6oZzTQ==" saltValue="DY3O9rbNwgWAytubC5AsCg==" spinCount="100000" sheet="1" objects="1" scenarios="1"/>
  <mergeCells count="8">
    <mergeCell ref="B1:G1"/>
    <mergeCell ref="A42:L42"/>
    <mergeCell ref="A43:L45"/>
    <mergeCell ref="A46:L46"/>
    <mergeCell ref="A47:L47"/>
    <mergeCell ref="C2:G2"/>
    <mergeCell ref="C4:D5"/>
    <mergeCell ref="F4:G5"/>
  </mergeCells>
  <conditionalFormatting sqref="C8">
    <cfRule type="cellIs" dxfId="39" priority="10" operator="greaterThan">
      <formula>0</formula>
    </cfRule>
  </conditionalFormatting>
  <conditionalFormatting sqref="C11:C13">
    <cfRule type="cellIs" dxfId="38" priority="6" operator="greaterThan">
      <formula>0</formula>
    </cfRule>
  </conditionalFormatting>
  <conditionalFormatting sqref="C19:C30">
    <cfRule type="cellIs" dxfId="37" priority="2" operator="greaterThan">
      <formula>0</formula>
    </cfRule>
  </conditionalFormatting>
  <conditionalFormatting sqref="C34:C37">
    <cfRule type="cellIs" dxfId="36" priority="9" operator="greaterThan">
      <formula>0</formula>
    </cfRule>
  </conditionalFormatting>
  <conditionalFormatting sqref="F8">
    <cfRule type="cellIs" dxfId="35" priority="8" operator="greaterThan">
      <formula>0</formula>
    </cfRule>
  </conditionalFormatting>
  <conditionalFormatting sqref="F11:F13">
    <cfRule type="cellIs" dxfId="34" priority="5" operator="greaterThan">
      <formula>0</formula>
    </cfRule>
  </conditionalFormatting>
  <conditionalFormatting sqref="F19:F30">
    <cfRule type="cellIs" dxfId="33" priority="1" operator="greaterThan">
      <formula>0</formula>
    </cfRule>
  </conditionalFormatting>
  <conditionalFormatting sqref="F34:F37">
    <cfRule type="cellIs" dxfId="32" priority="7" operator="greaterThan">
      <formula>0</formula>
    </cfRule>
  </conditionalFormatting>
  <pageMargins left="0.7" right="0.7" top="1.0259374999999999" bottom="0.75" header="0.3" footer="0.3"/>
  <pageSetup paperSize="9" scale="61" orientation="landscape" horizontalDpi="4294967293" r:id="rId1"/>
  <headerFooter>
    <oddHeader>&amp;L&amp;"Arial,Vet"&amp;F&amp;R&amp;G</oddHeader>
    <oddFooter>&amp;L&amp;"Verdana,Standaard"&amp;8&amp;A&amp;C&amp;8 Uitzend- en vakantiekrachten voor functies tot en met schaal 7 - 2024-123441       &amp;R&amp;"Verdana,Standaard"&amp;8©Nova Vista Human Capital</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C158-9187-4544-B892-22EFFDD502DC}">
  <sheetPr>
    <pageSetUpPr fitToPage="1"/>
  </sheetPr>
  <dimension ref="A1:L46"/>
  <sheetViews>
    <sheetView view="pageLayout" zoomScaleNormal="100" workbookViewId="0">
      <selection activeCell="B1" sqref="B1:L1"/>
    </sheetView>
  </sheetViews>
  <sheetFormatPr defaultColWidth="10.5546875" defaultRowHeight="13.8" x14ac:dyDescent="0.25"/>
  <cols>
    <col min="1" max="1" width="42.77734375" style="56" bestFit="1" customWidth="1"/>
    <col min="2" max="2" width="10.5546875" style="56"/>
    <col min="3" max="3" width="14.21875" style="56" customWidth="1"/>
    <col min="4" max="5" width="10.5546875" style="56"/>
    <col min="6" max="6" width="16.5546875" style="56" customWidth="1"/>
    <col min="7" max="8" width="10.5546875" style="56"/>
    <col min="9" max="9" width="15.77734375" style="56" customWidth="1"/>
    <col min="10" max="11" width="10.5546875" style="56"/>
    <col min="12" max="12" width="18.77734375" style="56" customWidth="1"/>
    <col min="13" max="16384" width="10.5546875" style="56"/>
  </cols>
  <sheetData>
    <row r="1" spans="1:12" s="52" customFormat="1" x14ac:dyDescent="0.25">
      <c r="A1" s="51" t="s">
        <v>0</v>
      </c>
      <c r="B1" s="135" t="s">
        <v>6</v>
      </c>
      <c r="C1" s="136"/>
      <c r="D1" s="136"/>
      <c r="E1" s="136"/>
      <c r="F1" s="136"/>
      <c r="G1" s="136"/>
      <c r="H1" s="136"/>
      <c r="I1" s="136"/>
      <c r="J1" s="136"/>
      <c r="K1" s="136"/>
      <c r="L1" s="137"/>
    </row>
    <row r="2" spans="1:12" ht="13.8" customHeight="1" x14ac:dyDescent="0.25">
      <c r="B2" s="130" t="s">
        <v>24</v>
      </c>
      <c r="C2" s="130"/>
      <c r="D2" s="130"/>
      <c r="E2" s="130"/>
      <c r="F2" s="130"/>
      <c r="H2" s="130" t="s">
        <v>24</v>
      </c>
      <c r="I2" s="130"/>
      <c r="J2" s="130"/>
      <c r="K2" s="130"/>
      <c r="L2" s="130"/>
    </row>
    <row r="3" spans="1:12" x14ac:dyDescent="0.25">
      <c r="A3" s="53"/>
      <c r="B3" s="55"/>
      <c r="C3" s="55"/>
      <c r="D3" s="54"/>
      <c r="E3" s="55"/>
      <c r="F3" s="55"/>
      <c r="G3" s="82"/>
      <c r="H3" s="55"/>
      <c r="I3" s="55"/>
      <c r="J3" s="54"/>
      <c r="K3" s="55"/>
      <c r="L3" s="55"/>
    </row>
    <row r="4" spans="1:12" ht="23.1" customHeight="1" x14ac:dyDescent="0.25">
      <c r="B4" s="121" t="s">
        <v>69</v>
      </c>
      <c r="C4" s="122"/>
      <c r="E4" s="121" t="s">
        <v>70</v>
      </c>
      <c r="F4" s="122"/>
      <c r="G4" s="60"/>
      <c r="H4" s="121" t="s">
        <v>54</v>
      </c>
      <c r="I4" s="122"/>
      <c r="K4" s="121" t="s">
        <v>58</v>
      </c>
      <c r="L4" s="122"/>
    </row>
    <row r="5" spans="1:12" ht="24.6" customHeight="1" x14ac:dyDescent="0.25">
      <c r="B5" s="123"/>
      <c r="C5" s="124"/>
      <c r="D5" s="57"/>
      <c r="E5" s="123"/>
      <c r="F5" s="124"/>
      <c r="G5" s="60"/>
      <c r="H5" s="123"/>
      <c r="I5" s="124"/>
      <c r="J5" s="57"/>
      <c r="K5" s="123"/>
      <c r="L5" s="124"/>
    </row>
    <row r="6" spans="1:12" x14ac:dyDescent="0.25">
      <c r="A6" s="58" t="s">
        <v>7</v>
      </c>
      <c r="B6" s="61"/>
      <c r="C6" s="62"/>
      <c r="D6" s="59"/>
      <c r="E6" s="61"/>
      <c r="F6" s="62"/>
      <c r="G6" s="60"/>
      <c r="H6" s="61"/>
      <c r="I6" s="62"/>
      <c r="J6" s="59"/>
      <c r="K6" s="61"/>
      <c r="L6" s="62"/>
    </row>
    <row r="7" spans="1:12" x14ac:dyDescent="0.25">
      <c r="A7" s="63" t="s">
        <v>8</v>
      </c>
      <c r="B7" s="95">
        <v>1</v>
      </c>
      <c r="C7" s="64">
        <f>B7</f>
        <v>1</v>
      </c>
      <c r="D7" s="64"/>
      <c r="E7" s="95">
        <v>1</v>
      </c>
      <c r="F7" s="64">
        <f>E7</f>
        <v>1</v>
      </c>
      <c r="G7" s="60"/>
      <c r="H7" s="95">
        <v>1</v>
      </c>
      <c r="I7" s="64">
        <f>H7</f>
        <v>1</v>
      </c>
      <c r="J7" s="64"/>
      <c r="K7" s="95">
        <v>1</v>
      </c>
      <c r="L7" s="64">
        <f>K7</f>
        <v>1</v>
      </c>
    </row>
    <row r="8" spans="1:12" ht="14.4" thickBot="1" x14ac:dyDescent="0.3">
      <c r="A8" s="63"/>
      <c r="B8" s="72">
        <v>0</v>
      </c>
      <c r="C8" s="68">
        <f>B8</f>
        <v>0</v>
      </c>
      <c r="D8" s="60"/>
      <c r="E8" s="72">
        <v>0</v>
      </c>
      <c r="F8" s="68">
        <f>E8</f>
        <v>0</v>
      </c>
      <c r="G8" s="60"/>
      <c r="H8" s="72">
        <v>0</v>
      </c>
      <c r="I8" s="68">
        <f>H8</f>
        <v>0</v>
      </c>
      <c r="J8" s="60"/>
      <c r="K8" s="72">
        <v>0</v>
      </c>
      <c r="L8" s="68">
        <f>K8</f>
        <v>0</v>
      </c>
    </row>
    <row r="9" spans="1:12" ht="14.4" thickTop="1" x14ac:dyDescent="0.25">
      <c r="A9" s="63"/>
      <c r="B9" s="65"/>
      <c r="C9" s="66">
        <f>SUM(C7:C8)</f>
        <v>1</v>
      </c>
      <c r="D9" s="60"/>
      <c r="E9" s="65"/>
      <c r="F9" s="66">
        <f>SUM(F7:F8)</f>
        <v>1</v>
      </c>
      <c r="G9" s="60"/>
      <c r="H9" s="65"/>
      <c r="I9" s="66">
        <f>SUM(I7:I8)</f>
        <v>1</v>
      </c>
      <c r="J9" s="60"/>
      <c r="K9" s="65"/>
      <c r="L9" s="66">
        <f>SUM(L7:L8)</f>
        <v>1</v>
      </c>
    </row>
    <row r="10" spans="1:12" x14ac:dyDescent="0.25">
      <c r="A10" s="58" t="s">
        <v>9</v>
      </c>
      <c r="B10" s="65"/>
      <c r="C10" s="60"/>
      <c r="D10" s="60"/>
      <c r="E10" s="65"/>
      <c r="F10" s="60"/>
      <c r="G10" s="60"/>
      <c r="H10" s="65"/>
      <c r="I10" s="60"/>
      <c r="J10" s="60"/>
      <c r="K10" s="65"/>
      <c r="L10" s="60"/>
    </row>
    <row r="11" spans="1:12" x14ac:dyDescent="0.25">
      <c r="A11" s="63" t="s">
        <v>10</v>
      </c>
      <c r="B11" s="70">
        <v>0</v>
      </c>
      <c r="C11" s="60">
        <f>B11*C9</f>
        <v>0</v>
      </c>
      <c r="D11" s="60"/>
      <c r="E11" s="70">
        <v>0</v>
      </c>
      <c r="F11" s="60">
        <f>E11*F9</f>
        <v>0</v>
      </c>
      <c r="G11" s="60"/>
      <c r="H11" s="70">
        <v>0</v>
      </c>
      <c r="I11" s="60">
        <f>H11*I9</f>
        <v>0</v>
      </c>
      <c r="J11" s="60"/>
      <c r="K11" s="70">
        <v>0</v>
      </c>
      <c r="L11" s="60">
        <f>K11*L9</f>
        <v>0</v>
      </c>
    </row>
    <row r="12" spans="1:12" x14ac:dyDescent="0.25">
      <c r="A12" s="63" t="s">
        <v>11</v>
      </c>
      <c r="B12" s="70">
        <v>0</v>
      </c>
      <c r="C12" s="60">
        <f>B12*C9</f>
        <v>0</v>
      </c>
      <c r="D12" s="66"/>
      <c r="E12" s="70">
        <v>0</v>
      </c>
      <c r="F12" s="60">
        <f>E12*F9</f>
        <v>0</v>
      </c>
      <c r="G12" s="60"/>
      <c r="H12" s="70">
        <v>0</v>
      </c>
      <c r="I12" s="60">
        <f>H12*I9</f>
        <v>0</v>
      </c>
      <c r="J12" s="66"/>
      <c r="K12" s="70">
        <v>0</v>
      </c>
      <c r="L12" s="60">
        <f>K12*L9</f>
        <v>0</v>
      </c>
    </row>
    <row r="13" spans="1:12" x14ac:dyDescent="0.25">
      <c r="A13" s="63" t="s">
        <v>12</v>
      </c>
      <c r="B13" s="101">
        <v>0</v>
      </c>
      <c r="C13" s="88">
        <f>B13*C9</f>
        <v>0</v>
      </c>
      <c r="D13" s="66"/>
      <c r="E13" s="101">
        <v>0</v>
      </c>
      <c r="F13" s="88">
        <f>E13*F9</f>
        <v>0</v>
      </c>
      <c r="G13" s="60"/>
      <c r="H13" s="101">
        <v>0</v>
      </c>
      <c r="I13" s="88">
        <f>H13*I9</f>
        <v>0</v>
      </c>
      <c r="J13" s="66"/>
      <c r="K13" s="101">
        <v>0</v>
      </c>
      <c r="L13" s="88">
        <f>K13*L9</f>
        <v>0</v>
      </c>
    </row>
    <row r="14" spans="1:12" ht="14.4" thickBot="1" x14ac:dyDescent="0.3">
      <c r="A14" s="63"/>
      <c r="B14" s="77">
        <f>SUM(B11:B13)</f>
        <v>0</v>
      </c>
      <c r="C14" s="81">
        <f>SUM(C11:C13)</f>
        <v>0</v>
      </c>
      <c r="D14" s="66"/>
      <c r="E14" s="77">
        <f>SUM(E11:E13)</f>
        <v>0</v>
      </c>
      <c r="F14" s="81">
        <f>SUM(F11:F13)</f>
        <v>0</v>
      </c>
      <c r="G14" s="60"/>
      <c r="H14" s="77">
        <f>SUM(H11:H13)</f>
        <v>0</v>
      </c>
      <c r="I14" s="81">
        <f>SUM(I11:I13)</f>
        <v>0</v>
      </c>
      <c r="J14" s="66"/>
      <c r="K14" s="77">
        <f>SUM(K11:K13)</f>
        <v>0</v>
      </c>
      <c r="L14" s="81">
        <f>SUM(L11:L13)</f>
        <v>0</v>
      </c>
    </row>
    <row r="15" spans="1:12" ht="14.4" thickTop="1" x14ac:dyDescent="0.25">
      <c r="A15" s="63"/>
      <c r="B15" s="78"/>
      <c r="C15" s="66">
        <f>C9+C14</f>
        <v>1</v>
      </c>
      <c r="D15" s="66"/>
      <c r="E15" s="78"/>
      <c r="F15" s="66">
        <f>F9+F14</f>
        <v>1</v>
      </c>
      <c r="G15" s="60"/>
      <c r="H15" s="78"/>
      <c r="I15" s="66">
        <f>I9+I14</f>
        <v>1</v>
      </c>
      <c r="J15" s="66"/>
      <c r="K15" s="78"/>
      <c r="L15" s="66">
        <f>L9+L14</f>
        <v>1</v>
      </c>
    </row>
    <row r="16" spans="1:12" ht="42" thickBot="1" x14ac:dyDescent="0.3">
      <c r="A16" s="58" t="s">
        <v>60</v>
      </c>
      <c r="B16" s="65">
        <v>0.17050000000000001</v>
      </c>
      <c r="C16" s="87">
        <f>C15*B16</f>
        <v>0.17050000000000001</v>
      </c>
      <c r="D16" s="66"/>
      <c r="E16" s="65">
        <v>0.08</v>
      </c>
      <c r="F16" s="68">
        <f>F15*E16</f>
        <v>0.08</v>
      </c>
      <c r="G16" s="60"/>
      <c r="H16" s="65">
        <v>0.17050000000000001</v>
      </c>
      <c r="I16" s="68">
        <f>I15*H16</f>
        <v>0.17050000000000001</v>
      </c>
      <c r="J16" s="66"/>
      <c r="K16" s="65">
        <v>0.08</v>
      </c>
      <c r="L16" s="68">
        <f>L15*K16</f>
        <v>0.08</v>
      </c>
    </row>
    <row r="17" spans="1:12" ht="14.4" thickTop="1" x14ac:dyDescent="0.25">
      <c r="A17" s="59"/>
      <c r="B17" s="66"/>
      <c r="C17" s="66">
        <f>SUM(C15:C16)</f>
        <v>1.1705000000000001</v>
      </c>
      <c r="D17" s="66"/>
      <c r="E17" s="66"/>
      <c r="F17" s="66">
        <f>SUM(F15:F16)</f>
        <v>1.08</v>
      </c>
      <c r="G17" s="60"/>
      <c r="H17" s="66"/>
      <c r="I17" s="66">
        <f>SUM(I15:I16)</f>
        <v>1.1705000000000001</v>
      </c>
      <c r="J17" s="66"/>
      <c r="K17" s="66"/>
      <c r="L17" s="66">
        <f>SUM(L15:L16)</f>
        <v>1.08</v>
      </c>
    </row>
    <row r="18" spans="1:12" x14ac:dyDescent="0.25">
      <c r="A18" s="58" t="s">
        <v>13</v>
      </c>
      <c r="B18" s="60"/>
      <c r="C18" s="60"/>
      <c r="D18" s="60"/>
      <c r="E18" s="60"/>
      <c r="F18" s="60"/>
      <c r="G18" s="60"/>
      <c r="H18" s="60"/>
      <c r="I18" s="60"/>
      <c r="J18" s="60"/>
      <c r="K18" s="60"/>
      <c r="L18" s="60"/>
    </row>
    <row r="19" spans="1:12" x14ac:dyDescent="0.25">
      <c r="A19" s="79" t="s">
        <v>14</v>
      </c>
      <c r="B19" s="70">
        <v>0</v>
      </c>
      <c r="C19" s="60">
        <f>B19*C17</f>
        <v>0</v>
      </c>
      <c r="D19" s="60"/>
      <c r="E19" s="70">
        <v>0</v>
      </c>
      <c r="F19" s="60">
        <f>E19*F17</f>
        <v>0</v>
      </c>
      <c r="G19" s="60"/>
      <c r="H19" s="70">
        <v>0</v>
      </c>
      <c r="I19" s="60">
        <f>H19*I17</f>
        <v>0</v>
      </c>
      <c r="J19" s="60"/>
      <c r="K19" s="70">
        <v>0</v>
      </c>
      <c r="L19" s="60">
        <f>K19*L17</f>
        <v>0</v>
      </c>
    </row>
    <row r="20" spans="1:12" ht="20.100000000000001" customHeight="1" x14ac:dyDescent="0.25">
      <c r="A20" s="79" t="s">
        <v>15</v>
      </c>
      <c r="B20" s="70">
        <v>0</v>
      </c>
      <c r="C20" s="60">
        <f>B20*C17</f>
        <v>0</v>
      </c>
      <c r="D20" s="60"/>
      <c r="E20" s="70">
        <v>0</v>
      </c>
      <c r="F20" s="60">
        <f>E20*F17</f>
        <v>0</v>
      </c>
      <c r="G20" s="60"/>
      <c r="H20" s="70">
        <v>0</v>
      </c>
      <c r="I20" s="60">
        <f>H20*I17</f>
        <v>0</v>
      </c>
      <c r="J20" s="60"/>
      <c r="K20" s="70">
        <v>0</v>
      </c>
      <c r="L20" s="60">
        <f>K20*L17</f>
        <v>0</v>
      </c>
    </row>
    <row r="21" spans="1:12" x14ac:dyDescent="0.25">
      <c r="A21" s="79" t="s">
        <v>43</v>
      </c>
      <c r="B21" s="70">
        <v>0</v>
      </c>
      <c r="C21" s="60">
        <f>B21*C17</f>
        <v>0</v>
      </c>
      <c r="D21" s="60"/>
      <c r="E21" s="70">
        <v>0</v>
      </c>
      <c r="F21" s="60">
        <f>E21*F17</f>
        <v>0</v>
      </c>
      <c r="G21" s="60"/>
      <c r="H21" s="70">
        <v>0</v>
      </c>
      <c r="I21" s="60">
        <f>H21*I17</f>
        <v>0</v>
      </c>
      <c r="J21" s="60"/>
      <c r="K21" s="70">
        <v>0</v>
      </c>
      <c r="L21" s="60">
        <f>K21*L17</f>
        <v>0</v>
      </c>
    </row>
    <row r="22" spans="1:12" x14ac:dyDescent="0.25">
      <c r="A22" s="79" t="s">
        <v>37</v>
      </c>
      <c r="B22" s="70">
        <v>0</v>
      </c>
      <c r="C22" s="60">
        <f>B22*C17</f>
        <v>0</v>
      </c>
      <c r="D22" s="60"/>
      <c r="E22" s="70">
        <v>0</v>
      </c>
      <c r="F22" s="60">
        <f>E22*F17</f>
        <v>0</v>
      </c>
      <c r="G22" s="60"/>
      <c r="H22" s="70">
        <v>0</v>
      </c>
      <c r="I22" s="60">
        <f>H22*I17</f>
        <v>0</v>
      </c>
      <c r="J22" s="60"/>
      <c r="K22" s="70">
        <v>0</v>
      </c>
      <c r="L22" s="60">
        <f>K22*L17</f>
        <v>0</v>
      </c>
    </row>
    <row r="23" spans="1:12" x14ac:dyDescent="0.25">
      <c r="A23" s="69" t="s">
        <v>16</v>
      </c>
      <c r="B23" s="70">
        <v>0</v>
      </c>
      <c r="C23" s="60">
        <f>B23*C17</f>
        <v>0</v>
      </c>
      <c r="D23" s="60"/>
      <c r="E23" s="70">
        <v>0</v>
      </c>
      <c r="F23" s="60">
        <f>E23*F17</f>
        <v>0</v>
      </c>
      <c r="G23" s="60"/>
      <c r="H23" s="70">
        <v>0</v>
      </c>
      <c r="I23" s="60">
        <f>H23*I17</f>
        <v>0</v>
      </c>
      <c r="J23" s="60"/>
      <c r="K23" s="70">
        <v>0</v>
      </c>
      <c r="L23" s="60">
        <f>K23*L17</f>
        <v>0</v>
      </c>
    </row>
    <row r="24" spans="1:12" x14ac:dyDescent="0.25">
      <c r="A24" s="79" t="s">
        <v>17</v>
      </c>
      <c r="B24" s="70">
        <v>0</v>
      </c>
      <c r="C24" s="60">
        <f>B24*C17</f>
        <v>0</v>
      </c>
      <c r="D24" s="66"/>
      <c r="E24" s="70">
        <v>0</v>
      </c>
      <c r="F24" s="60">
        <f>E24*F17</f>
        <v>0</v>
      </c>
      <c r="G24" s="60"/>
      <c r="H24" s="70">
        <v>0</v>
      </c>
      <c r="I24" s="60">
        <f>H24*I17</f>
        <v>0</v>
      </c>
      <c r="J24" s="66"/>
      <c r="K24" s="70">
        <v>0</v>
      </c>
      <c r="L24" s="60">
        <f>K24*L17</f>
        <v>0</v>
      </c>
    </row>
    <row r="25" spans="1:12" x14ac:dyDescent="0.25">
      <c r="A25" s="79" t="s">
        <v>25</v>
      </c>
      <c r="B25" s="70">
        <v>0</v>
      </c>
      <c r="C25" s="60">
        <f>B25*C17</f>
        <v>0</v>
      </c>
      <c r="D25" s="66"/>
      <c r="E25" s="70">
        <v>0</v>
      </c>
      <c r="F25" s="60">
        <f>E25*F17</f>
        <v>0</v>
      </c>
      <c r="G25" s="60"/>
      <c r="H25" s="70">
        <v>0</v>
      </c>
      <c r="I25" s="60">
        <f>H25*I17</f>
        <v>0</v>
      </c>
      <c r="J25" s="66"/>
      <c r="K25" s="70">
        <v>0</v>
      </c>
      <c r="L25" s="60">
        <f>K25*L17</f>
        <v>0</v>
      </c>
    </row>
    <row r="26" spans="1:12" x14ac:dyDescent="0.25">
      <c r="A26" s="79" t="s">
        <v>21</v>
      </c>
      <c r="B26" s="70">
        <v>0</v>
      </c>
      <c r="C26" s="60">
        <f>B26*C17</f>
        <v>0</v>
      </c>
      <c r="D26" s="60"/>
      <c r="E26" s="70">
        <v>0</v>
      </c>
      <c r="F26" s="60">
        <f>E26*F17</f>
        <v>0</v>
      </c>
      <c r="G26" s="60"/>
      <c r="H26" s="70">
        <v>0</v>
      </c>
      <c r="I26" s="60">
        <f>H26*I17</f>
        <v>0</v>
      </c>
      <c r="J26" s="60"/>
      <c r="K26" s="70">
        <v>0</v>
      </c>
      <c r="L26" s="60">
        <f>K26*L17</f>
        <v>0</v>
      </c>
    </row>
    <row r="27" spans="1:12" x14ac:dyDescent="0.25">
      <c r="A27" s="69" t="s">
        <v>44</v>
      </c>
      <c r="B27" s="70">
        <v>0</v>
      </c>
      <c r="C27" s="60">
        <f>B27*C17</f>
        <v>0</v>
      </c>
      <c r="D27" s="66"/>
      <c r="E27" s="70">
        <v>0</v>
      </c>
      <c r="F27" s="60">
        <f>E27*F17</f>
        <v>0</v>
      </c>
      <c r="G27" s="60"/>
      <c r="H27" s="70">
        <v>0</v>
      </c>
      <c r="I27" s="60">
        <f>H27*I17</f>
        <v>0</v>
      </c>
      <c r="J27" s="66"/>
      <c r="K27" s="70">
        <v>0</v>
      </c>
      <c r="L27" s="60">
        <f>K27*L17</f>
        <v>0</v>
      </c>
    </row>
    <row r="28" spans="1:12" x14ac:dyDescent="0.25">
      <c r="A28" s="69" t="s">
        <v>18</v>
      </c>
      <c r="B28" s="70">
        <v>0</v>
      </c>
      <c r="C28" s="96">
        <f>B28*C17</f>
        <v>0</v>
      </c>
      <c r="D28" s="66"/>
      <c r="E28" s="70">
        <v>0</v>
      </c>
      <c r="F28" s="60">
        <f>E28*F17</f>
        <v>0</v>
      </c>
      <c r="G28" s="60"/>
      <c r="H28" s="70">
        <v>0</v>
      </c>
      <c r="I28" s="60">
        <f>H28*I17</f>
        <v>0</v>
      </c>
      <c r="J28" s="66"/>
      <c r="K28" s="70">
        <v>0</v>
      </c>
      <c r="L28" s="60">
        <f>K28*L17</f>
        <v>0</v>
      </c>
    </row>
    <row r="29" spans="1:12" x14ac:dyDescent="0.25">
      <c r="A29" s="79" t="s">
        <v>19</v>
      </c>
      <c r="B29" s="98">
        <v>0</v>
      </c>
      <c r="C29" s="97">
        <f>B29*C17</f>
        <v>0</v>
      </c>
      <c r="D29" s="99"/>
      <c r="E29" s="70">
        <v>0</v>
      </c>
      <c r="F29" s="60">
        <f>E29*F17</f>
        <v>0</v>
      </c>
      <c r="G29" s="60"/>
      <c r="H29" s="70">
        <v>0</v>
      </c>
      <c r="I29" s="60">
        <f>H29*I17</f>
        <v>0</v>
      </c>
      <c r="J29" s="66"/>
      <c r="K29" s="70">
        <v>0</v>
      </c>
      <c r="L29" s="60">
        <f>K29*L17</f>
        <v>0</v>
      </c>
    </row>
    <row r="30" spans="1:12" x14ac:dyDescent="0.25">
      <c r="A30" s="71" t="s">
        <v>22</v>
      </c>
      <c r="B30" s="101">
        <v>0</v>
      </c>
      <c r="C30" s="100">
        <f>B30*C17</f>
        <v>0</v>
      </c>
      <c r="D30" s="66"/>
      <c r="E30" s="101">
        <v>0</v>
      </c>
      <c r="F30" s="88">
        <f>E30*F17</f>
        <v>0</v>
      </c>
      <c r="G30" s="60"/>
      <c r="H30" s="101">
        <v>0</v>
      </c>
      <c r="I30" s="88">
        <f>H30*I17</f>
        <v>0</v>
      </c>
      <c r="J30" s="66"/>
      <c r="K30" s="101">
        <v>0</v>
      </c>
      <c r="L30" s="88">
        <f>K30*L17</f>
        <v>0</v>
      </c>
    </row>
    <row r="31" spans="1:12" ht="14.4" thickBot="1" x14ac:dyDescent="0.3">
      <c r="A31" s="63"/>
      <c r="B31" s="66">
        <f>SUM(B19:B30)</f>
        <v>0</v>
      </c>
      <c r="C31" s="81">
        <f>C17*B31</f>
        <v>0</v>
      </c>
      <c r="D31" s="66"/>
      <c r="E31" s="66">
        <f>SUM(E19:E30)</f>
        <v>0</v>
      </c>
      <c r="F31" s="81">
        <f>F17*E31</f>
        <v>0</v>
      </c>
      <c r="G31" s="60"/>
      <c r="H31" s="66">
        <f>SUM(H19:H30)</f>
        <v>0</v>
      </c>
      <c r="I31" s="81">
        <f>I17*H31</f>
        <v>0</v>
      </c>
      <c r="J31" s="66"/>
      <c r="K31" s="66">
        <f>SUM(K19:K30)</f>
        <v>0</v>
      </c>
      <c r="L31" s="81">
        <f>L17*K31</f>
        <v>0</v>
      </c>
    </row>
    <row r="32" spans="1:12" ht="14.4" thickTop="1" x14ac:dyDescent="0.25">
      <c r="A32" s="63"/>
      <c r="B32" s="60"/>
      <c r="C32" s="66">
        <f>C17+C31</f>
        <v>1.1705000000000001</v>
      </c>
      <c r="D32" s="66"/>
      <c r="E32" s="60"/>
      <c r="F32" s="66">
        <f>F17+F31</f>
        <v>1.08</v>
      </c>
      <c r="G32" s="60"/>
      <c r="H32" s="60"/>
      <c r="I32" s="66">
        <f>I17+I31</f>
        <v>1.1705000000000001</v>
      </c>
      <c r="J32" s="66"/>
      <c r="K32" s="60"/>
      <c r="L32" s="66">
        <f>L17+L31</f>
        <v>1.08</v>
      </c>
    </row>
    <row r="33" spans="1:12" x14ac:dyDescent="0.25">
      <c r="A33" s="58" t="s">
        <v>20</v>
      </c>
      <c r="B33" s="60"/>
      <c r="C33" s="60"/>
      <c r="D33" s="60"/>
      <c r="E33" s="60"/>
      <c r="F33" s="60"/>
      <c r="G33" s="60"/>
      <c r="H33" s="60"/>
      <c r="I33" s="60"/>
      <c r="J33" s="60"/>
      <c r="K33" s="60"/>
      <c r="L33" s="60"/>
    </row>
    <row r="34" spans="1:12" x14ac:dyDescent="0.25">
      <c r="A34" s="71" t="s">
        <v>22</v>
      </c>
      <c r="B34" s="70">
        <v>0</v>
      </c>
      <c r="C34" s="60">
        <f>B34*C32</f>
        <v>0</v>
      </c>
      <c r="D34" s="60"/>
      <c r="E34" s="70">
        <v>0</v>
      </c>
      <c r="F34" s="60">
        <f>E34*F32</f>
        <v>0</v>
      </c>
      <c r="G34" s="60"/>
      <c r="H34" s="70">
        <v>0</v>
      </c>
      <c r="I34" s="60">
        <f>H34*I32</f>
        <v>0</v>
      </c>
      <c r="J34" s="60"/>
      <c r="K34" s="70">
        <v>0</v>
      </c>
      <c r="L34" s="60">
        <f>K34*L32</f>
        <v>0</v>
      </c>
    </row>
    <row r="35" spans="1:12" x14ac:dyDescent="0.25">
      <c r="A35" s="71" t="s">
        <v>22</v>
      </c>
      <c r="B35" s="70">
        <v>0</v>
      </c>
      <c r="C35" s="60">
        <f>B35*C32</f>
        <v>0</v>
      </c>
      <c r="D35" s="60"/>
      <c r="E35" s="70">
        <v>0</v>
      </c>
      <c r="F35" s="60">
        <f>E35*F32</f>
        <v>0</v>
      </c>
      <c r="G35" s="60"/>
      <c r="H35" s="70">
        <v>0</v>
      </c>
      <c r="I35" s="60">
        <f>H35*I32</f>
        <v>0</v>
      </c>
      <c r="J35" s="60"/>
      <c r="K35" s="70">
        <v>0</v>
      </c>
      <c r="L35" s="60">
        <f>K35*L32</f>
        <v>0</v>
      </c>
    </row>
    <row r="36" spans="1:12" x14ac:dyDescent="0.25">
      <c r="A36" s="71" t="s">
        <v>22</v>
      </c>
      <c r="B36" s="70">
        <v>0</v>
      </c>
      <c r="C36" s="60">
        <f>B36*C32</f>
        <v>0</v>
      </c>
      <c r="D36" s="60"/>
      <c r="E36" s="70">
        <v>0</v>
      </c>
      <c r="F36" s="60">
        <f>E36*F32</f>
        <v>0</v>
      </c>
      <c r="G36" s="60"/>
      <c r="H36" s="70">
        <v>0</v>
      </c>
      <c r="I36" s="60">
        <f>H36*I32</f>
        <v>0</v>
      </c>
      <c r="J36" s="60"/>
      <c r="K36" s="70">
        <v>0</v>
      </c>
      <c r="L36" s="60">
        <f>K36*L32</f>
        <v>0</v>
      </c>
    </row>
    <row r="37" spans="1:12" x14ac:dyDescent="0.25">
      <c r="A37" s="71" t="s">
        <v>22</v>
      </c>
      <c r="B37" s="101">
        <v>0</v>
      </c>
      <c r="C37" s="88">
        <f>B37*C32</f>
        <v>0</v>
      </c>
      <c r="D37" s="60"/>
      <c r="E37" s="101">
        <v>0</v>
      </c>
      <c r="F37" s="88">
        <f>E37*F32</f>
        <v>0</v>
      </c>
      <c r="G37" s="60"/>
      <c r="H37" s="101">
        <v>0</v>
      </c>
      <c r="I37" s="88">
        <f>H37*I32</f>
        <v>0</v>
      </c>
      <c r="J37" s="60"/>
      <c r="K37" s="101">
        <v>0</v>
      </c>
      <c r="L37" s="88">
        <f>K37*L32</f>
        <v>0</v>
      </c>
    </row>
    <row r="38" spans="1:12" ht="14.4" thickBot="1" x14ac:dyDescent="0.3">
      <c r="A38" s="63"/>
      <c r="B38" s="66">
        <f>SUM(B34:B37)</f>
        <v>0</v>
      </c>
      <c r="C38" s="81">
        <f>C32*B38</f>
        <v>0</v>
      </c>
      <c r="D38" s="60"/>
      <c r="E38" s="66">
        <f>SUM(E34:E37)</f>
        <v>0</v>
      </c>
      <c r="F38" s="81">
        <f>F32*E38</f>
        <v>0</v>
      </c>
      <c r="G38" s="60"/>
      <c r="H38" s="66">
        <f>SUM(H34:H37)</f>
        <v>0</v>
      </c>
      <c r="I38" s="81">
        <f>I32*H38</f>
        <v>0</v>
      </c>
      <c r="J38" s="60"/>
      <c r="K38" s="66">
        <f>SUM(K34:K37)</f>
        <v>0</v>
      </c>
      <c r="L38" s="81">
        <f>L32*K38</f>
        <v>0</v>
      </c>
    </row>
    <row r="39" spans="1:12" ht="14.4" thickTop="1" x14ac:dyDescent="0.25">
      <c r="A39" s="73" t="s">
        <v>55</v>
      </c>
      <c r="B39" s="60"/>
      <c r="C39" s="89">
        <f>C32+C38</f>
        <v>1.1705000000000001</v>
      </c>
      <c r="D39" s="74"/>
      <c r="E39" s="74"/>
      <c r="F39" s="75">
        <f>F32+F38</f>
        <v>1.08</v>
      </c>
      <c r="G39" s="74"/>
      <c r="H39" s="74"/>
      <c r="I39" s="75">
        <f>I32+I38</f>
        <v>1.1705000000000001</v>
      </c>
      <c r="J39" s="74"/>
      <c r="K39" s="74"/>
      <c r="L39" s="75">
        <f>L32+L38</f>
        <v>1.08</v>
      </c>
    </row>
    <row r="40" spans="1:12" x14ac:dyDescent="0.25">
      <c r="A40" s="22" t="s">
        <v>23</v>
      </c>
    </row>
    <row r="41" spans="1:12" ht="40.049999999999997" customHeight="1" x14ac:dyDescent="0.25">
      <c r="A41" s="125" t="s">
        <v>61</v>
      </c>
      <c r="B41" s="126"/>
      <c r="C41" s="126"/>
      <c r="D41" s="126"/>
      <c r="E41" s="126"/>
      <c r="F41" s="126"/>
      <c r="G41" s="126"/>
      <c r="H41" s="126"/>
      <c r="I41" s="126"/>
      <c r="J41" s="126"/>
      <c r="K41" s="126"/>
      <c r="L41" s="126"/>
    </row>
    <row r="42" spans="1:12" ht="35.549999999999997" customHeight="1" x14ac:dyDescent="0.25">
      <c r="A42" s="125" t="s">
        <v>46</v>
      </c>
      <c r="B42" s="127"/>
      <c r="C42" s="127"/>
      <c r="D42" s="127"/>
      <c r="E42" s="127"/>
      <c r="F42" s="127"/>
      <c r="G42" s="127"/>
      <c r="H42" s="127"/>
      <c r="I42" s="127"/>
      <c r="J42" s="127"/>
      <c r="K42" s="127"/>
      <c r="L42" s="127"/>
    </row>
    <row r="43" spans="1:12" ht="10.95" customHeight="1" x14ac:dyDescent="0.25">
      <c r="A43" s="127"/>
      <c r="B43" s="127"/>
      <c r="C43" s="127"/>
      <c r="D43" s="127"/>
      <c r="E43" s="127"/>
      <c r="F43" s="127"/>
      <c r="G43" s="127"/>
      <c r="H43" s="127"/>
      <c r="I43" s="127"/>
      <c r="J43" s="127"/>
      <c r="K43" s="127"/>
      <c r="L43" s="127"/>
    </row>
    <row r="44" spans="1:12" ht="5.55" customHeight="1" x14ac:dyDescent="0.25">
      <c r="A44" s="127"/>
      <c r="B44" s="127"/>
      <c r="C44" s="127"/>
      <c r="D44" s="127"/>
      <c r="E44" s="127"/>
      <c r="F44" s="127"/>
      <c r="G44" s="127"/>
      <c r="H44" s="127"/>
      <c r="I44" s="127"/>
      <c r="J44" s="127"/>
      <c r="K44" s="127"/>
      <c r="L44" s="127"/>
    </row>
    <row r="45" spans="1:12" ht="13.5" customHeight="1" x14ac:dyDescent="0.25">
      <c r="A45" s="118" t="s">
        <v>38</v>
      </c>
      <c r="B45" s="119"/>
      <c r="C45" s="119"/>
      <c r="D45" s="119"/>
      <c r="E45" s="119"/>
      <c r="F45" s="119"/>
      <c r="G45" s="119"/>
      <c r="H45" s="119"/>
      <c r="I45" s="119"/>
      <c r="J45" s="119"/>
      <c r="K45" s="119"/>
      <c r="L45" s="119"/>
    </row>
    <row r="46" spans="1:12" x14ac:dyDescent="0.25">
      <c r="A46" s="118" t="s">
        <v>47</v>
      </c>
      <c r="B46" s="119"/>
      <c r="C46" s="119"/>
      <c r="D46" s="119"/>
      <c r="E46" s="119"/>
      <c r="F46" s="119"/>
      <c r="G46" s="119"/>
      <c r="H46" s="119"/>
      <c r="I46" s="119"/>
      <c r="J46" s="119"/>
      <c r="K46" s="119"/>
      <c r="L46" s="119"/>
    </row>
  </sheetData>
  <sheetProtection algorithmName="SHA-512" hashValue="0gY+ax08ewXn/YgLsNERCsFPRfQ1bXfhAaJJO7Kse8QWBCfMWJiH8tzQITX0G1xkt7vIZP2+Rn7UvgLgmrZ6dw==" saltValue="Bc/cYMeuxUTYrUcECwaUtA==" spinCount="100000" sheet="1" objects="1" scenarios="1"/>
  <mergeCells count="11">
    <mergeCell ref="A46:L46"/>
    <mergeCell ref="A41:L41"/>
    <mergeCell ref="A42:L44"/>
    <mergeCell ref="A45:L45"/>
    <mergeCell ref="B1:L1"/>
    <mergeCell ref="B2:F2"/>
    <mergeCell ref="H2:L2"/>
    <mergeCell ref="B4:C5"/>
    <mergeCell ref="E4:F5"/>
    <mergeCell ref="H4:I5"/>
    <mergeCell ref="K4:L5"/>
  </mergeCells>
  <conditionalFormatting sqref="B8">
    <cfRule type="cellIs" dxfId="31" priority="16" operator="greaterThan">
      <formula>0</formula>
    </cfRule>
  </conditionalFormatting>
  <conditionalFormatting sqref="B11:B13">
    <cfRule type="cellIs" dxfId="30" priority="15" operator="greaterThan">
      <formula>0</formula>
    </cfRule>
  </conditionalFormatting>
  <conditionalFormatting sqref="B19:B30">
    <cfRule type="cellIs" dxfId="29" priority="4" operator="greaterThan">
      <formula>0</formula>
    </cfRule>
  </conditionalFormatting>
  <conditionalFormatting sqref="B34:B37">
    <cfRule type="cellIs" dxfId="28" priority="14" operator="greaterThan">
      <formula>0</formula>
    </cfRule>
  </conditionalFormatting>
  <conditionalFormatting sqref="E8">
    <cfRule type="cellIs" dxfId="27" priority="13" operator="greaterThan">
      <formula>0</formula>
    </cfRule>
  </conditionalFormatting>
  <conditionalFormatting sqref="E11:E13">
    <cfRule type="cellIs" dxfId="26" priority="12" operator="greaterThan">
      <formula>0</formula>
    </cfRule>
  </conditionalFormatting>
  <conditionalFormatting sqref="E19:E30">
    <cfRule type="cellIs" dxfId="25" priority="3" operator="greaterThan">
      <formula>0</formula>
    </cfRule>
  </conditionalFormatting>
  <conditionalFormatting sqref="E34:E37">
    <cfRule type="cellIs" dxfId="24" priority="11" operator="greaterThan">
      <formula>0</formula>
    </cfRule>
  </conditionalFormatting>
  <conditionalFormatting sqref="H8">
    <cfRule type="cellIs" dxfId="23" priority="10" operator="greaterThan">
      <formula>0</formula>
    </cfRule>
  </conditionalFormatting>
  <conditionalFormatting sqref="H11:H13">
    <cfRule type="cellIs" dxfId="22" priority="6" operator="greaterThan">
      <formula>0</formula>
    </cfRule>
  </conditionalFormatting>
  <conditionalFormatting sqref="H19:H30">
    <cfRule type="cellIs" dxfId="21" priority="2" operator="greaterThan">
      <formula>0</formula>
    </cfRule>
  </conditionalFormatting>
  <conditionalFormatting sqref="H34:H37">
    <cfRule type="cellIs" dxfId="20" priority="9" operator="greaterThan">
      <formula>0</formula>
    </cfRule>
  </conditionalFormatting>
  <conditionalFormatting sqref="K8">
    <cfRule type="cellIs" dxfId="19" priority="8" operator="greaterThan">
      <formula>0</formula>
    </cfRule>
  </conditionalFormatting>
  <conditionalFormatting sqref="K11:K13">
    <cfRule type="cellIs" dxfId="18" priority="5" operator="greaterThan">
      <formula>0</formula>
    </cfRule>
  </conditionalFormatting>
  <conditionalFormatting sqref="K19:K30">
    <cfRule type="cellIs" dxfId="17" priority="1" operator="greaterThan">
      <formula>0</formula>
    </cfRule>
  </conditionalFormatting>
  <conditionalFormatting sqref="K34:K37">
    <cfRule type="cellIs" dxfId="16" priority="7" operator="greaterThan">
      <formula>0</formula>
    </cfRule>
  </conditionalFormatting>
  <pageMargins left="0.7" right="0.7" top="1.0259374999999999" bottom="0.75" header="0.3" footer="0.3"/>
  <pageSetup paperSize="9" scale="63" orientation="landscape" horizontalDpi="4294967293" r:id="rId1"/>
  <headerFooter>
    <oddHeader>&amp;L&amp;"Arial,Vet"&amp;F&amp;R&amp;G</oddHeader>
    <oddFooter>&amp;L&amp;"Verdana,Standaard"&amp;8&amp;A&amp;C&amp;8 Uitzend- en vakantiekrachten voor functies tot en met schaal 7 - 2024-123441       &amp;R&amp;"Verdana,Standaard"&amp;8©Nova Vista Human Capital</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6"/>
  <sheetViews>
    <sheetView view="pageLayout" topLeftCell="A3" zoomScaleNormal="100" workbookViewId="0">
      <selection activeCell="N6" sqref="N6"/>
    </sheetView>
  </sheetViews>
  <sheetFormatPr defaultColWidth="10.5546875" defaultRowHeight="13.8" x14ac:dyDescent="0.25"/>
  <cols>
    <col min="1" max="1" width="42.77734375" style="56" bestFit="1" customWidth="1"/>
    <col min="2" max="2" width="10.5546875" style="56"/>
    <col min="3" max="3" width="11.44140625" style="56" bestFit="1" customWidth="1"/>
    <col min="4" max="16384" width="10.5546875" style="56"/>
  </cols>
  <sheetData>
    <row r="1" spans="1:12" s="52" customFormat="1" x14ac:dyDescent="0.25">
      <c r="A1" s="51" t="s">
        <v>0</v>
      </c>
      <c r="B1" s="135" t="s">
        <v>6</v>
      </c>
      <c r="C1" s="136"/>
      <c r="D1" s="136"/>
      <c r="E1" s="136"/>
      <c r="F1" s="136"/>
      <c r="G1" s="136"/>
      <c r="H1" s="136"/>
      <c r="I1" s="136"/>
      <c r="J1" s="136"/>
      <c r="K1" s="136"/>
      <c r="L1" s="137"/>
    </row>
    <row r="2" spans="1:12" ht="13.8" customHeight="1" x14ac:dyDescent="0.25">
      <c r="B2" s="130" t="s">
        <v>24</v>
      </c>
      <c r="C2" s="130"/>
      <c r="D2" s="130"/>
      <c r="E2" s="130"/>
      <c r="F2" s="130"/>
      <c r="H2" s="130" t="s">
        <v>24</v>
      </c>
      <c r="I2" s="130"/>
      <c r="J2" s="130"/>
      <c r="K2" s="130"/>
      <c r="L2" s="130"/>
    </row>
    <row r="3" spans="1:12" x14ac:dyDescent="0.25">
      <c r="A3" s="53"/>
      <c r="B3" s="55"/>
      <c r="C3" s="55"/>
      <c r="D3" s="54"/>
      <c r="E3" s="55"/>
      <c r="F3" s="55"/>
      <c r="G3" s="82"/>
      <c r="H3" s="55"/>
      <c r="I3" s="55"/>
      <c r="J3" s="54"/>
      <c r="K3" s="55"/>
      <c r="L3" s="55"/>
    </row>
    <row r="4" spans="1:12" ht="23.1" customHeight="1" x14ac:dyDescent="0.25">
      <c r="B4" s="121" t="s">
        <v>71</v>
      </c>
      <c r="C4" s="122"/>
      <c r="E4" s="121" t="s">
        <v>72</v>
      </c>
      <c r="F4" s="122"/>
      <c r="G4" s="60"/>
      <c r="H4" s="121" t="s">
        <v>42</v>
      </c>
      <c r="I4" s="122"/>
      <c r="K4" s="121" t="s">
        <v>56</v>
      </c>
      <c r="L4" s="122"/>
    </row>
    <row r="5" spans="1:12" ht="24.6" customHeight="1" x14ac:dyDescent="0.25">
      <c r="B5" s="123"/>
      <c r="C5" s="124"/>
      <c r="D5" s="57"/>
      <c r="E5" s="123"/>
      <c r="F5" s="124"/>
      <c r="G5" s="60"/>
      <c r="H5" s="123"/>
      <c r="I5" s="124"/>
      <c r="J5" s="57"/>
      <c r="K5" s="123"/>
      <c r="L5" s="124"/>
    </row>
    <row r="6" spans="1:12" x14ac:dyDescent="0.25">
      <c r="A6" s="58" t="s">
        <v>7</v>
      </c>
      <c r="B6" s="61"/>
      <c r="C6" s="62"/>
      <c r="D6" s="59"/>
      <c r="E6" s="61"/>
      <c r="F6" s="62"/>
      <c r="G6" s="60"/>
      <c r="H6" s="61"/>
      <c r="I6" s="62"/>
      <c r="J6" s="59"/>
      <c r="K6" s="61"/>
      <c r="L6" s="62"/>
    </row>
    <row r="7" spans="1:12" x14ac:dyDescent="0.25">
      <c r="A7" s="63" t="s">
        <v>8</v>
      </c>
      <c r="B7" s="95">
        <v>1</v>
      </c>
      <c r="C7" s="64">
        <f>B7</f>
        <v>1</v>
      </c>
      <c r="D7" s="64"/>
      <c r="E7" s="95">
        <v>1</v>
      </c>
      <c r="F7" s="64">
        <f>E7</f>
        <v>1</v>
      </c>
      <c r="G7" s="60"/>
      <c r="H7" s="95">
        <v>1</v>
      </c>
      <c r="I7" s="64">
        <f>H7</f>
        <v>1</v>
      </c>
      <c r="J7" s="64"/>
      <c r="K7" s="95">
        <v>1</v>
      </c>
      <c r="L7" s="64">
        <f>K7</f>
        <v>1</v>
      </c>
    </row>
    <row r="8" spans="1:12" ht="14.4" thickBot="1" x14ac:dyDescent="0.3">
      <c r="A8" s="63"/>
      <c r="B8" s="72">
        <v>0</v>
      </c>
      <c r="C8" s="68">
        <f>B8</f>
        <v>0</v>
      </c>
      <c r="D8" s="60"/>
      <c r="E8" s="72">
        <v>0</v>
      </c>
      <c r="F8" s="68">
        <f>E8</f>
        <v>0</v>
      </c>
      <c r="G8" s="60"/>
      <c r="H8" s="72">
        <v>0</v>
      </c>
      <c r="I8" s="68">
        <f>H8</f>
        <v>0</v>
      </c>
      <c r="J8" s="60"/>
      <c r="K8" s="72">
        <v>0</v>
      </c>
      <c r="L8" s="68">
        <f>K8</f>
        <v>0</v>
      </c>
    </row>
    <row r="9" spans="1:12" ht="14.4" thickTop="1" x14ac:dyDescent="0.25">
      <c r="A9" s="63"/>
      <c r="B9" s="65"/>
      <c r="C9" s="66">
        <f>SUM(C7:C8)</f>
        <v>1</v>
      </c>
      <c r="D9" s="60"/>
      <c r="E9" s="65"/>
      <c r="F9" s="66">
        <f>SUM(F7:F8)</f>
        <v>1</v>
      </c>
      <c r="G9" s="60"/>
      <c r="H9" s="65"/>
      <c r="I9" s="66">
        <f>SUM(I7:I8)</f>
        <v>1</v>
      </c>
      <c r="J9" s="60"/>
      <c r="K9" s="65"/>
      <c r="L9" s="66">
        <f>SUM(L7:L8)</f>
        <v>1</v>
      </c>
    </row>
    <row r="10" spans="1:12" x14ac:dyDescent="0.25">
      <c r="A10" s="58" t="s">
        <v>9</v>
      </c>
      <c r="B10" s="65"/>
      <c r="C10" s="60"/>
      <c r="D10" s="60"/>
      <c r="E10" s="65"/>
      <c r="F10" s="60"/>
      <c r="G10" s="60"/>
      <c r="H10" s="65"/>
      <c r="I10" s="60"/>
      <c r="J10" s="60"/>
      <c r="K10" s="65"/>
      <c r="L10" s="60"/>
    </row>
    <row r="11" spans="1:12" x14ac:dyDescent="0.25">
      <c r="A11" s="63" t="s">
        <v>10</v>
      </c>
      <c r="B11" s="70">
        <v>0</v>
      </c>
      <c r="C11" s="60">
        <f>B11*C9</f>
        <v>0</v>
      </c>
      <c r="D11" s="60"/>
      <c r="E11" s="70">
        <v>0</v>
      </c>
      <c r="F11" s="60">
        <f>E11*F9</f>
        <v>0</v>
      </c>
      <c r="G11" s="60"/>
      <c r="H11" s="70">
        <v>0</v>
      </c>
      <c r="I11" s="60">
        <f>H11*I9</f>
        <v>0</v>
      </c>
      <c r="J11" s="60"/>
      <c r="K11" s="70">
        <v>0</v>
      </c>
      <c r="L11" s="60">
        <f>K11*L9</f>
        <v>0</v>
      </c>
    </row>
    <row r="12" spans="1:12" x14ac:dyDescent="0.25">
      <c r="A12" s="63" t="s">
        <v>11</v>
      </c>
      <c r="B12" s="70">
        <v>0</v>
      </c>
      <c r="C12" s="60">
        <f>B12*C9</f>
        <v>0</v>
      </c>
      <c r="D12" s="66"/>
      <c r="E12" s="70">
        <v>0</v>
      </c>
      <c r="F12" s="60">
        <f>E12*F9</f>
        <v>0</v>
      </c>
      <c r="G12" s="60"/>
      <c r="H12" s="70">
        <v>0</v>
      </c>
      <c r="I12" s="60">
        <f>H12*I9</f>
        <v>0</v>
      </c>
      <c r="J12" s="66"/>
      <c r="K12" s="70">
        <v>0</v>
      </c>
      <c r="L12" s="60">
        <f>K12*L9</f>
        <v>0</v>
      </c>
    </row>
    <row r="13" spans="1:12" x14ac:dyDescent="0.25">
      <c r="A13" s="63" t="s">
        <v>12</v>
      </c>
      <c r="B13" s="101">
        <v>0</v>
      </c>
      <c r="C13" s="88">
        <f>B13*C9</f>
        <v>0</v>
      </c>
      <c r="D13" s="66"/>
      <c r="E13" s="101">
        <v>0</v>
      </c>
      <c r="F13" s="88">
        <f>E13*F9</f>
        <v>0</v>
      </c>
      <c r="G13" s="60"/>
      <c r="H13" s="101">
        <v>0</v>
      </c>
      <c r="I13" s="88">
        <f>H13*I9</f>
        <v>0</v>
      </c>
      <c r="J13" s="66"/>
      <c r="K13" s="101">
        <v>0</v>
      </c>
      <c r="L13" s="88">
        <f>K13*L9</f>
        <v>0</v>
      </c>
    </row>
    <row r="14" spans="1:12" ht="14.4" thickBot="1" x14ac:dyDescent="0.3">
      <c r="A14" s="63"/>
      <c r="B14" s="77">
        <f>SUM(B11:B13)</f>
        <v>0</v>
      </c>
      <c r="C14" s="81">
        <f>SUM(C11:C13)</f>
        <v>0</v>
      </c>
      <c r="D14" s="66"/>
      <c r="E14" s="77">
        <f>SUM(E11:E13)</f>
        <v>0</v>
      </c>
      <c r="F14" s="81">
        <f>SUM(F11:F13)</f>
        <v>0</v>
      </c>
      <c r="G14" s="60"/>
      <c r="H14" s="77">
        <f>SUM(H11:H13)</f>
        <v>0</v>
      </c>
      <c r="I14" s="81">
        <f>SUM(I11:I13)</f>
        <v>0</v>
      </c>
      <c r="J14" s="66"/>
      <c r="K14" s="77">
        <f>SUM(K11:K13)</f>
        <v>0</v>
      </c>
      <c r="L14" s="81">
        <f>SUM(L11:L13)</f>
        <v>0</v>
      </c>
    </row>
    <row r="15" spans="1:12" ht="14.4" thickTop="1" x14ac:dyDescent="0.25">
      <c r="A15" s="63"/>
      <c r="B15" s="78"/>
      <c r="C15" s="66">
        <f>C9+C14</f>
        <v>1</v>
      </c>
      <c r="D15" s="66"/>
      <c r="E15" s="78"/>
      <c r="F15" s="66">
        <f>F9+F14</f>
        <v>1</v>
      </c>
      <c r="G15" s="60"/>
      <c r="H15" s="78"/>
      <c r="I15" s="66">
        <f>I9+I14</f>
        <v>1</v>
      </c>
      <c r="J15" s="66"/>
      <c r="K15" s="78"/>
      <c r="L15" s="66">
        <f>L9+L14</f>
        <v>1</v>
      </c>
    </row>
    <row r="16" spans="1:12" ht="42" thickBot="1" x14ac:dyDescent="0.3">
      <c r="A16" s="58" t="s">
        <v>60</v>
      </c>
      <c r="B16" s="65">
        <v>0.17050000000000001</v>
      </c>
      <c r="C16" s="87">
        <f>C15*B16</f>
        <v>0.17050000000000001</v>
      </c>
      <c r="D16" s="66"/>
      <c r="E16" s="65">
        <v>0.08</v>
      </c>
      <c r="F16" s="68">
        <f>F15*E16</f>
        <v>0.08</v>
      </c>
      <c r="G16" s="60"/>
      <c r="H16" s="65">
        <v>0.17050000000000001</v>
      </c>
      <c r="I16" s="68">
        <f>I15*H16</f>
        <v>0.17050000000000001</v>
      </c>
      <c r="J16" s="66"/>
      <c r="K16" s="65">
        <v>0.08</v>
      </c>
      <c r="L16" s="68">
        <f>L15*K16</f>
        <v>0.08</v>
      </c>
    </row>
    <row r="17" spans="1:12" ht="14.4" thickTop="1" x14ac:dyDescent="0.25">
      <c r="A17" s="59"/>
      <c r="B17" s="66"/>
      <c r="C17" s="66">
        <f>SUM(C15:C16)</f>
        <v>1.1705000000000001</v>
      </c>
      <c r="D17" s="66"/>
      <c r="E17" s="66"/>
      <c r="F17" s="66">
        <f>SUM(F15:F16)</f>
        <v>1.08</v>
      </c>
      <c r="G17" s="60"/>
      <c r="H17" s="66"/>
      <c r="I17" s="66">
        <f>SUM(I15:I16)</f>
        <v>1.1705000000000001</v>
      </c>
      <c r="J17" s="66"/>
      <c r="K17" s="66"/>
      <c r="L17" s="66">
        <f>SUM(L15:L16)</f>
        <v>1.08</v>
      </c>
    </row>
    <row r="18" spans="1:12" x14ac:dyDescent="0.25">
      <c r="A18" s="58" t="s">
        <v>13</v>
      </c>
      <c r="B18" s="60"/>
      <c r="C18" s="60"/>
      <c r="D18" s="60"/>
      <c r="E18" s="60"/>
      <c r="F18" s="60"/>
      <c r="G18" s="60"/>
      <c r="H18" s="60"/>
      <c r="I18" s="60"/>
      <c r="J18" s="60"/>
      <c r="K18" s="60"/>
      <c r="L18" s="60"/>
    </row>
    <row r="19" spans="1:12" x14ac:dyDescent="0.25">
      <c r="A19" s="79" t="s">
        <v>14</v>
      </c>
      <c r="B19" s="70">
        <v>0</v>
      </c>
      <c r="C19" s="60">
        <f>B19*C17</f>
        <v>0</v>
      </c>
      <c r="D19" s="60"/>
      <c r="E19" s="70">
        <v>0</v>
      </c>
      <c r="F19" s="60">
        <f>E19*F17</f>
        <v>0</v>
      </c>
      <c r="G19" s="60"/>
      <c r="H19" s="70">
        <v>0</v>
      </c>
      <c r="I19" s="60">
        <f>H19*I17</f>
        <v>0</v>
      </c>
      <c r="J19" s="60"/>
      <c r="K19" s="70">
        <v>0</v>
      </c>
      <c r="L19" s="60">
        <f>K19*L17</f>
        <v>0</v>
      </c>
    </row>
    <row r="20" spans="1:12" x14ac:dyDescent="0.25">
      <c r="A20" s="79" t="s">
        <v>15</v>
      </c>
      <c r="B20" s="70">
        <v>0</v>
      </c>
      <c r="C20" s="60">
        <f>B20*C17</f>
        <v>0</v>
      </c>
      <c r="D20" s="60"/>
      <c r="E20" s="70">
        <v>0</v>
      </c>
      <c r="F20" s="60">
        <f>E20*F17</f>
        <v>0</v>
      </c>
      <c r="G20" s="60"/>
      <c r="H20" s="70">
        <v>0</v>
      </c>
      <c r="I20" s="60">
        <f>H20*I17</f>
        <v>0</v>
      </c>
      <c r="J20" s="60"/>
      <c r="K20" s="70">
        <v>0</v>
      </c>
      <c r="L20" s="60">
        <f>K20*L17</f>
        <v>0</v>
      </c>
    </row>
    <row r="21" spans="1:12" x14ac:dyDescent="0.25">
      <c r="A21" s="79" t="s">
        <v>43</v>
      </c>
      <c r="B21" s="70">
        <v>0</v>
      </c>
      <c r="C21" s="60">
        <f>B21*C17</f>
        <v>0</v>
      </c>
      <c r="D21" s="60"/>
      <c r="E21" s="70">
        <v>0</v>
      </c>
      <c r="F21" s="60">
        <f>E21*F17</f>
        <v>0</v>
      </c>
      <c r="G21" s="60"/>
      <c r="H21" s="70">
        <v>0</v>
      </c>
      <c r="I21" s="60">
        <f>H21*I17</f>
        <v>0</v>
      </c>
      <c r="J21" s="60"/>
      <c r="K21" s="70">
        <v>0</v>
      </c>
      <c r="L21" s="60">
        <f>K21*L17</f>
        <v>0</v>
      </c>
    </row>
    <row r="22" spans="1:12" x14ac:dyDescent="0.25">
      <c r="A22" s="79" t="s">
        <v>37</v>
      </c>
      <c r="B22" s="70">
        <v>0</v>
      </c>
      <c r="C22" s="60">
        <f>B22*C17</f>
        <v>0</v>
      </c>
      <c r="D22" s="60"/>
      <c r="E22" s="70">
        <v>0</v>
      </c>
      <c r="F22" s="60">
        <f>E22*F17</f>
        <v>0</v>
      </c>
      <c r="G22" s="60"/>
      <c r="H22" s="70">
        <v>0</v>
      </c>
      <c r="I22" s="60">
        <f>H22*I17</f>
        <v>0</v>
      </c>
      <c r="J22" s="60"/>
      <c r="K22" s="70">
        <v>0</v>
      </c>
      <c r="L22" s="60">
        <f>K22*L17</f>
        <v>0</v>
      </c>
    </row>
    <row r="23" spans="1:12" x14ac:dyDescent="0.25">
      <c r="A23" s="69" t="s">
        <v>16</v>
      </c>
      <c r="B23" s="70">
        <v>0</v>
      </c>
      <c r="C23" s="60">
        <f>B23*C17</f>
        <v>0</v>
      </c>
      <c r="D23" s="60"/>
      <c r="E23" s="70">
        <v>0</v>
      </c>
      <c r="F23" s="60">
        <f>E23*F17</f>
        <v>0</v>
      </c>
      <c r="G23" s="60"/>
      <c r="H23" s="70">
        <v>0</v>
      </c>
      <c r="I23" s="60">
        <f>H23*I17</f>
        <v>0</v>
      </c>
      <c r="J23" s="60"/>
      <c r="K23" s="70">
        <v>0</v>
      </c>
      <c r="L23" s="60">
        <f>K23*L17</f>
        <v>0</v>
      </c>
    </row>
    <row r="24" spans="1:12" x14ac:dyDescent="0.25">
      <c r="A24" s="79" t="s">
        <v>17</v>
      </c>
      <c r="B24" s="70">
        <v>0</v>
      </c>
      <c r="C24" s="60">
        <f>B24*C17</f>
        <v>0</v>
      </c>
      <c r="D24" s="66"/>
      <c r="E24" s="70">
        <v>0</v>
      </c>
      <c r="F24" s="60">
        <f>E24*F17</f>
        <v>0</v>
      </c>
      <c r="G24" s="60"/>
      <c r="H24" s="70">
        <v>0</v>
      </c>
      <c r="I24" s="60">
        <f>H24*I17</f>
        <v>0</v>
      </c>
      <c r="J24" s="66"/>
      <c r="K24" s="70">
        <v>0</v>
      </c>
      <c r="L24" s="60">
        <f>K24*L17</f>
        <v>0</v>
      </c>
    </row>
    <row r="25" spans="1:12" x14ac:dyDescent="0.25">
      <c r="A25" s="79" t="s">
        <v>25</v>
      </c>
      <c r="B25" s="70">
        <v>0</v>
      </c>
      <c r="C25" s="60">
        <f>B25*C17</f>
        <v>0</v>
      </c>
      <c r="D25" s="66"/>
      <c r="E25" s="70">
        <v>0</v>
      </c>
      <c r="F25" s="60">
        <f>E25*F17</f>
        <v>0</v>
      </c>
      <c r="G25" s="60"/>
      <c r="H25" s="70">
        <v>0</v>
      </c>
      <c r="I25" s="60">
        <f>H25*I17</f>
        <v>0</v>
      </c>
      <c r="J25" s="66"/>
      <c r="K25" s="70">
        <v>0</v>
      </c>
      <c r="L25" s="60">
        <f>K25*L17</f>
        <v>0</v>
      </c>
    </row>
    <row r="26" spans="1:12" x14ac:dyDescent="0.25">
      <c r="A26" s="79" t="s">
        <v>21</v>
      </c>
      <c r="B26" s="70">
        <v>0</v>
      </c>
      <c r="C26" s="60">
        <f>B26*C17</f>
        <v>0</v>
      </c>
      <c r="D26" s="60"/>
      <c r="E26" s="70">
        <v>0</v>
      </c>
      <c r="F26" s="60">
        <f>E26*F17</f>
        <v>0</v>
      </c>
      <c r="G26" s="60"/>
      <c r="H26" s="70">
        <v>0</v>
      </c>
      <c r="I26" s="60">
        <f>H26*I17</f>
        <v>0</v>
      </c>
      <c r="J26" s="60"/>
      <c r="K26" s="70">
        <v>0</v>
      </c>
      <c r="L26" s="60">
        <f>K26*L17</f>
        <v>0</v>
      </c>
    </row>
    <row r="27" spans="1:12" x14ac:dyDescent="0.25">
      <c r="A27" s="69" t="s">
        <v>44</v>
      </c>
      <c r="B27" s="70">
        <v>0</v>
      </c>
      <c r="C27" s="60">
        <f>B27*C17</f>
        <v>0</v>
      </c>
      <c r="D27" s="66"/>
      <c r="E27" s="70">
        <v>0</v>
      </c>
      <c r="F27" s="60">
        <f>E27*F17</f>
        <v>0</v>
      </c>
      <c r="G27" s="60"/>
      <c r="H27" s="70">
        <v>0</v>
      </c>
      <c r="I27" s="60">
        <f>H27*I17</f>
        <v>0</v>
      </c>
      <c r="J27" s="66"/>
      <c r="K27" s="70">
        <v>0</v>
      </c>
      <c r="L27" s="60">
        <f>K27*L17</f>
        <v>0</v>
      </c>
    </row>
    <row r="28" spans="1:12" x14ac:dyDescent="0.25">
      <c r="A28" s="69" t="s">
        <v>18</v>
      </c>
      <c r="B28" s="70">
        <v>0</v>
      </c>
      <c r="C28" s="96">
        <f>B28*C17</f>
        <v>0</v>
      </c>
      <c r="D28" s="66"/>
      <c r="E28" s="70">
        <v>0</v>
      </c>
      <c r="F28" s="60">
        <f>E28*F17</f>
        <v>0</v>
      </c>
      <c r="G28" s="60"/>
      <c r="H28" s="70">
        <v>0</v>
      </c>
      <c r="I28" s="60">
        <f>H28*I17</f>
        <v>0</v>
      </c>
      <c r="J28" s="66"/>
      <c r="K28" s="70">
        <v>0</v>
      </c>
      <c r="L28" s="60">
        <f>K28*L17</f>
        <v>0</v>
      </c>
    </row>
    <row r="29" spans="1:12" x14ac:dyDescent="0.25">
      <c r="A29" s="79" t="s">
        <v>19</v>
      </c>
      <c r="B29" s="98">
        <v>0</v>
      </c>
      <c r="C29" s="97">
        <f>B29*C17</f>
        <v>0</v>
      </c>
      <c r="D29" s="99"/>
      <c r="E29" s="70">
        <v>0</v>
      </c>
      <c r="F29" s="60">
        <f>E29*F17</f>
        <v>0</v>
      </c>
      <c r="G29" s="60"/>
      <c r="H29" s="70">
        <v>0</v>
      </c>
      <c r="I29" s="60">
        <f>H29*I17</f>
        <v>0</v>
      </c>
      <c r="J29" s="66"/>
      <c r="K29" s="70">
        <v>0</v>
      </c>
      <c r="L29" s="60">
        <f>K29*L17</f>
        <v>0</v>
      </c>
    </row>
    <row r="30" spans="1:12" x14ac:dyDescent="0.25">
      <c r="A30" s="71" t="s">
        <v>22</v>
      </c>
      <c r="B30" s="101">
        <v>0</v>
      </c>
      <c r="C30" s="100">
        <f>B30*C17</f>
        <v>0</v>
      </c>
      <c r="D30" s="66"/>
      <c r="E30" s="101">
        <v>0</v>
      </c>
      <c r="F30" s="88">
        <f>E30*F17</f>
        <v>0</v>
      </c>
      <c r="G30" s="60"/>
      <c r="H30" s="101">
        <v>0</v>
      </c>
      <c r="I30" s="88">
        <f>H30*I17</f>
        <v>0</v>
      </c>
      <c r="J30" s="66"/>
      <c r="K30" s="101">
        <v>0</v>
      </c>
      <c r="L30" s="88">
        <f>K30*L17</f>
        <v>0</v>
      </c>
    </row>
    <row r="31" spans="1:12" ht="14.4" thickBot="1" x14ac:dyDescent="0.3">
      <c r="A31" s="63"/>
      <c r="B31" s="66">
        <f>SUM(B19:B30)</f>
        <v>0</v>
      </c>
      <c r="C31" s="81">
        <f>C17*B31</f>
        <v>0</v>
      </c>
      <c r="D31" s="66"/>
      <c r="E31" s="66">
        <f>SUM(E19:E30)</f>
        <v>0</v>
      </c>
      <c r="F31" s="81">
        <f>F17*E31</f>
        <v>0</v>
      </c>
      <c r="G31" s="60"/>
      <c r="H31" s="66">
        <f>SUM(H19:H30)</f>
        <v>0</v>
      </c>
      <c r="I31" s="81">
        <f>I17*H31</f>
        <v>0</v>
      </c>
      <c r="J31" s="66"/>
      <c r="K31" s="66">
        <f>SUM(K19:K30)</f>
        <v>0</v>
      </c>
      <c r="L31" s="81">
        <f>L17*K31</f>
        <v>0</v>
      </c>
    </row>
    <row r="32" spans="1:12" ht="14.4" thickTop="1" x14ac:dyDescent="0.25">
      <c r="A32" s="63"/>
      <c r="B32" s="60"/>
      <c r="C32" s="66">
        <f>C17+C31</f>
        <v>1.1705000000000001</v>
      </c>
      <c r="D32" s="66"/>
      <c r="E32" s="60"/>
      <c r="F32" s="66">
        <f>F17+F31</f>
        <v>1.08</v>
      </c>
      <c r="G32" s="60"/>
      <c r="H32" s="60"/>
      <c r="I32" s="66">
        <f>I17+I31</f>
        <v>1.1705000000000001</v>
      </c>
      <c r="J32" s="66"/>
      <c r="K32" s="60"/>
      <c r="L32" s="66">
        <f>L17+L31</f>
        <v>1.08</v>
      </c>
    </row>
    <row r="33" spans="1:12" x14ac:dyDescent="0.25">
      <c r="A33" s="58" t="s">
        <v>20</v>
      </c>
      <c r="B33" s="60"/>
      <c r="C33" s="60"/>
      <c r="D33" s="60"/>
      <c r="E33" s="60"/>
      <c r="F33" s="60"/>
      <c r="G33" s="60"/>
      <c r="H33" s="60"/>
      <c r="I33" s="60"/>
      <c r="J33" s="60"/>
      <c r="K33" s="60"/>
      <c r="L33" s="60"/>
    </row>
    <row r="34" spans="1:12" x14ac:dyDescent="0.25">
      <c r="A34" s="71" t="s">
        <v>22</v>
      </c>
      <c r="B34" s="70">
        <v>0</v>
      </c>
      <c r="C34" s="60">
        <f>B34*C32</f>
        <v>0</v>
      </c>
      <c r="D34" s="60"/>
      <c r="E34" s="70">
        <v>0</v>
      </c>
      <c r="F34" s="60">
        <f>E34*F32</f>
        <v>0</v>
      </c>
      <c r="G34" s="60"/>
      <c r="H34" s="70">
        <v>0</v>
      </c>
      <c r="I34" s="60">
        <f>H34*I32</f>
        <v>0</v>
      </c>
      <c r="J34" s="60"/>
      <c r="K34" s="70">
        <v>0</v>
      </c>
      <c r="L34" s="60">
        <f>K34*L32</f>
        <v>0</v>
      </c>
    </row>
    <row r="35" spans="1:12" x14ac:dyDescent="0.25">
      <c r="A35" s="71" t="s">
        <v>22</v>
      </c>
      <c r="B35" s="70">
        <v>0</v>
      </c>
      <c r="C35" s="60">
        <f>B35*C32</f>
        <v>0</v>
      </c>
      <c r="D35" s="60"/>
      <c r="E35" s="70">
        <v>0</v>
      </c>
      <c r="F35" s="60">
        <f>E35*F32</f>
        <v>0</v>
      </c>
      <c r="G35" s="60"/>
      <c r="H35" s="70">
        <v>0</v>
      </c>
      <c r="I35" s="60">
        <f>H35*I32</f>
        <v>0</v>
      </c>
      <c r="J35" s="60"/>
      <c r="K35" s="70">
        <v>0</v>
      </c>
      <c r="L35" s="60">
        <f>K35*L32</f>
        <v>0</v>
      </c>
    </row>
    <row r="36" spans="1:12" x14ac:dyDescent="0.25">
      <c r="A36" s="71" t="s">
        <v>22</v>
      </c>
      <c r="B36" s="70">
        <v>0</v>
      </c>
      <c r="C36" s="60">
        <f>B36*C32</f>
        <v>0</v>
      </c>
      <c r="D36" s="60"/>
      <c r="E36" s="70">
        <v>0</v>
      </c>
      <c r="F36" s="60">
        <f>E36*F32</f>
        <v>0</v>
      </c>
      <c r="G36" s="60"/>
      <c r="H36" s="70">
        <v>0</v>
      </c>
      <c r="I36" s="60">
        <f>H36*I32</f>
        <v>0</v>
      </c>
      <c r="J36" s="60"/>
      <c r="K36" s="70">
        <v>0</v>
      </c>
      <c r="L36" s="60">
        <f>K36*L32</f>
        <v>0</v>
      </c>
    </row>
    <row r="37" spans="1:12" x14ac:dyDescent="0.25">
      <c r="A37" s="71" t="s">
        <v>22</v>
      </c>
      <c r="B37" s="101">
        <v>0</v>
      </c>
      <c r="C37" s="88">
        <f>B37*C32</f>
        <v>0</v>
      </c>
      <c r="D37" s="60"/>
      <c r="E37" s="101">
        <v>0</v>
      </c>
      <c r="F37" s="88">
        <f>E37*F32</f>
        <v>0</v>
      </c>
      <c r="G37" s="60"/>
      <c r="H37" s="101">
        <v>0</v>
      </c>
      <c r="I37" s="88">
        <f>H37*I32</f>
        <v>0</v>
      </c>
      <c r="J37" s="60"/>
      <c r="K37" s="101">
        <v>0</v>
      </c>
      <c r="L37" s="88">
        <f>K37*L32</f>
        <v>0</v>
      </c>
    </row>
    <row r="38" spans="1:12" ht="14.4" thickBot="1" x14ac:dyDescent="0.3">
      <c r="A38" s="63"/>
      <c r="B38" s="66">
        <f>SUM(B34:B37)</f>
        <v>0</v>
      </c>
      <c r="C38" s="81">
        <f>C32*B38</f>
        <v>0</v>
      </c>
      <c r="D38" s="60"/>
      <c r="E38" s="66">
        <f>SUM(E34:E37)</f>
        <v>0</v>
      </c>
      <c r="F38" s="81">
        <f>F32*E38</f>
        <v>0</v>
      </c>
      <c r="G38" s="60"/>
      <c r="H38" s="66">
        <f>SUM(H34:H37)</f>
        <v>0</v>
      </c>
      <c r="I38" s="81">
        <f>I32*H38</f>
        <v>0</v>
      </c>
      <c r="J38" s="60"/>
      <c r="K38" s="66">
        <f>SUM(K34:K37)</f>
        <v>0</v>
      </c>
      <c r="L38" s="81">
        <f>L32*K38</f>
        <v>0</v>
      </c>
    </row>
    <row r="39" spans="1:12" ht="14.4" thickTop="1" x14ac:dyDescent="0.25">
      <c r="A39" s="73" t="s">
        <v>62</v>
      </c>
      <c r="B39" s="60"/>
      <c r="C39" s="89">
        <f>C32+C38</f>
        <v>1.1705000000000001</v>
      </c>
      <c r="D39" s="74"/>
      <c r="E39" s="74"/>
      <c r="F39" s="75">
        <f>F32+F38</f>
        <v>1.08</v>
      </c>
      <c r="G39" s="74"/>
      <c r="H39" s="74"/>
      <c r="I39" s="75">
        <f>I32+I38</f>
        <v>1.1705000000000001</v>
      </c>
      <c r="J39" s="74"/>
      <c r="K39" s="74"/>
      <c r="L39" s="75">
        <f>L32+L38</f>
        <v>1.08</v>
      </c>
    </row>
    <row r="40" spans="1:12" x14ac:dyDescent="0.25">
      <c r="A40" s="76"/>
    </row>
    <row r="41" spans="1:12" ht="13.5" customHeight="1" x14ac:dyDescent="0.25">
      <c r="A41" s="22" t="s">
        <v>23</v>
      </c>
    </row>
    <row r="42" spans="1:12" ht="39.450000000000003" customHeight="1" x14ac:dyDescent="0.25">
      <c r="A42" s="125" t="s">
        <v>61</v>
      </c>
      <c r="B42" s="126"/>
      <c r="C42" s="126"/>
      <c r="D42" s="126"/>
      <c r="E42" s="126"/>
      <c r="F42" s="126"/>
      <c r="G42" s="126"/>
      <c r="H42" s="126"/>
      <c r="I42" s="126"/>
      <c r="J42" s="126"/>
      <c r="K42" s="126"/>
      <c r="L42" s="126"/>
    </row>
    <row r="43" spans="1:12" ht="13.5" customHeight="1" x14ac:dyDescent="0.25">
      <c r="A43" s="125" t="s">
        <v>46</v>
      </c>
      <c r="B43" s="127"/>
      <c r="C43" s="127"/>
      <c r="D43" s="127"/>
      <c r="E43" s="127"/>
      <c r="F43" s="127"/>
      <c r="G43" s="127"/>
      <c r="H43" s="127"/>
      <c r="I43" s="127"/>
      <c r="J43" s="127"/>
      <c r="K43" s="127"/>
      <c r="L43" s="127"/>
    </row>
    <row r="44" spans="1:12" ht="29.4" customHeight="1" x14ac:dyDescent="0.25">
      <c r="A44" s="127"/>
      <c r="B44" s="127"/>
      <c r="C44" s="127"/>
      <c r="D44" s="127"/>
      <c r="E44" s="127"/>
      <c r="F44" s="127"/>
      <c r="G44" s="127"/>
      <c r="H44" s="127"/>
      <c r="I44" s="127"/>
      <c r="J44" s="127"/>
      <c r="K44" s="127"/>
      <c r="L44" s="127"/>
    </row>
    <row r="45" spans="1:12" ht="16.05" customHeight="1" x14ac:dyDescent="0.25">
      <c r="A45" s="118" t="s">
        <v>38</v>
      </c>
      <c r="B45" s="119"/>
      <c r="C45" s="119"/>
      <c r="D45" s="119"/>
      <c r="E45" s="119"/>
      <c r="F45" s="119"/>
      <c r="G45" s="119"/>
      <c r="H45" s="119"/>
      <c r="I45" s="119"/>
      <c r="J45" s="119"/>
      <c r="K45" s="119"/>
      <c r="L45" s="119"/>
    </row>
    <row r="46" spans="1:12" ht="15.75" customHeight="1" x14ac:dyDescent="0.25">
      <c r="A46" s="118" t="s">
        <v>47</v>
      </c>
      <c r="B46" s="119"/>
      <c r="C46" s="119"/>
      <c r="D46" s="119"/>
      <c r="E46" s="119"/>
      <c r="F46" s="119"/>
      <c r="G46" s="119"/>
      <c r="H46" s="119"/>
      <c r="I46" s="119"/>
      <c r="J46" s="119"/>
      <c r="K46" s="119"/>
      <c r="L46" s="119"/>
    </row>
  </sheetData>
  <sheetProtection algorithmName="SHA-512" hashValue="+8X7ikXIHF+TAWIn1w/YAzN3p2D/8/ikrlA2IWjw8QH454yNWgyqTwRsH/kQSwqibHJ+xl5JzbCIj8L+jsLryA==" saltValue="HL4cQSt9EArFxJiai7zliw==" spinCount="100000" sheet="1" objects="1" scenarios="1"/>
  <mergeCells count="11">
    <mergeCell ref="A46:L46"/>
    <mergeCell ref="A42:L42"/>
    <mergeCell ref="B1:L1"/>
    <mergeCell ref="B2:F2"/>
    <mergeCell ref="H2:L2"/>
    <mergeCell ref="B4:C5"/>
    <mergeCell ref="E4:F5"/>
    <mergeCell ref="H4:I5"/>
    <mergeCell ref="K4:L5"/>
    <mergeCell ref="A43:L44"/>
    <mergeCell ref="A45:L45"/>
  </mergeCells>
  <conditionalFormatting sqref="B8">
    <cfRule type="cellIs" dxfId="15" priority="17" operator="greaterThan">
      <formula>0</formula>
    </cfRule>
  </conditionalFormatting>
  <conditionalFormatting sqref="B11:B13">
    <cfRule type="cellIs" dxfId="14" priority="16" operator="greaterThan">
      <formula>0</formula>
    </cfRule>
  </conditionalFormatting>
  <conditionalFormatting sqref="B19:B30">
    <cfRule type="cellIs" dxfId="13" priority="7" operator="greaterThan">
      <formula>0</formula>
    </cfRule>
  </conditionalFormatting>
  <conditionalFormatting sqref="B34:B37">
    <cfRule type="cellIs" dxfId="12" priority="15" operator="greaterThan">
      <formula>0</formula>
    </cfRule>
  </conditionalFormatting>
  <conditionalFormatting sqref="E8">
    <cfRule type="cellIs" dxfId="11" priority="14" operator="greaterThan">
      <formula>0</formula>
    </cfRule>
  </conditionalFormatting>
  <conditionalFormatting sqref="E11:E13">
    <cfRule type="cellIs" dxfId="10" priority="1" operator="greaterThan">
      <formula>0</formula>
    </cfRule>
  </conditionalFormatting>
  <conditionalFormatting sqref="E19:E30">
    <cfRule type="cellIs" dxfId="9" priority="6" operator="greaterThan">
      <formula>0</formula>
    </cfRule>
  </conditionalFormatting>
  <conditionalFormatting sqref="E34:E37">
    <cfRule type="cellIs" dxfId="8" priority="12" operator="greaterThan">
      <formula>0</formula>
    </cfRule>
  </conditionalFormatting>
  <conditionalFormatting sqref="H8">
    <cfRule type="cellIs" dxfId="7" priority="11" operator="greaterThan">
      <formula>0</formula>
    </cfRule>
  </conditionalFormatting>
  <conditionalFormatting sqref="H11:H13">
    <cfRule type="cellIs" dxfId="6" priority="3" operator="greaterThan">
      <formula>0</formula>
    </cfRule>
  </conditionalFormatting>
  <conditionalFormatting sqref="H19:H30">
    <cfRule type="cellIs" dxfId="5" priority="5" operator="greaterThan">
      <formula>0</formula>
    </cfRule>
  </conditionalFormatting>
  <conditionalFormatting sqref="H34:H37">
    <cfRule type="cellIs" dxfId="4" priority="10" operator="greaterThan">
      <formula>0</formula>
    </cfRule>
  </conditionalFormatting>
  <conditionalFormatting sqref="K8">
    <cfRule type="cellIs" dxfId="3" priority="9" operator="greaterThan">
      <formula>0</formula>
    </cfRule>
  </conditionalFormatting>
  <conditionalFormatting sqref="K11:K13">
    <cfRule type="cellIs" dxfId="2" priority="2" operator="greaterThan">
      <formula>0</formula>
    </cfRule>
  </conditionalFormatting>
  <conditionalFormatting sqref="K19:K30">
    <cfRule type="cellIs" dxfId="1" priority="4" operator="greaterThan">
      <formula>0</formula>
    </cfRule>
  </conditionalFormatting>
  <conditionalFormatting sqref="K34:K37">
    <cfRule type="cellIs" dxfId="0" priority="8" operator="greaterThan">
      <formula>0</formula>
    </cfRule>
  </conditionalFormatting>
  <pageMargins left="0.7" right="0.7" top="1.0103124999999999" bottom="0.75" header="0.3" footer="0.3"/>
  <pageSetup paperSize="9" scale="63" orientation="landscape" horizontalDpi="4294967293" r:id="rId1"/>
  <headerFooter>
    <oddHeader>&amp;L&amp;"Arial,Vet"&amp;F&amp;R&amp;G</oddHeader>
    <oddFooter>&amp;L&amp;"Verdana,Standaard"&amp;8&amp;A&amp;C&amp;"Verdana,Standaard"&amp;8 Uitzend- en vakantiekrachten voor functies tot en met schaal 7 - 2024-123441       &amp;R&amp;8
©Nova Vista Human Capital</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8</vt:i4>
      </vt:variant>
    </vt:vector>
  </HeadingPairs>
  <TitlesOfParts>
    <vt:vector size="15" baseType="lpstr">
      <vt:lpstr>Gemiddeld gewogen omrekenfactor</vt:lpstr>
      <vt:lpstr>Omrekenfactoren 2025 uitzenden</vt:lpstr>
      <vt:lpstr>KP regulier uitzend 2025</vt:lpstr>
      <vt:lpstr>KP toeslaguren uitzend 2025</vt:lpstr>
      <vt:lpstr>KP overuren uitzend 2025</vt:lpstr>
      <vt:lpstr>KP AOW uitzend 2025</vt:lpstr>
      <vt:lpstr>KP vakantiekr. uitzend 2024</vt:lpstr>
      <vt:lpstr>'Gemiddeld gewogen omrekenfactor'!Afdrukbereik</vt:lpstr>
      <vt:lpstr>'KP AOW uitzend 2025'!Afdrukbereik</vt:lpstr>
      <vt:lpstr>'KP overuren uitzend 2025'!Afdrukbereik</vt:lpstr>
      <vt:lpstr>'KP regulier uitzend 2025'!Afdrukbereik</vt:lpstr>
      <vt:lpstr>'KP toeslaguren uitzend 2025'!Afdrukbereik</vt:lpstr>
      <vt:lpstr>'KP vakantiekr. uitzend 2024'!Afdrukbereik</vt:lpstr>
      <vt:lpstr>'Omrekenfactoren 2025 uitzenden'!Afdrukbereik</vt:lpstr>
      <vt:lpstr>'Omrekenfactoren 2025 uitzenden'!Afdruktitels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Uitzendkrachten</dc:title>
  <dc:creator/>
  <cp:lastModifiedBy/>
  <dcterms:created xsi:type="dcterms:W3CDTF">2024-10-17T14:25:59Z</dcterms:created>
  <dcterms:modified xsi:type="dcterms:W3CDTF">2024-10-18T09:03:06Z</dcterms:modified>
</cp:coreProperties>
</file>