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showInkAnnotation="0" codeName="ThisWorkbook" defaultThemeVersion="124226"/>
  <xr:revisionPtr revIDLastSave="0" documentId="8_{25AABBBD-1359-4CBE-95A2-F37D00B6B51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<sst xmlns="http://schemas.openxmlformats.org/spreadsheetml/2006/main" count="143" uniqueCount="105">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</sst>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65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37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/>
    <xf numFmtId="9" fontId="26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39" fillId="10" borderId="31" xfId="3" applyAlignment="1">
      <alignment horizontal="center" vertical="center" wrapText="1"/>
    </xf>
    <xf numFmtId="0" fontId="42" fillId="10" borderId="31" xfId="3" applyFont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91440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B2" sqref="B2:D2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5">
      <c r="A2" s="6" t="s">
        <v>0</v>
      </c>
      <c r="B2" s="130"/>
      <c r="C2" s="131"/>
      <c r="D2" s="131"/>
      <c r="E2" s="132" t="s">
        <v>72</v>
      </c>
      <c r="F2" s="132"/>
      <c r="G2" s="91"/>
      <c r="S2" s="86"/>
    </row>
    <row r="3" spans="1:28" ht="15.75" customHeight="1" thickBot="1" x14ac:dyDescent="0.35">
      <c r="A3" s="6" t="s">
        <v>1</v>
      </c>
      <c r="B3" s="133"/>
      <c r="C3" s="131"/>
      <c r="D3" s="131"/>
      <c r="E3" s="132" t="s">
        <v>2</v>
      </c>
      <c r="F3" s="132"/>
      <c r="G3" s="80"/>
      <c r="S3" s="86"/>
    </row>
    <row r="4" spans="1:28" ht="14.4" x14ac:dyDescent="0.25">
      <c r="A4" s="6" t="s">
        <v>3</v>
      </c>
      <c r="B4" s="133"/>
      <c r="C4" s="131"/>
      <c r="D4" s="131"/>
      <c r="E4" s="132" t="s">
        <v>4</v>
      </c>
      <c r="F4" s="132"/>
      <c r="G4" s="9" t="s">
        <v>23</v>
      </c>
      <c r="S4" s="86"/>
    </row>
    <row r="5" spans="1:28" ht="14.4" x14ac:dyDescent="0.3">
      <c r="A5" s="74"/>
      <c r="B5" s="75"/>
      <c r="C5" s="75"/>
      <c r="D5" s="75"/>
      <c r="E5" s="95"/>
      <c r="F5" s="75"/>
      <c r="G5" s="76"/>
      <c r="S5" s="86"/>
    </row>
    <row r="6" spans="1:28" ht="45.75" customHeight="1" thickBot="1" x14ac:dyDescent="0.3">
      <c r="A6" s="7" t="s">
        <v>25</v>
      </c>
      <c r="B6" s="133"/>
      <c r="C6" s="131"/>
      <c r="D6" s="131"/>
      <c r="E6" s="131"/>
      <c r="F6" s="131"/>
      <c r="G6" s="131"/>
      <c r="S6" s="86"/>
    </row>
    <row r="7" spans="1:28" ht="15" thickBot="1" x14ac:dyDescent="0.35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" thickBot="1" x14ac:dyDescent="0.35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5">
      <c r="A9" s="8" t="s">
        <v>100</v>
      </c>
      <c r="B9" s="135"/>
      <c r="C9" s="101"/>
      <c r="D9" s="101"/>
      <c r="E9" s="101"/>
      <c r="F9" s="101"/>
      <c r="G9" s="101"/>
    </row>
    <row r="10" spans="1:28" ht="29.4" thickBot="1" x14ac:dyDescent="0.35">
      <c r="A10" s="8" t="s">
        <v>71</v>
      </c>
      <c r="B10" s="136"/>
      <c r="C10" s="136"/>
      <c r="D10" s="136"/>
      <c r="E10" s="136"/>
      <c r="F10" s="136"/>
      <c r="G10" s="136"/>
    </row>
    <row r="11" spans="1:28" ht="15" thickBot="1" x14ac:dyDescent="0.35">
      <c r="A11" s="8" t="s">
        <v>70</v>
      </c>
      <c r="B11" s="134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5">
      <c r="A12" s="8" t="s">
        <v>83</v>
      </c>
      <c r="B12" s="100"/>
      <c r="C12" s="101"/>
      <c r="D12" s="101"/>
      <c r="E12" s="101"/>
      <c r="F12" s="101"/>
      <c r="G12" s="101"/>
      <c r="AB12" s="86" t="s">
        <v>88</v>
      </c>
    </row>
    <row r="13" spans="1:28" ht="14.4" x14ac:dyDescent="0.3">
      <c r="A13" s="94"/>
      <c r="B13" s="102" t="s">
        <v>97</v>
      </c>
      <c r="C13" s="103"/>
      <c r="D13" s="104"/>
      <c r="E13" s="105" t="s">
        <v>98</v>
      </c>
      <c r="F13" s="106"/>
      <c r="G13" s="107"/>
      <c r="I13" s="82"/>
      <c r="AB13" s="86" t="s">
        <v>87</v>
      </c>
    </row>
    <row r="14" spans="1:28" ht="14.4" x14ac:dyDescent="0.25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5">
      <c r="A15" s="125" t="s">
        <v>90</v>
      </c>
      <c r="B15" s="125"/>
      <c r="C15" s="125"/>
      <c r="D15" s="125"/>
      <c r="E15" s="125"/>
      <c r="F15" s="125"/>
      <c r="G15" s="125"/>
      <c r="AB15" s="86" t="s">
        <v>86</v>
      </c>
    </row>
    <row r="16" spans="1:28" ht="15" customHeight="1" x14ac:dyDescent="0.25">
      <c r="A16" s="125"/>
      <c r="B16" s="125"/>
      <c r="C16" s="125"/>
      <c r="D16" s="125"/>
      <c r="E16" s="125"/>
      <c r="F16" s="125"/>
      <c r="G16" s="125"/>
      <c r="AB16" s="86" t="s">
        <v>89</v>
      </c>
    </row>
    <row r="17" spans="1:7" ht="15" customHeight="1" x14ac:dyDescent="0.25">
      <c r="A17" s="125"/>
      <c r="B17" s="125"/>
      <c r="C17" s="125"/>
      <c r="D17" s="125"/>
      <c r="E17" s="125"/>
      <c r="F17" s="125"/>
      <c r="G17" s="125"/>
    </row>
    <row r="18" spans="1:7" ht="16.5" customHeight="1" x14ac:dyDescent="0.25">
      <c r="A18" s="125"/>
      <c r="B18" s="125"/>
      <c r="C18" s="125"/>
      <c r="D18" s="125"/>
      <c r="E18" s="125"/>
      <c r="F18" s="125"/>
      <c r="G18" s="125"/>
    </row>
    <row r="19" spans="1:7" ht="14.4" x14ac:dyDescent="0.3">
      <c r="A19" s="92" t="s">
        <v>75</v>
      </c>
      <c r="B19" s="123" t="s">
        <v>76</v>
      </c>
      <c r="C19" s="123"/>
      <c r="E19" s="87"/>
      <c r="F19" s="69"/>
      <c r="G19" s="69"/>
    </row>
    <row r="20" spans="1:7" ht="15" customHeight="1" x14ac:dyDescent="0.25">
      <c r="A20" s="77" t="s">
        <v>63</v>
      </c>
      <c r="B20" s="115">
        <v>0.2</v>
      </c>
      <c r="C20" s="115"/>
      <c r="E20" s="69"/>
      <c r="F20" s="69"/>
      <c r="G20" s="69"/>
    </row>
    <row r="21" spans="1:7" ht="14.4" x14ac:dyDescent="0.25">
      <c r="A21" s="77" t="s">
        <v>64</v>
      </c>
      <c r="B21" s="115">
        <v>0.3</v>
      </c>
      <c r="C21" s="115"/>
      <c r="E21" s="69"/>
      <c r="F21" s="69"/>
      <c r="G21" s="69"/>
    </row>
    <row r="22" spans="1:7" ht="14.4" x14ac:dyDescent="0.25">
      <c r="A22" s="77" t="s">
        <v>65</v>
      </c>
      <c r="B22" s="115">
        <v>0.1</v>
      </c>
      <c r="C22" s="115"/>
      <c r="E22" s="69"/>
      <c r="F22" s="69"/>
      <c r="G22" s="69"/>
    </row>
    <row r="23" spans="1:7" ht="14.4" x14ac:dyDescent="0.25">
      <c r="A23" s="77" t="s">
        <v>67</v>
      </c>
      <c r="B23" s="115">
        <v>0.1</v>
      </c>
      <c r="C23" s="115"/>
      <c r="E23" s="69"/>
      <c r="F23" s="69"/>
      <c r="G23" s="69"/>
    </row>
    <row r="24" spans="1:7" ht="16.5" customHeight="1" x14ac:dyDescent="0.25">
      <c r="A24" s="77" t="s">
        <v>66</v>
      </c>
      <c r="B24" s="117">
        <v>0.3</v>
      </c>
      <c r="C24" s="117"/>
      <c r="E24" s="69"/>
      <c r="F24" s="69"/>
      <c r="G24" s="69"/>
    </row>
    <row r="25" spans="1:7" ht="14.4" x14ac:dyDescent="0.25">
      <c r="B25" s="117">
        <f>SUM(B20:C24)</f>
        <v>1</v>
      </c>
      <c r="C25" s="117"/>
      <c r="E25" s="69"/>
      <c r="F25" s="69"/>
      <c r="G25" s="69"/>
    </row>
    <row r="27" spans="1:7" ht="14.4" x14ac:dyDescent="0.25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5">
      <c r="A28" s="126" t="s">
        <v>99</v>
      </c>
      <c r="B28" s="127"/>
      <c r="C28" s="127"/>
      <c r="D28" s="127"/>
      <c r="E28" s="127"/>
      <c r="F28" s="127"/>
      <c r="G28" s="127"/>
    </row>
    <row r="29" spans="1:7" ht="34.5" customHeight="1" x14ac:dyDescent="0.25">
      <c r="A29" s="77" t="s">
        <v>78</v>
      </c>
      <c r="B29" s="113" t="s">
        <v>101</v>
      </c>
      <c r="C29" s="114"/>
      <c r="D29" s="114"/>
      <c r="E29" s="114"/>
      <c r="F29" s="114"/>
      <c r="G29" s="114"/>
    </row>
    <row r="30" spans="1:7" ht="14.4" x14ac:dyDescent="0.25">
      <c r="A30" s="77" t="s">
        <v>79</v>
      </c>
      <c r="B30" s="118" t="s">
        <v>103</v>
      </c>
      <c r="C30" s="119"/>
      <c r="D30" s="119"/>
      <c r="E30" s="119"/>
      <c r="F30" s="119"/>
      <c r="G30" s="119"/>
    </row>
    <row r="31" spans="1:7" ht="14.4" x14ac:dyDescent="0.25">
      <c r="A31" s="77" t="s">
        <v>80</v>
      </c>
      <c r="B31" s="120" t="s">
        <v>102</v>
      </c>
      <c r="C31" s="121"/>
      <c r="D31" s="121"/>
      <c r="E31" s="121"/>
      <c r="F31" s="121"/>
      <c r="G31" s="122"/>
    </row>
    <row r="32" spans="1:7" ht="14.4" x14ac:dyDescent="0.25">
      <c r="A32" s="77" t="s">
        <v>68</v>
      </c>
      <c r="B32" s="120" t="s">
        <v>104</v>
      </c>
      <c r="C32" s="128"/>
      <c r="D32" s="128"/>
      <c r="E32" s="128"/>
      <c r="F32" s="128"/>
      <c r="G32" s="129"/>
    </row>
    <row r="33" spans="1:9" ht="14.4" x14ac:dyDescent="0.25">
      <c r="A33" s="69"/>
      <c r="B33" s="69"/>
      <c r="C33" s="70"/>
      <c r="D33" s="69"/>
      <c r="E33" s="69"/>
      <c r="F33" s="69"/>
      <c r="G33" s="69"/>
    </row>
    <row r="34" spans="1:9" ht="15" thickBot="1" x14ac:dyDescent="0.3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3">
      <c r="A35" s="89" t="s">
        <v>95</v>
      </c>
      <c r="B35" s="124">
        <f>EDATE(B8,-B10)</f>
        <v>0</v>
      </c>
      <c r="C35" s="124"/>
      <c r="D35" s="124"/>
      <c r="E35" s="124"/>
      <c r="F35" s="124"/>
      <c r="G35" s="124"/>
      <c r="I35" s="86"/>
    </row>
    <row r="36" spans="1:9" ht="36.75" customHeight="1" thickBot="1" x14ac:dyDescent="0.3">
      <c r="A36" s="81" t="s">
        <v>83</v>
      </c>
      <c r="B36" s="116">
        <f>B12</f>
        <v>0</v>
      </c>
      <c r="C36" s="116"/>
      <c r="D36" s="116"/>
      <c r="E36" s="116"/>
      <c r="F36" s="116"/>
      <c r="G36" s="116"/>
      <c r="I36" s="86"/>
    </row>
    <row r="37" spans="1:9" ht="25.5" customHeight="1" thickBot="1" x14ac:dyDescent="0.3">
      <c r="A37" s="88" t="s">
        <v>70</v>
      </c>
      <c r="B37" s="110" t="str">
        <f>B11</f>
        <v>Per project</v>
      </c>
      <c r="C37" s="111"/>
      <c r="D37" s="111"/>
      <c r="E37" s="111"/>
      <c r="F37" s="111"/>
      <c r="G37" s="111"/>
      <c r="I37" s="86"/>
    </row>
    <row r="38" spans="1:9" ht="56.25" customHeight="1" thickBot="1" x14ac:dyDescent="0.3">
      <c r="A38" s="81" t="s">
        <v>96</v>
      </c>
      <c r="B38" s="112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12"/>
      <c r="D38" s="112"/>
      <c r="E38" s="112"/>
      <c r="F38" s="112"/>
      <c r="G38" s="112"/>
      <c r="I38" s="86"/>
    </row>
    <row r="39" spans="1:9" ht="16.5" customHeight="1" x14ac:dyDescent="0.25">
      <c r="A39" s="108" t="s">
        <v>91</v>
      </c>
      <c r="B39" s="90"/>
      <c r="C39" s="90"/>
      <c r="D39" s="90"/>
      <c r="E39" s="90"/>
      <c r="F39" s="90"/>
      <c r="G39" s="90"/>
      <c r="I39" s="86"/>
    </row>
    <row r="40" spans="1:9" ht="15" thickBot="1" x14ac:dyDescent="0.3">
      <c r="A40" s="109"/>
      <c r="B40" s="90"/>
      <c r="C40" s="90"/>
      <c r="D40" s="90"/>
      <c r="E40" s="90"/>
      <c r="F40" s="90"/>
      <c r="G40" s="90"/>
    </row>
    <row r="41" spans="1:9" x14ac:dyDescent="0.25">
      <c r="A41" s="84"/>
    </row>
    <row r="42" spans="1:9" x14ac:dyDescent="0.25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H5" sqref="H5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58" customWidth="1"/>
    <col min="8" max="8" width="28.296875" style="1" customWidth="1"/>
    <col min="9" max="9" width="4.296875" style="40" customWidth="1"/>
    <col min="10" max="10" width="6" style="40" customWidth="1"/>
    <col min="11" max="11" width="4.69921875" style="40" customWidth="1"/>
    <col min="12" max="12" width="4.2968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42" t="s">
        <v>30</v>
      </c>
      <c r="C2" s="143"/>
      <c r="D2" s="143"/>
      <c r="E2" s="143"/>
      <c r="F2" s="143"/>
      <c r="G2" s="143"/>
      <c r="H2" s="144"/>
      <c r="I2" s="41"/>
    </row>
    <row r="3" spans="1:30" ht="18.600000000000001" thickBot="1" x14ac:dyDescent="0.35">
      <c r="B3" s="145" t="s">
        <v>28</v>
      </c>
      <c r="C3" s="146"/>
      <c r="D3" s="146"/>
      <c r="E3" s="146"/>
      <c r="F3" s="146"/>
      <c r="G3" s="146"/>
      <c r="H3" s="147"/>
      <c r="I3" s="41"/>
    </row>
    <row r="4" spans="1:30" ht="15" thickBot="1" x14ac:dyDescent="0.35">
      <c r="G4" s="148" t="s">
        <v>94</v>
      </c>
      <c r="H4" s="148"/>
      <c r="I4" s="52"/>
    </row>
    <row r="5" spans="1:30" ht="28.5" customHeight="1" thickBot="1" x14ac:dyDescent="0.35">
      <c r="B5" s="6" t="s">
        <v>0</v>
      </c>
      <c r="C5" s="149"/>
      <c r="D5" s="149"/>
      <c r="E5" s="149"/>
      <c r="F5" s="132" t="s">
        <v>92</v>
      </c>
      <c r="G5" s="132"/>
      <c r="H5" s="96"/>
      <c r="Z5"/>
      <c r="AA5"/>
      <c r="AB5"/>
      <c r="AC5"/>
      <c r="AD5"/>
    </row>
    <row r="6" spans="1:30" ht="28.5" customHeight="1" thickBot="1" x14ac:dyDescent="0.35">
      <c r="B6" s="6" t="s">
        <v>1</v>
      </c>
      <c r="C6" s="164"/>
      <c r="D6" s="131"/>
      <c r="E6" s="131"/>
      <c r="F6" s="132" t="s">
        <v>2</v>
      </c>
      <c r="G6" s="132"/>
      <c r="H6" s="98"/>
      <c r="Z6"/>
      <c r="AA6"/>
      <c r="AB6"/>
      <c r="AC6"/>
      <c r="AD6"/>
    </row>
    <row r="7" spans="1:30" ht="28.5" customHeight="1" x14ac:dyDescent="0.3">
      <c r="B7" s="6" t="s">
        <v>3</v>
      </c>
      <c r="C7" s="164"/>
      <c r="D7" s="131"/>
      <c r="E7" s="131"/>
      <c r="F7" s="132" t="s">
        <v>4</v>
      </c>
      <c r="G7" s="132"/>
      <c r="H7" s="93"/>
      <c r="I7" s="28"/>
      <c r="Z7"/>
      <c r="AA7"/>
      <c r="AB7"/>
      <c r="AC7"/>
      <c r="AD7"/>
    </row>
    <row r="8" spans="1:30" x14ac:dyDescent="0.3">
      <c r="B8" s="4"/>
      <c r="Z8"/>
      <c r="AA8"/>
      <c r="AB8"/>
      <c r="AC8"/>
      <c r="AD8"/>
    </row>
    <row r="9" spans="1:30" ht="28.5" customHeight="1" thickBot="1" x14ac:dyDescent="0.35">
      <c r="B9" s="7" t="s">
        <v>25</v>
      </c>
      <c r="C9" s="150"/>
      <c r="D9" s="150"/>
      <c r="E9" s="150"/>
      <c r="F9" s="150"/>
      <c r="G9" s="150"/>
      <c r="H9" s="150"/>
      <c r="I9" s="28"/>
      <c r="Z9"/>
      <c r="AA9"/>
      <c r="AB9"/>
      <c r="AC9"/>
      <c r="AD9"/>
    </row>
    <row r="10" spans="1:30" ht="29.25" customHeight="1" thickBot="1" x14ac:dyDescent="0.35">
      <c r="B10" s="8" t="s">
        <v>26</v>
      </c>
      <c r="C10" s="162"/>
      <c r="D10" s="162"/>
      <c r="E10" s="162"/>
      <c r="F10" s="162"/>
      <c r="G10" s="162"/>
      <c r="H10" s="162"/>
      <c r="Z10"/>
      <c r="AA10"/>
      <c r="AB10"/>
      <c r="AC10"/>
      <c r="AD10"/>
    </row>
    <row r="11" spans="1:30" ht="29.25" customHeight="1" thickBot="1" x14ac:dyDescent="0.35">
      <c r="B11" s="8" t="s">
        <v>27</v>
      </c>
      <c r="C11" s="162"/>
      <c r="D11" s="163"/>
      <c r="E11" s="163"/>
      <c r="F11" s="163"/>
      <c r="G11" s="163"/>
      <c r="H11" s="163"/>
      <c r="Z11"/>
      <c r="AA11"/>
      <c r="AB11"/>
      <c r="AC11"/>
      <c r="AD11"/>
    </row>
    <row r="12" spans="1:30" x14ac:dyDescent="0.3">
      <c r="B12" s="3" t="s">
        <v>5</v>
      </c>
      <c r="Z12"/>
      <c r="AA12"/>
      <c r="AB12"/>
      <c r="AC12"/>
      <c r="AD12"/>
    </row>
    <row r="13" spans="1:30" ht="30" customHeight="1" x14ac:dyDescent="0.3">
      <c r="B13" s="157" t="s">
        <v>29</v>
      </c>
      <c r="C13" s="158"/>
      <c r="D13" s="158"/>
      <c r="E13" s="158"/>
      <c r="F13" s="158"/>
      <c r="G13" s="158"/>
      <c r="H13" s="161"/>
      <c r="I13" s="42"/>
    </row>
    <row r="14" spans="1:30" ht="19.5" customHeight="1" x14ac:dyDescent="0.3">
      <c r="B14" s="157" t="str">
        <f>"1. Kwaliteit" &amp;TEXT(Openingsform!B20," (0%) = ")&amp;( I19)&amp; " punten"</f>
        <v>1. Kwaliteit (20%) = 200 punten</v>
      </c>
      <c r="C14" s="158"/>
      <c r="D14" s="158"/>
      <c r="E14" s="158"/>
      <c r="F14" s="158"/>
      <c r="G14" s="158"/>
      <c r="H14" s="161"/>
      <c r="I14" s="42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5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99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3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3">
      <c r="B20" s="157" t="str">
        <f>"2. Service" &amp;TEXT(Openingsform!B21," (0%) = ")&amp;( I26)&amp; " punten"</f>
        <v>2. Service (30%) = 300 punten</v>
      </c>
      <c r="C20" s="160"/>
      <c r="D20" s="158"/>
      <c r="E20" s="158"/>
      <c r="F20" s="158"/>
      <c r="G20" s="158"/>
      <c r="H20" s="158"/>
      <c r="I20" s="59"/>
      <c r="J20" s="59"/>
      <c r="K20" s="59"/>
      <c r="L20" s="59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5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5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3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3">
      <c r="B27" s="157" t="str">
        <f>"3. Proces" &amp;TEXT(Openingsform!B22," (0%) = ")&amp;( I31)&amp; " punten"</f>
        <v>3. Proces (10%) = 100 punten</v>
      </c>
      <c r="C27" s="158"/>
      <c r="D27" s="158"/>
      <c r="E27" s="158"/>
      <c r="F27" s="158"/>
      <c r="G27" s="158"/>
      <c r="H27" s="158"/>
      <c r="I27" s="59"/>
      <c r="J27" s="59"/>
      <c r="K27" s="59"/>
      <c r="L27" s="59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97"/>
      <c r="I29" s="53">
        <f>IFERROR($I$31/SUM($K$29:$K$30)*K29,0)</f>
        <v>50</v>
      </c>
      <c r="J29" s="72">
        <f>J31/2*100</f>
        <v>5</v>
      </c>
      <c r="K29" s="54">
        <f t="shared" ref="K29:K30" si="4">IF(G29="",J29,0)</f>
        <v>5</v>
      </c>
      <c r="L29" s="51">
        <f t="shared" ref="L29:L30" si="5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50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3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3">
      <c r="B32" s="157" t="str">
        <f>"4. Prijs en facturering" &amp;TEXT(Openingsform!B23," (0%) = ")&amp;( I38)&amp; " punten"</f>
        <v>4. Prijs en facturering (10%) = 100 punten</v>
      </c>
      <c r="C32" s="158"/>
      <c r="D32" s="158"/>
      <c r="E32" s="158"/>
      <c r="F32" s="158"/>
      <c r="G32" s="158"/>
      <c r="H32" s="158"/>
      <c r="I32" s="59"/>
      <c r="J32" s="59"/>
      <c r="K32" s="59"/>
      <c r="L32" s="59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97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3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3">
      <c r="B39" s="159" t="str">
        <f>"5. Opdracht specifiek" &amp;TEXT(Openingsform!B24," (0%) = ")&amp;( I42)&amp; " punten"</f>
        <v>5. Opdracht specifiek (30%) = 0 punten</v>
      </c>
      <c r="C39" s="160"/>
      <c r="D39" s="160"/>
      <c r="E39" s="160"/>
      <c r="F39" s="160"/>
      <c r="G39" s="160"/>
      <c r="H39" s="160"/>
      <c r="I39" s="59"/>
      <c r="J39" s="59"/>
      <c r="K39" s="59"/>
      <c r="L39" s="59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3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3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78">
        <f>L19</f>
        <v>0</v>
      </c>
      <c r="D45" s="140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79">
        <f>L26</f>
        <v>0</v>
      </c>
      <c r="D46" s="140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79">
        <f>L31</f>
        <v>0</v>
      </c>
      <c r="D47" s="140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79">
        <f>L38</f>
        <v>0</v>
      </c>
      <c r="D48" s="140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79">
        <f>L42</f>
        <v>0</v>
      </c>
      <c r="D49" s="141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51" t="s">
        <v>34</v>
      </c>
      <c r="C51" s="152"/>
      <c r="D51" s="152"/>
      <c r="E51" s="152"/>
      <c r="F51" s="152"/>
      <c r="G51" s="152"/>
      <c r="H51" s="153"/>
      <c r="I51" s="42"/>
    </row>
    <row r="52" spans="2:10" ht="25.5" customHeight="1" thickBot="1" x14ac:dyDescent="0.35">
      <c r="B52" s="154" t="s">
        <v>60</v>
      </c>
      <c r="C52" s="155"/>
      <c r="D52" s="155"/>
      <c r="E52" s="155"/>
      <c r="F52" s="155"/>
      <c r="G52" s="155"/>
      <c r="H52" s="156"/>
      <c r="I52" s="43"/>
    </row>
    <row r="53" spans="2:10" ht="159.75" customHeight="1" thickBot="1" x14ac:dyDescent="0.35">
      <c r="B53" s="137"/>
      <c r="C53" s="138"/>
      <c r="D53" s="138"/>
      <c r="E53" s="138"/>
      <c r="F53" s="138"/>
      <c r="G53" s="138"/>
      <c r="H53" s="139"/>
      <c r="I53" s="57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91440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6453892969A478085AE6B6D62B246" ma:contentTypeVersion="11" ma:contentTypeDescription="Een nieuw document maken." ma:contentTypeScope="" ma:versionID="1a8097fe82129274ce872c46f3e346a4">
  <xsd:schema xmlns:xsd="http://www.w3.org/2001/XMLSchema" xmlns:xs="http://www.w3.org/2001/XMLSchema" xmlns:p="http://schemas.microsoft.com/office/2006/metadata/properties" xmlns:ns2="8f1c62c7-4035-4e1a-b867-a0028f9fa43a" xmlns:ns3="1bfa3088-4f74-4055-9c5f-1d65c11e7c9b" targetNamespace="http://schemas.microsoft.com/office/2006/metadata/properties" ma:root="true" ma:fieldsID="67dcf26db2146c696c1d1eb1e26e5c2f" ns2:_="" ns3:_="">
    <xsd:import namespace="8f1c62c7-4035-4e1a-b867-a0028f9fa43a"/>
    <xsd:import namespace="1bfa3088-4f74-4055-9c5f-1d65c11e7c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c62c7-4035-4e1a-b867-a0028f9fa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a3088-4f74-4055-9c5f-1d65c11e7c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d3a97c-1cf1-4d17-bd81-3bc5cf02536b}" ma:internalName="TaxCatchAll" ma:showField="CatchAllData" ma:web="1bfa3088-4f74-4055-9c5f-1d65c11e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c62c7-4035-4e1a-b867-a0028f9fa43a">
      <Terms xmlns="http://schemas.microsoft.com/office/infopath/2007/PartnerControls"/>
    </lcf76f155ced4ddcb4097134ff3c332f>
    <TaxCatchAll xmlns="1bfa3088-4f74-4055-9c5f-1d65c11e7c9b" xsi:nil="true"/>
  </documentManagement>
</p:properties>
</file>

<file path=customXml/itemProps1.xml><?xml version="1.0" encoding="utf-8"?>
<ds:datastoreItem xmlns:ds="http://schemas.openxmlformats.org/officeDocument/2006/customXml" ds:itemID="{2CD8B0FA-0927-43B8-997B-E8CB19F27DC5}"/>
</file>

<file path=customXml/itemProps2.xml><?xml version="1.0" encoding="utf-8"?>
<ds:datastoreItem xmlns:ds="http://schemas.openxmlformats.org/officeDocument/2006/customXml" ds:itemID="{24542686-A894-4722-8270-77A1950D0AD2}"/>
</file>

<file path=customXml/itemProps3.xml><?xml version="1.0" encoding="utf-8"?>
<ds:datastoreItem xmlns:ds="http://schemas.openxmlformats.org/officeDocument/2006/customXml" ds:itemID="{30FB6152-9B9D-4DDC-9A0F-45FC980B8A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2014-07-31T10:21:45Z</dcterms:created>
  <dcterms:modified xsi:type="dcterms:W3CDTF">2023-07-20T16:11:10Z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0x0101001876453892969A478085AE6B6D62B246</vt:lpwstr>
  </property>
  <property fmtid="{D5CDD505-2E9C-101B-9397-08002B2CF9AE}" pid="3" name="Order">
    <vt:r8>1300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