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VERMA21\Downloads\Marion 28 mei\"/>
    </mc:Choice>
  </mc:AlternateContent>
  <xr:revisionPtr revIDLastSave="0" documentId="8_{02E13F49-341A-416B-B2E7-2C87AE71B004}" xr6:coauthVersionLast="47" xr6:coauthVersionMax="47" xr10:uidLastSave="{00000000-0000-0000-0000-000000000000}"/>
  <bookViews>
    <workbookView xWindow="-120" yWindow="-120" windowWidth="29040" windowHeight="15720" xr2:uid="{03CB0A55-7E1A-40DA-8952-6C5714FDFF38}"/>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 i="1" l="1"/>
  <c r="P6" i="1"/>
  <c r="Q6" i="1"/>
  <c r="P7" i="1"/>
  <c r="Q7" i="1"/>
  <c r="P8" i="1"/>
  <c r="Q8" i="1"/>
  <c r="P9" i="1"/>
  <c r="Q9" i="1"/>
  <c r="P10" i="1"/>
  <c r="Q10" i="1"/>
  <c r="P11" i="1"/>
  <c r="Q11" i="1"/>
  <c r="P12" i="1"/>
  <c r="Q12" i="1"/>
  <c r="P13" i="1"/>
  <c r="Q13" i="1"/>
  <c r="P14" i="1"/>
  <c r="Q14" i="1"/>
  <c r="P15" i="1"/>
  <c r="Q15" i="1"/>
  <c r="P16" i="1"/>
  <c r="Q16" i="1"/>
  <c r="P17" i="1"/>
  <c r="Q17" i="1"/>
  <c r="P18" i="1"/>
  <c r="Q18" i="1"/>
  <c r="P19" i="1"/>
  <c r="Q19" i="1"/>
  <c r="P20" i="1"/>
  <c r="Q20" i="1"/>
  <c r="P21" i="1"/>
  <c r="Q21" i="1"/>
  <c r="P22" i="1"/>
  <c r="Q22" i="1"/>
  <c r="P23" i="1"/>
  <c r="Q23" i="1"/>
  <c r="P24" i="1"/>
  <c r="Q24" i="1"/>
  <c r="P25" i="1"/>
  <c r="Q25" i="1"/>
  <c r="P26" i="1"/>
  <c r="Q26" i="1"/>
  <c r="P27" i="1"/>
  <c r="Q27" i="1"/>
  <c r="P28" i="1"/>
  <c r="Q28" i="1"/>
  <c r="P29" i="1"/>
  <c r="Q29" i="1"/>
  <c r="P30" i="1"/>
  <c r="Q30" i="1"/>
  <c r="P31" i="1"/>
  <c r="Q31" i="1"/>
  <c r="P32" i="1"/>
  <c r="Q32" i="1"/>
  <c r="P33" i="1"/>
  <c r="Q33" i="1"/>
  <c r="P34" i="1"/>
  <c r="Q34" i="1"/>
  <c r="P35" i="1"/>
  <c r="Q35" i="1"/>
  <c r="P36" i="1"/>
  <c r="Q36" i="1"/>
  <c r="P37" i="1"/>
  <c r="Q37" i="1"/>
  <c r="P38" i="1"/>
  <c r="Q38" i="1"/>
  <c r="P39" i="1"/>
  <c r="Q39" i="1"/>
  <c r="P40" i="1"/>
  <c r="Q40" i="1"/>
  <c r="P41" i="1"/>
  <c r="Q41" i="1"/>
  <c r="P42" i="1"/>
  <c r="Q42" i="1"/>
  <c r="P43" i="1"/>
  <c r="Q43" i="1"/>
  <c r="P44" i="1"/>
  <c r="Q44" i="1"/>
  <c r="P45" i="1"/>
  <c r="Q45" i="1"/>
  <c r="P46" i="1"/>
  <c r="Q46" i="1"/>
  <c r="P47" i="1"/>
  <c r="Q47" i="1"/>
  <c r="P48" i="1"/>
  <c r="Q48" i="1"/>
  <c r="P49" i="1"/>
  <c r="Q49" i="1"/>
  <c r="P50" i="1"/>
  <c r="Q50" i="1"/>
  <c r="P51" i="1"/>
  <c r="Q51" i="1"/>
  <c r="P52" i="1"/>
  <c r="Q52" i="1"/>
  <c r="P53" i="1"/>
  <c r="Q53" i="1"/>
  <c r="P54" i="1"/>
  <c r="Q54" i="1"/>
  <c r="P55" i="1"/>
  <c r="Q55" i="1"/>
  <c r="P56" i="1"/>
  <c r="Q56" i="1"/>
  <c r="P57" i="1"/>
  <c r="Q57" i="1"/>
  <c r="P58" i="1"/>
  <c r="Q58" i="1"/>
  <c r="P59" i="1"/>
  <c r="Q59" i="1"/>
  <c r="P60" i="1"/>
  <c r="Q60" i="1"/>
  <c r="P61" i="1"/>
  <c r="Q61" i="1"/>
  <c r="P62" i="1"/>
  <c r="Q62" i="1"/>
  <c r="P63" i="1"/>
  <c r="Q63" i="1"/>
  <c r="P64" i="1"/>
  <c r="Q64" i="1"/>
  <c r="P65" i="1"/>
  <c r="Q65" i="1"/>
  <c r="P66" i="1"/>
  <c r="Q66" i="1"/>
  <c r="P67" i="1"/>
  <c r="Q67" i="1"/>
  <c r="P68" i="1"/>
  <c r="Q68" i="1"/>
  <c r="P69" i="1"/>
  <c r="Q69" i="1"/>
  <c r="P70" i="1"/>
  <c r="Q70" i="1"/>
  <c r="P71" i="1"/>
  <c r="Q71" i="1"/>
  <c r="P72" i="1"/>
  <c r="Q72" i="1"/>
  <c r="P73" i="1"/>
  <c r="Q73" i="1"/>
  <c r="P74" i="1"/>
  <c r="Q74" i="1"/>
  <c r="P75" i="1"/>
  <c r="Q75" i="1"/>
  <c r="P76" i="1"/>
  <c r="Q76" i="1"/>
  <c r="P77" i="1"/>
  <c r="Q77" i="1"/>
  <c r="P78" i="1"/>
  <c r="Q78" i="1"/>
  <c r="P79" i="1"/>
  <c r="Q79" i="1"/>
  <c r="P80" i="1"/>
  <c r="Q80" i="1"/>
  <c r="P81" i="1"/>
  <c r="Q81" i="1"/>
  <c r="P82" i="1"/>
  <c r="Q82" i="1"/>
  <c r="P83" i="1"/>
  <c r="Q83" i="1"/>
  <c r="P84" i="1"/>
  <c r="Q84" i="1"/>
  <c r="P85" i="1"/>
  <c r="Q85" i="1"/>
  <c r="P86" i="1"/>
  <c r="Q86" i="1"/>
  <c r="P87" i="1"/>
  <c r="Q87" i="1"/>
  <c r="P88" i="1"/>
  <c r="Q88" i="1"/>
  <c r="P89" i="1"/>
  <c r="Q89" i="1"/>
  <c r="P90" i="1"/>
  <c r="Q90" i="1"/>
  <c r="P91" i="1"/>
  <c r="Q91" i="1"/>
  <c r="P92" i="1"/>
  <c r="Q92" i="1"/>
  <c r="P93" i="1"/>
  <c r="Q93" i="1"/>
  <c r="P94" i="1"/>
  <c r="Q94" i="1"/>
  <c r="P95" i="1"/>
  <c r="Q95" i="1"/>
  <c r="P96" i="1"/>
  <c r="Q96" i="1"/>
  <c r="P97" i="1"/>
  <c r="Q97" i="1"/>
  <c r="P98" i="1"/>
  <c r="Q98" i="1"/>
  <c r="P99" i="1"/>
  <c r="Q99" i="1"/>
  <c r="P100" i="1"/>
  <c r="Q100" i="1"/>
  <c r="P101" i="1"/>
  <c r="Q101" i="1"/>
  <c r="P102" i="1"/>
  <c r="Q102" i="1"/>
  <c r="P103" i="1"/>
  <c r="Q103" i="1"/>
  <c r="P104" i="1"/>
  <c r="Q104" i="1"/>
  <c r="P105" i="1"/>
  <c r="Q105" i="1"/>
  <c r="P106" i="1"/>
  <c r="Q106" i="1"/>
  <c r="P107" i="1"/>
  <c r="Q107" i="1"/>
  <c r="P108" i="1"/>
  <c r="Q108" i="1"/>
  <c r="P109" i="1"/>
  <c r="Q109" i="1"/>
  <c r="P110" i="1"/>
  <c r="Q110" i="1"/>
  <c r="P111" i="1"/>
  <c r="Q111" i="1"/>
  <c r="P112" i="1"/>
  <c r="Q112" i="1"/>
  <c r="P113" i="1"/>
  <c r="Q113" i="1"/>
  <c r="P114" i="1"/>
  <c r="Q114" i="1"/>
  <c r="P115" i="1"/>
  <c r="Q115" i="1"/>
  <c r="P116" i="1"/>
  <c r="Q116" i="1"/>
  <c r="P117" i="1"/>
  <c r="Q117" i="1"/>
  <c r="J6" i="1"/>
  <c r="K6" i="1"/>
  <c r="J7" i="1"/>
  <c r="K7" i="1"/>
  <c r="J8" i="1"/>
  <c r="K8" i="1"/>
  <c r="J9" i="1"/>
  <c r="K9" i="1"/>
  <c r="J10" i="1"/>
  <c r="K10" i="1"/>
  <c r="J11" i="1"/>
  <c r="K11" i="1"/>
  <c r="J12" i="1"/>
  <c r="K12" i="1"/>
  <c r="J13" i="1"/>
  <c r="K13" i="1"/>
  <c r="J14" i="1"/>
  <c r="K14" i="1"/>
  <c r="J15" i="1"/>
  <c r="K15" i="1"/>
  <c r="J16" i="1"/>
  <c r="K16" i="1"/>
  <c r="J17" i="1"/>
  <c r="K17" i="1"/>
  <c r="J18" i="1"/>
  <c r="K18" i="1"/>
  <c r="J19" i="1"/>
  <c r="K19" i="1"/>
  <c r="J20" i="1"/>
  <c r="K20" i="1"/>
  <c r="J21" i="1"/>
  <c r="K21" i="1"/>
  <c r="J22" i="1"/>
  <c r="K22" i="1"/>
  <c r="J23" i="1"/>
  <c r="K23" i="1"/>
  <c r="J24" i="1"/>
  <c r="K24" i="1"/>
  <c r="J25" i="1"/>
  <c r="K25" i="1"/>
  <c r="J26" i="1"/>
  <c r="K26" i="1"/>
  <c r="J27" i="1"/>
  <c r="K27" i="1"/>
  <c r="J28" i="1"/>
  <c r="K28" i="1"/>
  <c r="J29" i="1"/>
  <c r="K29" i="1"/>
  <c r="J30" i="1"/>
  <c r="K30" i="1"/>
  <c r="J31" i="1"/>
  <c r="K31" i="1"/>
  <c r="J32" i="1"/>
  <c r="K32" i="1"/>
  <c r="J33" i="1"/>
  <c r="K33" i="1"/>
  <c r="J34" i="1"/>
  <c r="K34" i="1"/>
  <c r="J35" i="1"/>
  <c r="K35" i="1"/>
  <c r="J36" i="1"/>
  <c r="K36" i="1"/>
  <c r="J37" i="1"/>
  <c r="K37" i="1"/>
  <c r="J38" i="1"/>
  <c r="K38" i="1"/>
  <c r="J39" i="1"/>
  <c r="K39" i="1"/>
  <c r="J40" i="1"/>
  <c r="K40" i="1"/>
  <c r="J41" i="1"/>
  <c r="K41" i="1"/>
  <c r="J42" i="1"/>
  <c r="K42" i="1"/>
  <c r="J43" i="1"/>
  <c r="K43" i="1"/>
  <c r="J44" i="1"/>
  <c r="K44" i="1"/>
  <c r="J45" i="1"/>
  <c r="K45" i="1"/>
  <c r="J46" i="1"/>
  <c r="K46" i="1"/>
  <c r="J47" i="1"/>
  <c r="K47" i="1"/>
  <c r="J48" i="1"/>
  <c r="K48" i="1"/>
  <c r="J49" i="1"/>
  <c r="K49" i="1"/>
  <c r="J50" i="1"/>
  <c r="K50" i="1"/>
  <c r="J51" i="1"/>
  <c r="K51" i="1"/>
  <c r="J52" i="1"/>
  <c r="K52" i="1"/>
  <c r="J53" i="1"/>
  <c r="K53" i="1"/>
  <c r="J54" i="1"/>
  <c r="K54" i="1"/>
  <c r="J55" i="1"/>
  <c r="K55" i="1"/>
  <c r="J56" i="1"/>
  <c r="K56" i="1"/>
  <c r="J57" i="1"/>
  <c r="K57" i="1"/>
  <c r="J58" i="1"/>
  <c r="K58" i="1"/>
  <c r="J59" i="1"/>
  <c r="K59" i="1"/>
  <c r="J60" i="1"/>
  <c r="K60" i="1"/>
  <c r="J61" i="1"/>
  <c r="K61" i="1"/>
  <c r="J62" i="1"/>
  <c r="K62" i="1"/>
  <c r="J63" i="1"/>
  <c r="K63" i="1"/>
  <c r="J64" i="1"/>
  <c r="K64" i="1"/>
  <c r="J65" i="1"/>
  <c r="K65" i="1"/>
  <c r="J66" i="1"/>
  <c r="K66" i="1"/>
  <c r="J67" i="1"/>
  <c r="K67" i="1"/>
  <c r="J68" i="1"/>
  <c r="K68" i="1"/>
  <c r="J69" i="1"/>
  <c r="K69" i="1"/>
  <c r="J70" i="1"/>
  <c r="K70" i="1"/>
  <c r="J71" i="1"/>
  <c r="K71" i="1"/>
  <c r="J72" i="1"/>
  <c r="K72" i="1"/>
  <c r="J73" i="1"/>
  <c r="K73" i="1"/>
  <c r="J74" i="1"/>
  <c r="K74" i="1"/>
  <c r="J75" i="1"/>
  <c r="K75" i="1"/>
  <c r="J76" i="1"/>
  <c r="K76" i="1"/>
  <c r="J77" i="1"/>
  <c r="K77" i="1"/>
  <c r="J78" i="1"/>
  <c r="K78" i="1"/>
  <c r="J79" i="1"/>
  <c r="K79" i="1"/>
  <c r="J80" i="1"/>
  <c r="K80" i="1"/>
  <c r="J81" i="1"/>
  <c r="K81" i="1"/>
  <c r="J82" i="1"/>
  <c r="K82" i="1"/>
  <c r="J83" i="1"/>
  <c r="K83" i="1"/>
  <c r="J84" i="1"/>
  <c r="K84" i="1"/>
  <c r="J85" i="1"/>
  <c r="K85" i="1"/>
  <c r="J86" i="1"/>
  <c r="K86" i="1"/>
  <c r="J87" i="1"/>
  <c r="K87" i="1"/>
  <c r="J88" i="1"/>
  <c r="K88" i="1"/>
  <c r="J89" i="1"/>
  <c r="K89" i="1"/>
  <c r="J90" i="1"/>
  <c r="K90" i="1"/>
  <c r="J91" i="1"/>
  <c r="K91" i="1"/>
  <c r="J92" i="1"/>
  <c r="K92" i="1"/>
  <c r="J93" i="1"/>
  <c r="K93" i="1"/>
  <c r="J94" i="1"/>
  <c r="K94" i="1"/>
  <c r="J95" i="1"/>
  <c r="K95" i="1"/>
  <c r="J96" i="1"/>
  <c r="K96" i="1"/>
  <c r="J97" i="1"/>
  <c r="K97" i="1"/>
  <c r="J98" i="1"/>
  <c r="K98" i="1"/>
  <c r="J99" i="1"/>
  <c r="K99" i="1"/>
  <c r="J100" i="1"/>
  <c r="K100" i="1"/>
  <c r="J101" i="1"/>
  <c r="K101" i="1"/>
  <c r="J102" i="1"/>
  <c r="K102" i="1"/>
  <c r="J103" i="1"/>
  <c r="K103" i="1"/>
  <c r="J104" i="1"/>
  <c r="K104" i="1"/>
  <c r="J105" i="1"/>
  <c r="K105" i="1"/>
  <c r="J106" i="1"/>
  <c r="K106" i="1"/>
  <c r="J107" i="1"/>
  <c r="K107" i="1"/>
  <c r="J108" i="1"/>
  <c r="K108" i="1"/>
  <c r="J109" i="1"/>
  <c r="K109" i="1"/>
  <c r="J110" i="1"/>
  <c r="K110" i="1"/>
  <c r="J111" i="1"/>
  <c r="K111" i="1"/>
  <c r="J112" i="1"/>
  <c r="K112" i="1"/>
  <c r="J113" i="1"/>
  <c r="K113" i="1"/>
  <c r="J114" i="1"/>
  <c r="K114" i="1"/>
  <c r="J115" i="1"/>
  <c r="K115" i="1"/>
  <c r="J116" i="1"/>
  <c r="K116" i="1"/>
  <c r="J117" i="1"/>
  <c r="K117" i="1"/>
  <c r="K5" i="1"/>
  <c r="J5" i="1"/>
  <c r="Q5" i="1"/>
  <c r="P118" i="1" l="1"/>
  <c r="P119" i="1" s="1"/>
</calcChain>
</file>

<file path=xl/sharedStrings.xml><?xml version="1.0" encoding="utf-8"?>
<sst xmlns="http://schemas.openxmlformats.org/spreadsheetml/2006/main" count="599" uniqueCount="268">
  <si>
    <t>Prijzenblad Horeca artikelen 2025/003/SPB/MV</t>
  </si>
  <si>
    <t xml:space="preserve">Nr. </t>
  </si>
  <si>
    <t>Artikelomschrijving bij huidige leverancier</t>
  </si>
  <si>
    <t>Merk (voorkeur)</t>
  </si>
  <si>
    <t>Temperatuurstroom</t>
  </si>
  <si>
    <t>Inhoud per stuk huidige leverancier</t>
  </si>
  <si>
    <t>Inhoud huidige leverancier verplicht aanhouden</t>
  </si>
  <si>
    <t>Bestelhoeveelheid huidige leverancier</t>
  </si>
  <si>
    <t>Aantal (fictief)</t>
  </si>
  <si>
    <t>Inkoopprijs</t>
  </si>
  <si>
    <t xml:space="preserve">Fictieve waarde </t>
  </si>
  <si>
    <t>Eenheidsprijs</t>
  </si>
  <si>
    <t>Identiek product of vergelijkbaar alternatief aangeboden?</t>
  </si>
  <si>
    <t>Inhoud per stuk</t>
  </si>
  <si>
    <t>Bestelhoeveelheid</t>
  </si>
  <si>
    <t>Fictieve waarde</t>
  </si>
  <si>
    <t>Eenheidprijs</t>
  </si>
  <si>
    <t>Bruine puntjes horeca gesneden 14 cm 6 stuks per zak, doos 4 zakken</t>
  </si>
  <si>
    <t>Kamstra</t>
  </si>
  <si>
    <t>Diepvries</t>
  </si>
  <si>
    <t>14 cm</t>
  </si>
  <si>
    <t>nee</t>
  </si>
  <si>
    <t xml:space="preserve"> </t>
  </si>
  <si>
    <t>Lange witte puntjes horeca 50 gr per stuk, doos 24 stuks</t>
  </si>
  <si>
    <t>50 gr</t>
  </si>
  <si>
    <t>Appelflappen gesuikerd bake off 143 gr per stuk, doos 40 stuks</t>
  </si>
  <si>
    <t>Pruve</t>
  </si>
  <si>
    <t>143 gr</t>
  </si>
  <si>
    <t>Tosti VlamTosti 120 gr per stuk, doos 20 stuks</t>
  </si>
  <si>
    <t>Topking</t>
  </si>
  <si>
    <t>120gr</t>
  </si>
  <si>
    <t>ja</t>
  </si>
  <si>
    <t>Tosti ham kaas 95 gr per stuk, doos 22 stuks</t>
  </si>
  <si>
    <t>95gr</t>
  </si>
  <si>
    <t>Tosti ham kaas waldkorn 108 gr per stuk, doos 22 stuks</t>
  </si>
  <si>
    <t>108gr</t>
  </si>
  <si>
    <t>Tosti kaas 90 gr per stuk, doos 22 stuks</t>
  </si>
  <si>
    <t>80 gr</t>
  </si>
  <si>
    <t>Goulashkroket 10% 100 gr per stuk, doos 28 stuks</t>
  </si>
  <si>
    <t>ad van geloven</t>
  </si>
  <si>
    <t>100 gr</t>
  </si>
  <si>
    <t>Vleeskroket 20% 100 gr per stuk, doos 28 stuks</t>
  </si>
  <si>
    <t>Bravour Essentials</t>
  </si>
  <si>
    <t>Frikandel excellent royaal 100 gr per stuk, doos 40 stuks</t>
  </si>
  <si>
    <t>Huismerk</t>
  </si>
  <si>
    <t>Bitterballen 20% 20 gr per stuk, doos 100 stuks</t>
  </si>
  <si>
    <t>20 gr</t>
  </si>
  <si>
    <t>Mini loempia's tsingtao kool wortel 15 gr per stuk, doos 60 stuks</t>
  </si>
  <si>
    <t>Duca</t>
  </si>
  <si>
    <t>15 gr</t>
  </si>
  <si>
    <t>Borrelmaatjes 30 gr per stuk, doos 72 stuks</t>
  </si>
  <si>
    <t>Ad van Geloven</t>
  </si>
  <si>
    <t>30gr</t>
  </si>
  <si>
    <t>Borrelmix cevapcici halal 25 gr per stuk, zak 40 stuks</t>
  </si>
  <si>
    <t>Mekkafood</t>
  </si>
  <si>
    <t>25gr</t>
  </si>
  <si>
    <t>Hamburger gepaneerd 115 gr per stuk, doos 24 stuks</t>
  </si>
  <si>
    <t>Van Osch</t>
  </si>
  <si>
    <t>115 gr</t>
  </si>
  <si>
    <t>Kaassoufflé super halve maan 75 gr per stuk, doos 24 stuks</t>
  </si>
  <si>
    <t>75 gr</t>
  </si>
  <si>
    <t>Bamischijf oriÃ«ntaal, doos 18 x 135 gr</t>
  </si>
  <si>
    <t>Welten</t>
  </si>
  <si>
    <t>135 gr</t>
  </si>
  <si>
    <t>Krokante kipstaaf 80 gr per stuk, doos 36 stuks</t>
  </si>
  <si>
    <t>Gehaktstaaf excellent 120 gr per stuk, doos 30 stuks</t>
  </si>
  <si>
    <t>120 gr</t>
  </si>
  <si>
    <t>classic 135 gr, doos 15 stuks</t>
  </si>
  <si>
    <t>mexican</t>
  </si>
  <si>
    <t>Ijsblokjes 2,5 kg per zak, doos 5 zakken</t>
  </si>
  <si>
    <t>2,5 kg</t>
  </si>
  <si>
    <t>Frites 9 mm original 2,5 kg per zak, doos 5 zakken</t>
  </si>
  <si>
    <t>McCain</t>
  </si>
  <si>
    <t>Jong belegen kaas 48+ 15 gr per plak, bak 100 plakken</t>
  </si>
  <si>
    <t>Gekoeld</t>
  </si>
  <si>
    <t>15gr</t>
  </si>
  <si>
    <t>Slagroom met suiker, bus 700 ml</t>
  </si>
  <si>
    <t>Debic</t>
  </si>
  <si>
    <t>700ml</t>
  </si>
  <si>
    <t>Joppiesaus elite, tube 850 ml</t>
  </si>
  <si>
    <t>Elite</t>
  </si>
  <si>
    <t>850ml</t>
  </si>
  <si>
    <t>Chocolademelk 20 cl per fles, krat 24 flessen</t>
  </si>
  <si>
    <t>Chocomel</t>
  </si>
  <si>
    <t>Ongekoeld</t>
  </si>
  <si>
    <t>20 cl</t>
  </si>
  <si>
    <t>Drinkyoghurt rood fruit 20 cl per fles, krat 24 flessen</t>
  </si>
  <si>
    <t>Fristi</t>
  </si>
  <si>
    <t>Melk voor melkschuim bag-in-box, doos 4 ltr</t>
  </si>
  <si>
    <t>Lattiz</t>
  </si>
  <si>
    <t>4 ltr</t>
  </si>
  <si>
    <t>Opschuimmelk professional UHT 1 ltr per pak, tray 12 pakken</t>
  </si>
  <si>
    <t>Friesche Vlag</t>
  </si>
  <si>
    <t>1 ltr</t>
  </si>
  <si>
    <t>Sriracha mayo, fles 500 ml</t>
  </si>
  <si>
    <t>Go-Tan</t>
  </si>
  <si>
    <t>500 ml</t>
  </si>
  <si>
    <t>Mayonaise 80%, emmer 2,5 ltr</t>
  </si>
  <si>
    <t>Oliehoorn</t>
  </si>
  <si>
    <t>2,5 ltr</t>
  </si>
  <si>
    <t>Chilisaus, fles 1 ltr</t>
  </si>
  <si>
    <t>Curry kruiden ketchup original, tube 800 ml</t>
  </si>
  <si>
    <t>Hela-Thissen</t>
  </si>
  <si>
    <t>800 ml</t>
  </si>
  <si>
    <t>Franse mosterd, fles 800 ml</t>
  </si>
  <si>
    <t>Remia</t>
  </si>
  <si>
    <t>Groene pepersaus, fles 60 ml</t>
  </si>
  <si>
    <t>Tabasco</t>
  </si>
  <si>
    <t>60 ml</t>
  </si>
  <si>
    <t>Mayonaise 80%, fles 900 ml</t>
  </si>
  <si>
    <t>900 ml</t>
  </si>
  <si>
    <t>Rode pepersaus, fles 60 ml</t>
  </si>
  <si>
    <t>Tomatenketchup, tube 850 ml</t>
  </si>
  <si>
    <t>Gouda's Glorie</t>
  </si>
  <si>
    <t>850 ml</t>
  </si>
  <si>
    <t>Candybar 50 gr per wikkel, doosje 32 wikkels    snicker</t>
  </si>
  <si>
    <t>Snickers</t>
  </si>
  <si>
    <t>Candybar single 50 gr per wikkel, doosje 25 wikkels    twix</t>
  </si>
  <si>
    <t>Twix</t>
  </si>
  <si>
    <t>Candybar single 51 gr per wikkel, doosje 32 wikkels    mars</t>
  </si>
  <si>
    <t>Mars</t>
  </si>
  <si>
    <t>51 gr</t>
  </si>
  <si>
    <t>Maomixx 70 gr per zak, doos 28 zakken</t>
  </si>
  <si>
    <t>Maoam</t>
  </si>
  <si>
    <t>70 gr</t>
  </si>
  <si>
    <t>Pinballs 70 gr per zakje, doos 28 zakjes</t>
  </si>
  <si>
    <t>Starmix 75 gr per zakje, doos 28 zakjes</t>
  </si>
  <si>
    <t>Haribo</t>
  </si>
  <si>
    <t>Tangfastics 75 gr per zakje, doos 28 zakjes</t>
  </si>
  <si>
    <t>Naturel chips 40 gr per zak, doos 20 zakken</t>
  </si>
  <si>
    <t>Croky</t>
  </si>
  <si>
    <t>40 gr</t>
  </si>
  <si>
    <t>Naturel chips nibb-it sticks 22 gr per zakje, doos 30 zakjes</t>
  </si>
  <si>
    <t>Cheetos</t>
  </si>
  <si>
    <t>22 gr</t>
  </si>
  <si>
    <t>Notenmix horeca, emmer 2,5 kg</t>
  </si>
  <si>
    <t>Paprika chips 40 gr per zak, doos 20 zakken</t>
  </si>
  <si>
    <t>Popcorn lightly sea salted 20 gr per zakje, doos 12 zakjes</t>
  </si>
  <si>
    <t>Propercorn</t>
  </si>
  <si>
    <t>Bosvruchten 20 cl per petfles, doos 24 flessen</t>
  </si>
  <si>
    <t>Twist and Drink</t>
  </si>
  <si>
    <t>Framboos 20 cl per petfles, doos 24 flessen</t>
  </si>
  <si>
    <t>Kers 20 cl per petfes, doos 24 flessen</t>
  </si>
  <si>
    <t>Cola mix 4 petflessen Ã¡ 20 cl per multipack, tray 6 pakken</t>
  </si>
  <si>
    <t>Appelsap 20 cl per fles, krat 24 flessen</t>
  </si>
  <si>
    <t>Minute Maid</t>
  </si>
  <si>
    <t>Orange 20 cl per fles, 24 flessen per krat</t>
  </si>
  <si>
    <t xml:space="preserve">20 cl </t>
  </si>
  <si>
    <t>Tomatensap 20 cl per fles, krat 24 flessen</t>
  </si>
  <si>
    <t>20cl</t>
  </si>
  <si>
    <t>Vruchten limonade sir.sinaasappel suikervij 750 ml per petfles, tray 6 fl.</t>
  </si>
  <si>
    <t>Tasting Good</t>
  </si>
  <si>
    <t>750 ml</t>
  </si>
  <si>
    <t>Vruchten limonade siroop aardbeien suikervrij 750 ml per petfles, tray 6 fl.</t>
  </si>
  <si>
    <t>Vruchten limonade siroop framboos suikervrij 750 ml per petfles, tray 6 fl.</t>
  </si>
  <si>
    <t>Biondo alcoholvrij 17,5 cl per fles, doos 24 flessen</t>
  </si>
  <si>
    <t>Crodino</t>
  </si>
  <si>
    <t>17,5 cl</t>
  </si>
  <si>
    <t>Bitter Lemon glas 20 per fles, krat 24 flessen</t>
  </si>
  <si>
    <t>Royal Bliss</t>
  </si>
  <si>
    <t>Cassis 20 cl per fles, krat 24 flessen</t>
  </si>
  <si>
    <t>Fanta</t>
  </si>
  <si>
    <t>Cola 20 cl per fles, krat 24 flessen</t>
  </si>
  <si>
    <t>Coca-Cola</t>
  </si>
  <si>
    <t>Cola regular 1 ltr per petfles, krimp 6 flessen</t>
  </si>
  <si>
    <t>Cola zero sugar 20 cl per fles, krat 24 flessen</t>
  </si>
  <si>
    <t>Ice tea groene thee 20 cl per fles, krat 24 flessen</t>
  </si>
  <si>
    <t>Fuze Tea</t>
  </si>
  <si>
    <t>Ice tea zwarte thee sparkling 20 cl per fles, krat 24 flessen</t>
  </si>
  <si>
    <t>Rivella 20 cl per fles, krat 28 flessen</t>
  </si>
  <si>
    <t>Rivella</t>
  </si>
  <si>
    <t>Sinas 20 cl per fles, krat 24 flessen</t>
  </si>
  <si>
    <t>Sprite Lemon lime refresh 20 cl per fles, krat 24 flessen</t>
  </si>
  <si>
    <t>Sprite</t>
  </si>
  <si>
    <t>Tonic water glas 20 cl per fles, krat 24 flessen</t>
  </si>
  <si>
    <t xml:space="preserve">Energy drink citroen 50 cl per petfles, tray 12 flessen </t>
  </si>
  <si>
    <t>Aquarius</t>
  </si>
  <si>
    <t>50 cl</t>
  </si>
  <si>
    <t>Energy drink citroen 50 cl per fles, tray 12 flessen</t>
  </si>
  <si>
    <t>AA-drink</t>
  </si>
  <si>
    <t>Energy drink lime cactus 50 cl per fles, tray 12 flessen</t>
  </si>
  <si>
    <t>Energy drink high energy met bidondop 50 cl per fles, doos 20 flessen</t>
  </si>
  <si>
    <t xml:space="preserve">Energy drink sinaasappel 50 cl per petfles, tray 12 flessen </t>
  </si>
  <si>
    <t>Energy drink single 25 cl per blik, tray 24 blikken    red bull</t>
  </si>
  <si>
    <t>Red Bull</t>
  </si>
  <si>
    <t>25 cl</t>
  </si>
  <si>
    <t xml:space="preserve">Isotonic blue ice 50 cl per petfles,tray 12 flessen </t>
  </si>
  <si>
    <t>Sportwater berries 50 cl per fles, tray 12 flessen</t>
  </si>
  <si>
    <t>Mineraalwater sparkling retour/glas 25 cl per fles, krat 24 flessen</t>
  </si>
  <si>
    <t>Chaudfontaine</t>
  </si>
  <si>
    <t>Mineraalwater still retour/glas 25 cl per fles, krat 24 flessen</t>
  </si>
  <si>
    <t>Bier 8% 33 cl per fles, krat 24 flessen    la chouffe</t>
  </si>
  <si>
    <t>La Chouffe</t>
  </si>
  <si>
    <t>33 cl</t>
  </si>
  <si>
    <t>Bier tripel 8,4 % 33 cl per fles, krat 24 flessen    karmeliet</t>
  </si>
  <si>
    <t>Karmeliet</t>
  </si>
  <si>
    <t>Blond bier 6,6% 6 flessen Ã  30 cl per krimp, krat 4 krimp leffe</t>
  </si>
  <si>
    <t>Leffe</t>
  </si>
  <si>
    <t>30 cl</t>
  </si>
  <si>
    <t>Bockbier 6,5% 6 flessen Ã  30 cl per krimp, krat 4 krimp</t>
  </si>
  <si>
    <t>Hertog Jan</t>
  </si>
  <si>
    <t>Fruitbier 3,8% 25 cl per fles, krat 24 flessen     liefmans</t>
  </si>
  <si>
    <t>Liefmans</t>
  </si>
  <si>
    <t xml:space="preserve">25 cl </t>
  </si>
  <si>
    <t>Pils 5,1%, vat 20 ltr    hertog jan</t>
  </si>
  <si>
    <t>20 ltr</t>
  </si>
  <si>
    <t>Pils 5,2% 25 cl per fles, krat 24 flessen</t>
  </si>
  <si>
    <t>Jupiler</t>
  </si>
  <si>
    <t>Radler limoen 0.0% 25 cl per fles, krat 24 flessen</t>
  </si>
  <si>
    <t>Hoegaarden</t>
  </si>
  <si>
    <t>Bier isid'or 7,5%, fust 20 ltr</t>
  </si>
  <si>
    <t>La Trappe</t>
  </si>
  <si>
    <t>Weizenbier 5,7%, vat 20 ltr</t>
  </si>
  <si>
    <t>Bacardi Rum limoen 32%, fles 1 ltr</t>
  </si>
  <si>
    <t>Bacardi</t>
  </si>
  <si>
    <t>Bacardi Rum razz 32%, fles 1 ltr</t>
  </si>
  <si>
    <t>Bacardi Witte rum carta blanca 37,5% BL, fles 1 ltr</t>
  </si>
  <si>
    <t>Johnnie Walker Scotch whisky 40%, fles 70 cl</t>
  </si>
  <si>
    <t>Johnnie Walker</t>
  </si>
  <si>
    <t>70 cl</t>
  </si>
  <si>
    <t>Malibu Coconut rum 21%, fles 70 cl</t>
  </si>
  <si>
    <t>Malibu</t>
  </si>
  <si>
    <t>Schrobbeler Kruidenlikeur in stenen kruik 21,5%, fles 1 ltr</t>
  </si>
  <si>
    <t>Schrobbeler</t>
  </si>
  <si>
    <t>Cup Rouge 13% 187ml per fles, doos 24 flessen</t>
  </si>
  <si>
    <t>1Wine</t>
  </si>
  <si>
    <t>187 ml</t>
  </si>
  <si>
    <t>Chardonnay 75 cl per fles, doos 6 flessen</t>
  </si>
  <si>
    <t>Leafs</t>
  </si>
  <si>
    <t>75 cl</t>
  </si>
  <si>
    <t>Cinsault RosÃ© 75 cl per fles, doos 6 flessen</t>
  </si>
  <si>
    <t>Merlot 75 cl per fles, doos 6 flessen</t>
  </si>
  <si>
    <t>Niersteiner Gutes Domtal 75 cl per fles, doos 6 flessen</t>
  </si>
  <si>
    <t>Freude</t>
  </si>
  <si>
    <t>75 lc</t>
  </si>
  <si>
    <t>Port Ruby, fles 75 cl</t>
  </si>
  <si>
    <t>Cambridge</t>
  </si>
  <si>
    <t>Bakpapier ongebleekt 38 cm x 50 mtr FSC, per rol</t>
  </si>
  <si>
    <t>Pro Smart Choice Disposables</t>
  </si>
  <si>
    <t>50 mtr</t>
  </si>
  <si>
    <t>Bierglasreiniger tabs, doosje 75 stuks</t>
  </si>
  <si>
    <t>Dr. Becher</t>
  </si>
  <si>
    <t>Bierbeker met kraag 250ml Ã˜78mm PP, krimp 50 stuks</t>
  </si>
  <si>
    <t>Conpax verpakk.</t>
  </si>
  <si>
    <t>Schuurspons 9x55x35 mm</t>
  </si>
  <si>
    <t>9x55x35</t>
  </si>
  <si>
    <t>Viscose doekjes 14x38 cm</t>
  </si>
  <si>
    <t>14x38</t>
  </si>
  <si>
    <t>Snackbak (wit) met sausbak A9+1</t>
  </si>
  <si>
    <t>A9+1</t>
  </si>
  <si>
    <t>Papier servet (wit) 1-laags 32x31,5 cm</t>
  </si>
  <si>
    <t>32x31,5</t>
  </si>
  <si>
    <t>Theedoek rood blok katoen 65 x 65 cm, pak 6 stuks</t>
  </si>
  <si>
    <t>Pro Smart Choice Tools</t>
  </si>
  <si>
    <t>65x65</t>
  </si>
  <si>
    <t>Midi poetspapier 1-laags 270 mtr x 18 cm FSC, pak 6 rollen</t>
  </si>
  <si>
    <t>270 mtr</t>
  </si>
  <si>
    <t>Totaal</t>
  </si>
  <si>
    <t>Totaal inschrijfprijs Inschrijver horeca artikelen ex. BTW</t>
  </si>
  <si>
    <t>Bedrijfsnaam:</t>
  </si>
  <si>
    <t>(digitaal invullen)</t>
  </si>
  <si>
    <t>Naam bevoegd vertegenwoordiger:</t>
  </si>
  <si>
    <t>Functie:</t>
  </si>
  <si>
    <t>Handtekening:</t>
  </si>
  <si>
    <t>(handmatig invullen)</t>
  </si>
  <si>
    <t>Plaats en datum:</t>
  </si>
  <si>
    <t>Inschrijver dient op basis van de in dit Prijzenblad opgenomen voorbeeldbestelling in de geel gemarkeerde cellen in kolom I de prijs van het aangeboden product exclusief BTW (in 2 decimalen) te offreren. Daarnaast dient Inschrijver aan te geven of het identieke product of een gelijkwaardig alternatief wordt aangeboden. Alleen wanneer sprake is van een alternatief product dient Inschrijver de inhoud per stuk en besteleenheid van het aangeboden artikel te vermelden. Let op: de vermelde bestelhoeveelheid van Inschrijver (maximaal 100% meer dan de door Aanbestedende Dienst vermelde bestelhoeveelheid) dient op dezelfde grootheid gebaseerd te zijn als de gegevens zoals vermeld door Aanbestedende Dienst, in verband met het omrekenen van deze bestelhoeveelheden naar een inschrijfprijs per product.  Alle daarmee geoffreerde inschrijfprijzen tezamen leiden tot de vergelijkingsprijs per Inschrijver (cel P118 en cel P119) en vormt daarmee de basis voor de score op het gunningscriterium prijs. Inschrijver dient alle producten zoals vermeld op dit Prijzenblad aan te kunnen bieden of een vergelijkbaar alternatief. De vergelijkbaarheid van het aangeboden alternatief dient bij twijfel te worden aangetoond door Inschrijver. 
Bij ondertekening dient inschrijver alle geel gemarkeerde cellen, waaronder ook bedrijfsnaam, naam bevoegd vertegenwoordiger, functie, plaats en datum op dit prijzenblad digitaal in te vullen. Daarna dient het te worden afgedrukt en te worden ondertekend door de rechtsgeldig vertegenwoordiger (dit dient onomstotelijk te blijken uit het Uittreksel uit het Handelsregister). Na ondertekening dient het Prijzenblad te worden gescand om vervolgens als Excel- en PDF-document bij de Inschrijving te worden gevoegd.</t>
  </si>
  <si>
    <t>Totaal inschrijfprijs Inschrijver horeca artikelen ex. BTW (4jr.)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</si>
</sst>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164" formatCode="&quot;€&quot;\ #,##0.00"/>
    <numFmt numFmtId="165" formatCode="#,##0.00_ ;[Red]\-#,##0.00\ "/>
  </numFmts>
  <fonts count="12" x14ac:knownFonts="1">
    <font>
      <sz val="11"/>
      <color theme="1"/>
      <name val="Aptos Narrow"/>
      <family val="2"/>
      <scheme val="minor"/>
    </font>
    <font>
      <b/>
      <sz val="11"/>
      <color rgb="FFFFFFFF"/>
      <name val="Calibri"/>
      <family val="2"/>
    </font>
    <font>
      <b/>
      <sz val="10"/>
      <color rgb="FFFFFFFF"/>
      <name val="Arial"/>
      <family val="2"/>
    </font>
    <font>
      <sz val="11"/>
      <color rgb="FF000000"/>
      <name val="Calibri"/>
      <family val="2"/>
    </font>
    <font>
      <b/>
      <sz val="12"/>
      <color rgb="FF000000"/>
      <name val="Calibri"/>
      <family val="2"/>
    </font>
    <font>
      <b/>
      <sz val="10"/>
      <color rgb="FF000000"/>
      <name val="Arial"/>
      <family val="2"/>
    </font>
    <font>
      <b/>
      <sz val="11"/>
      <color rgb="FFFFFFFF"/>
      <name val="Arial"/>
      <family val="2"/>
    </font>
    <font>
      <b/>
      <sz val="11"/>
      <name val="Calibri"/>
      <family val="2"/>
    </font>
    <font>
      <sz val="10"/>
      <color rgb="FF000000"/>
      <name val="Calibri"/>
      <family val="2"/>
    </font>
    <font>
      <sz val="11"/>
      <color theme="1"/>
      <name val="Calibri"/>
      <family val="2"/>
    </font>
    <font>
      <b/>
      <sz val="11"/>
      <color rgb="FF000000"/>
      <name val="Calibri"/>
      <family val="2"/>
    </font>
    <font>
      <b/>
      <sz val="16"/>
      <color theme="0"/>
      <name val="Aptos Narrow"/>
      <family val="2"/>
      <scheme val="minor"/>
    </font>
  </fonts>
  <fills count="7">
    <fill>
      <patternFill patternType="none"/>
    </fill>
    <fill>
      <patternFill patternType="gray125"/>
    </fill>
    <fill>
      <patternFill patternType="solid">
        <fgColor rgb="FF0070C0"/>
        <bgColor rgb="FF000000"/>
      </patternFill>
    </fill>
    <fill>
      <patternFill patternType="solid">
        <fgColor rgb="FFFFFF00"/>
        <bgColor rgb="FF000000"/>
      </patternFill>
    </fill>
    <fill>
      <patternFill patternType="solid">
        <fgColor rgb="FFFFFF00"/>
        <bgColor indexed="64"/>
      </patternFill>
    </fill>
    <fill>
      <patternFill patternType="solid">
        <fgColor theme="0"/>
        <bgColor indexed="64"/>
      </patternFill>
    </fill>
    <fill>
      <patternFill patternType="solid">
        <fgColor rgb="FF0070C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46">
    <xf numFmtId="0" fontId="0" fillId="0" borderId="0" xfId="0"/>
    <xf numFmtId="0" fontId="1" fillId="2" borderId="1" xfId="0" applyFont="1" applyFill="1" applyBorder="1" applyAlignment="1">
      <alignment horizont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0" borderId="1" xfId="0" applyBorder="1"/>
    <xf numFmtId="0" fontId="3" fillId="0" borderId="1" xfId="0" applyFont="1" applyBorder="1"/>
    <xf numFmtId="0" fontId="0" fillId="0" borderId="1" xfId="0" applyBorder="1" applyAlignment="1">
      <alignment horizontal="center"/>
    </xf>
    <xf numFmtId="0" fontId="3" fillId="0" borderId="1" xfId="0" applyFont="1" applyBorder="1" applyAlignment="1">
      <alignment horizontal="center"/>
    </xf>
    <xf numFmtId="8" fontId="3" fillId="0" borderId="1" xfId="0" applyNumberFormat="1" applyFont="1" applyBorder="1"/>
    <xf numFmtId="0" fontId="4" fillId="0" borderId="1" xfId="0" applyFont="1" applyBorder="1"/>
    <xf numFmtId="0" fontId="5" fillId="0" borderId="1" xfId="0" applyFont="1" applyBorder="1"/>
    <xf numFmtId="8" fontId="6" fillId="2" borderId="1" xfId="0" applyNumberFormat="1" applyFont="1" applyFill="1" applyBorder="1"/>
    <xf numFmtId="0" fontId="1" fillId="2" borderId="1" xfId="0" applyFont="1" applyFill="1" applyBorder="1" applyAlignment="1">
      <alignment vertical="center" wrapText="1"/>
    </xf>
    <xf numFmtId="0" fontId="8" fillId="0" borderId="1" xfId="0" applyFont="1" applyBorder="1" applyAlignment="1">
      <alignment horizontal="left"/>
    </xf>
    <xf numFmtId="0" fontId="1" fillId="2" borderId="1" xfId="0" applyFont="1" applyFill="1" applyBorder="1" applyAlignment="1">
      <alignment vertical="top" wrapText="1"/>
    </xf>
    <xf numFmtId="0" fontId="3" fillId="5" borderId="1" xfId="0" applyFont="1" applyFill="1" applyBorder="1"/>
    <xf numFmtId="0" fontId="3" fillId="5" borderId="1" xfId="0" applyFont="1" applyFill="1" applyBorder="1" applyAlignment="1">
      <alignment horizontal="center"/>
    </xf>
    <xf numFmtId="8" fontId="5" fillId="0" borderId="1" xfId="0" applyNumberFormat="1" applyFont="1" applyBorder="1"/>
    <xf numFmtId="0" fontId="9" fillId="0" borderId="1" xfId="0" applyFont="1" applyBorder="1"/>
    <xf numFmtId="0" fontId="9" fillId="5" borderId="1" xfId="0" applyFont="1" applyFill="1" applyBorder="1"/>
    <xf numFmtId="0" fontId="9" fillId="5" borderId="1" xfId="0" applyFont="1" applyFill="1" applyBorder="1" applyAlignment="1">
      <alignment horizontal="center"/>
    </xf>
    <xf numFmtId="0" fontId="9" fillId="0" borderId="1" xfId="0" applyFont="1" applyBorder="1" applyAlignment="1">
      <alignment horizontal="center"/>
    </xf>
    <xf numFmtId="0" fontId="0" fillId="0" borderId="4" xfId="0" applyBorder="1" applyAlignment="1">
      <alignment horizontal="center" wrapText="1"/>
    </xf>
    <xf numFmtId="0" fontId="0" fillId="0" borderId="5" xfId="0" applyBorder="1"/>
    <xf numFmtId="0" fontId="0" fillId="0" borderId="6" xfId="0" applyBorder="1"/>
    <xf numFmtId="0" fontId="0" fillId="0" borderId="6" xfId="0" applyBorder="1" applyAlignment="1">
      <alignment horizontal="center"/>
    </xf>
    <xf numFmtId="0" fontId="0" fillId="0" borderId="4" xfId="0" applyBorder="1"/>
    <xf numFmtId="165" fontId="3" fillId="0" borderId="1" xfId="0" applyNumberFormat="1" applyFont="1" applyBorder="1"/>
    <xf numFmtId="164" fontId="0" fillId="0" borderId="6" xfId="0" applyNumberFormat="1" applyBorder="1"/>
    <xf numFmtId="164" fontId="1" fillId="2" borderId="1" xfId="0" applyNumberFormat="1" applyFont="1" applyFill="1" applyBorder="1" applyAlignment="1">
      <alignment horizontal="center" vertical="center"/>
    </xf>
    <xf numFmtId="164" fontId="3" fillId="0" borderId="1" xfId="0" applyNumberFormat="1" applyFont="1" applyBorder="1"/>
    <xf numFmtId="164" fontId="0" fillId="0" borderId="1" xfId="0" applyNumberFormat="1" applyBorder="1"/>
    <xf numFmtId="164" fontId="3" fillId="3" borderId="1" xfId="0" applyNumberFormat="1" applyFont="1" applyFill="1" applyBorder="1" applyAlignment="1" applyProtection="1">
      <alignment horizontal="center"/>
      <protection locked="0"/>
    </xf>
    <xf numFmtId="164" fontId="9" fillId="4" borderId="1" xfId="0" applyNumberFormat="1" applyFont="1" applyFill="1" applyBorder="1" applyAlignment="1" applyProtection="1">
      <alignment horizontal="center"/>
      <protection locked="0"/>
    </xf>
    <xf numFmtId="0" fontId="3" fillId="3" borderId="1" xfId="0" applyFont="1" applyFill="1" applyBorder="1" applyProtection="1">
      <protection locked="0"/>
    </xf>
    <xf numFmtId="164" fontId="3" fillId="3" borderId="1" xfId="0" applyNumberFormat="1" applyFont="1" applyFill="1" applyBorder="1" applyProtection="1">
      <protection locked="0"/>
    </xf>
    <xf numFmtId="0" fontId="10" fillId="3" borderId="1" xfId="0" applyFont="1" applyFill="1" applyBorder="1" applyProtection="1">
      <protection locked="0"/>
    </xf>
    <xf numFmtId="0" fontId="0" fillId="0" borderId="5" xfId="0" applyBorder="1" applyAlignment="1">
      <alignment horizontal="left" vertical="top" wrapText="1"/>
    </xf>
    <xf numFmtId="0" fontId="0" fillId="0" borderId="6" xfId="0" applyBorder="1" applyAlignment="1">
      <alignment horizontal="left" vertical="top" wrapText="1"/>
    </xf>
    <xf numFmtId="0" fontId="11" fillId="6" borderId="2" xfId="0" applyFont="1" applyFill="1" applyBorder="1" applyAlignment="1">
      <alignment horizontal="center" wrapText="1"/>
    </xf>
    <xf numFmtId="0" fontId="11" fillId="6" borderId="3" xfId="0" applyFont="1" applyFill="1" applyBorder="1" applyAlignment="1">
      <alignment horizontal="center" wrapText="1"/>
    </xf>
    <xf numFmtId="0" fontId="7" fillId="3" borderId="1" xfId="0" applyFont="1" applyFill="1" applyBorder="1" applyAlignment="1" applyProtection="1">
      <alignment horizontal="center" vertical="center" wrapText="1"/>
      <protection locked="0"/>
    </xf>
    <xf numFmtId="0" fontId="1" fillId="2" borderId="1" xfId="0" applyFont="1" applyFill="1" applyBorder="1" applyAlignment="1">
      <alignment horizontal="center" wrapText="1"/>
    </xf>
    <xf numFmtId="0" fontId="7" fillId="3" borderId="1" xfId="0" applyFont="1" applyFill="1" applyBorder="1" applyAlignment="1" applyProtection="1">
      <alignment horizontal="center" vertical="top"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5F5CE-7F44-4DBF-A19A-0F62CDEB709B}">
  <dimension ref="A1:Q130"/>
  <sheetViews>
    <sheetView tabSelected="1" topLeftCell="B1" zoomScale="70" zoomScaleNormal="70" workbookViewId="0">
      <selection activeCell="O5" sqref="O5"/>
    </sheetView>
  </sheetViews>
  <sheetFormatPr defaultColWidth="9.140625" defaultRowHeight="15" customHeight="1" x14ac:dyDescent="0.25"/>
  <cols>
    <col min="1" max="1" width="5.28515625" style="6" customWidth="1"/>
    <col min="2" max="2" width="68" style="6" bestFit="1" customWidth="1"/>
    <col min="3" max="3" width="27.42578125" style="6" bestFit="1" customWidth="1"/>
    <col min="4" max="4" width="19.5703125" style="6" bestFit="1" customWidth="1"/>
    <col min="5" max="5" width="16.85546875" style="6" bestFit="1" customWidth="1"/>
    <col min="6" max="6" width="10.5703125" style="6" customWidth="1"/>
    <col min="7" max="7" width="21.140625" style="6" customWidth="1"/>
    <col min="8" max="8" width="15.140625" style="8" customWidth="1"/>
    <col min="9" max="9" width="11.140625" style="6" bestFit="1" customWidth="1"/>
    <col min="10" max="10" width="29.42578125" style="6" bestFit="1" customWidth="1"/>
    <col min="11" max="11" width="13.42578125" style="6" bestFit="1" customWidth="1"/>
    <col min="12" max="12" width="19.5703125" style="6" customWidth="1"/>
    <col min="13" max="13" width="9.140625" style="6"/>
    <col min="14" max="14" width="17.7109375" style="6" bestFit="1" customWidth="1"/>
    <col min="15" max="15" width="11.140625" style="33" bestFit="1" customWidth="1"/>
    <col min="16" max="16" width="28.28515625" style="6" customWidth="1"/>
    <col min="17" max="17" width="17.140625" style="6" bestFit="1" customWidth="1"/>
    <col min="18" max="20" width="9.140625" style="6"/>
    <col min="21" max="21" width="10.28515625" style="6" customWidth="1"/>
    <col min="22" max="16384" width="9.140625" style="6"/>
  </cols>
  <sheetData>
    <row r="1" spans="1:17" ht="21" x14ac:dyDescent="0.35">
      <c r="A1" s="41" t="s">
        <v>0</v>
      </c>
      <c r="B1" s="42"/>
      <c r="C1" s="42"/>
      <c r="D1" s="42"/>
      <c r="E1" s="42"/>
      <c r="F1" s="42"/>
      <c r="G1" s="42"/>
      <c r="H1" s="42"/>
      <c r="I1" s="42"/>
      <c r="J1" s="42"/>
      <c r="K1" s="42"/>
      <c r="L1" s="42"/>
      <c r="M1" s="42"/>
      <c r="N1" s="42"/>
      <c r="O1" s="42"/>
      <c r="P1" s="42"/>
    </row>
    <row r="2" spans="1:17" ht="15" customHeight="1" x14ac:dyDescent="0.25">
      <c r="B2" s="25"/>
      <c r="C2" s="26"/>
      <c r="D2" s="26"/>
      <c r="E2" s="26"/>
      <c r="F2" s="26"/>
      <c r="G2" s="26"/>
      <c r="H2" s="27"/>
      <c r="I2" s="26"/>
      <c r="J2" s="26"/>
      <c r="K2" s="26"/>
      <c r="L2" s="26"/>
      <c r="M2" s="26"/>
      <c r="N2" s="26"/>
      <c r="O2" s="30"/>
      <c r="P2" s="26"/>
      <c r="Q2" s="28"/>
    </row>
    <row r="3" spans="1:17" ht="115.5" customHeight="1" x14ac:dyDescent="0.25">
      <c r="B3" s="39" t="s">
        <v>266</v>
      </c>
      <c r="C3" s="40"/>
      <c r="D3" s="40"/>
      <c r="E3" s="40"/>
      <c r="F3" s="40"/>
      <c r="G3" s="40"/>
      <c r="H3" s="40"/>
      <c r="I3" s="40"/>
      <c r="J3" s="40"/>
      <c r="K3" s="40"/>
      <c r="L3" s="40"/>
      <c r="M3" s="40"/>
      <c r="N3" s="40"/>
      <c r="O3" s="40"/>
      <c r="P3" s="40"/>
      <c r="Q3" s="24"/>
    </row>
    <row r="4" spans="1:17" ht="90" x14ac:dyDescent="0.25">
      <c r="A4" s="1" t="s">
        <v>1</v>
      </c>
      <c r="B4" s="1" t="s">
        <v>2</v>
      </c>
      <c r="C4" s="2" t="s">
        <v>3</v>
      </c>
      <c r="D4" s="2" t="s">
        <v>4</v>
      </c>
      <c r="E4" s="3" t="s">
        <v>5</v>
      </c>
      <c r="F4" s="3" t="s">
        <v>6</v>
      </c>
      <c r="G4" s="3" t="s">
        <v>7</v>
      </c>
      <c r="H4" s="3" t="s">
        <v>8</v>
      </c>
      <c r="I4" s="2" t="s">
        <v>9</v>
      </c>
      <c r="J4" s="2" t="s">
        <v>10</v>
      </c>
      <c r="K4" s="4" t="s">
        <v>11</v>
      </c>
      <c r="L4" s="5" t="s">
        <v>12</v>
      </c>
      <c r="M4" s="5" t="s">
        <v>13</v>
      </c>
      <c r="N4" s="4" t="s">
        <v>14</v>
      </c>
      <c r="O4" s="31" t="s">
        <v>9</v>
      </c>
      <c r="P4" s="2" t="s">
        <v>15</v>
      </c>
      <c r="Q4" s="4" t="s">
        <v>16</v>
      </c>
    </row>
    <row r="5" spans="1:17" s="20" customFormat="1" x14ac:dyDescent="0.25">
      <c r="A5" s="7">
        <v>1</v>
      </c>
      <c r="B5" s="7" t="s">
        <v>17</v>
      </c>
      <c r="C5" s="7" t="s">
        <v>18</v>
      </c>
      <c r="D5" s="7" t="s">
        <v>19</v>
      </c>
      <c r="E5" s="7" t="s">
        <v>20</v>
      </c>
      <c r="F5" s="7" t="s">
        <v>21</v>
      </c>
      <c r="G5" s="9">
        <v>24</v>
      </c>
      <c r="H5" s="9">
        <v>5</v>
      </c>
      <c r="I5" s="34">
        <v>60</v>
      </c>
      <c r="J5" s="10">
        <f>H5*I5</f>
        <v>300</v>
      </c>
      <c r="K5" s="29">
        <f>I5/G5</f>
        <v>2.5</v>
      </c>
      <c r="L5" s="36" t="s">
        <v>21</v>
      </c>
      <c r="M5" s="36"/>
      <c r="N5" s="36">
        <v>24</v>
      </c>
      <c r="O5" s="37">
        <v>60</v>
      </c>
      <c r="P5" s="10">
        <f>IF(M5="",J5,G5/N5*H5*O5)</f>
        <v>300</v>
      </c>
      <c r="Q5" s="32">
        <f>O5/N5</f>
        <v>2.5</v>
      </c>
    </row>
    <row r="6" spans="1:17" s="20" customFormat="1" x14ac:dyDescent="0.25">
      <c r="A6" s="7">
        <v>2</v>
      </c>
      <c r="B6" s="7" t="s">
        <v>23</v>
      </c>
      <c r="C6" s="7" t="s">
        <v>18</v>
      </c>
      <c r="D6" s="7" t="s">
        <v>19</v>
      </c>
      <c r="E6" s="7" t="s">
        <v>24</v>
      </c>
      <c r="F6" s="7" t="s">
        <v>21</v>
      </c>
      <c r="G6" s="9">
        <v>24</v>
      </c>
      <c r="H6" s="9">
        <v>3</v>
      </c>
      <c r="I6" s="34">
        <v>60</v>
      </c>
      <c r="J6" s="10">
        <f t="shared" ref="J6:J69" si="0">H6*I6</f>
        <v>180</v>
      </c>
      <c r="K6" s="29">
        <f t="shared" ref="K6:K69" si="1">I6/G6</f>
        <v>2.5</v>
      </c>
      <c r="L6" s="36" t="s">
        <v>31</v>
      </c>
      <c r="M6" s="36">
        <v>10</v>
      </c>
      <c r="N6" s="36">
        <v>25</v>
      </c>
      <c r="O6" s="37">
        <v>60</v>
      </c>
      <c r="P6" s="10">
        <f t="shared" ref="P6:P69" si="2">IF(M6="",J6,G6/N6*H6*O6)</f>
        <v>172.79999999999998</v>
      </c>
      <c r="Q6" s="32">
        <f t="shared" ref="Q6:Q69" si="3">O6/N6</f>
        <v>2.4</v>
      </c>
    </row>
    <row r="7" spans="1:17" s="20" customFormat="1" x14ac:dyDescent="0.25">
      <c r="A7" s="7">
        <v>3</v>
      </c>
      <c r="B7" s="7" t="s">
        <v>25</v>
      </c>
      <c r="C7" s="7" t="s">
        <v>26</v>
      </c>
      <c r="D7" s="7" t="s">
        <v>19</v>
      </c>
      <c r="E7" s="7" t="s">
        <v>27</v>
      </c>
      <c r="F7" s="7" t="s">
        <v>21</v>
      </c>
      <c r="G7" s="9">
        <v>40</v>
      </c>
      <c r="H7" s="9">
        <v>1</v>
      </c>
      <c r="I7" s="34"/>
      <c r="J7" s="10">
        <f t="shared" si="0"/>
        <v>0</v>
      </c>
      <c r="K7" s="29">
        <f t="shared" si="1"/>
        <v>0</v>
      </c>
      <c r="L7" s="36"/>
      <c r="M7" s="36"/>
      <c r="N7" s="36"/>
      <c r="O7" s="37"/>
      <c r="P7" s="10">
        <f t="shared" si="2"/>
        <v>0</v>
      </c>
      <c r="Q7" s="32" t="e">
        <f t="shared" si="3"/>
        <v>#DIV/0!</v>
      </c>
    </row>
    <row r="8" spans="1:17" s="21" customFormat="1" x14ac:dyDescent="0.25">
      <c r="A8" s="17">
        <v>4</v>
      </c>
      <c r="B8" s="21" t="s">
        <v>28</v>
      </c>
      <c r="C8" s="21" t="s">
        <v>29</v>
      </c>
      <c r="D8" s="21" t="s">
        <v>19</v>
      </c>
      <c r="E8" s="21" t="s">
        <v>30</v>
      </c>
      <c r="F8" s="21" t="s">
        <v>31</v>
      </c>
      <c r="G8" s="22">
        <v>20</v>
      </c>
      <c r="H8" s="22">
        <v>3</v>
      </c>
      <c r="I8" s="35"/>
      <c r="J8" s="10">
        <f t="shared" si="0"/>
        <v>0</v>
      </c>
      <c r="K8" s="29">
        <f t="shared" si="1"/>
        <v>0</v>
      </c>
      <c r="L8" s="36"/>
      <c r="M8" s="36"/>
      <c r="N8" s="36"/>
      <c r="O8" s="37"/>
      <c r="P8" s="10">
        <f t="shared" si="2"/>
        <v>0</v>
      </c>
      <c r="Q8" s="32" t="e">
        <f t="shared" si="3"/>
        <v>#DIV/0!</v>
      </c>
    </row>
    <row r="9" spans="1:17" s="21" customFormat="1" x14ac:dyDescent="0.25">
      <c r="A9" s="17">
        <v>5</v>
      </c>
      <c r="B9" s="21" t="s">
        <v>32</v>
      </c>
      <c r="C9" s="21" t="s">
        <v>29</v>
      </c>
      <c r="D9" s="21" t="s">
        <v>19</v>
      </c>
      <c r="E9" s="21" t="s">
        <v>33</v>
      </c>
      <c r="F9" s="21" t="s">
        <v>31</v>
      </c>
      <c r="G9" s="22">
        <v>22</v>
      </c>
      <c r="H9" s="22">
        <v>8</v>
      </c>
      <c r="I9" s="35"/>
      <c r="J9" s="10">
        <f t="shared" si="0"/>
        <v>0</v>
      </c>
      <c r="K9" s="29">
        <f t="shared" si="1"/>
        <v>0</v>
      </c>
      <c r="L9" s="36"/>
      <c r="M9" s="36"/>
      <c r="N9" s="36"/>
      <c r="O9" s="37"/>
      <c r="P9" s="10">
        <f t="shared" si="2"/>
        <v>0</v>
      </c>
      <c r="Q9" s="32" t="e">
        <f t="shared" si="3"/>
        <v>#DIV/0!</v>
      </c>
    </row>
    <row r="10" spans="1:17" s="21" customFormat="1" x14ac:dyDescent="0.25">
      <c r="A10" s="17">
        <v>6</v>
      </c>
      <c r="B10" s="21" t="s">
        <v>34</v>
      </c>
      <c r="C10" s="21" t="s">
        <v>29</v>
      </c>
      <c r="D10" s="21" t="s">
        <v>19</v>
      </c>
      <c r="E10" s="21" t="s">
        <v>35</v>
      </c>
      <c r="F10" s="21" t="s">
        <v>31</v>
      </c>
      <c r="G10" s="22">
        <v>22</v>
      </c>
      <c r="H10" s="22">
        <v>2</v>
      </c>
      <c r="I10" s="35"/>
      <c r="J10" s="10">
        <f t="shared" si="0"/>
        <v>0</v>
      </c>
      <c r="K10" s="29">
        <f t="shared" si="1"/>
        <v>0</v>
      </c>
      <c r="L10" s="36"/>
      <c r="M10" s="36"/>
      <c r="N10" s="36"/>
      <c r="O10" s="37"/>
      <c r="P10" s="10">
        <f t="shared" si="2"/>
        <v>0</v>
      </c>
      <c r="Q10" s="32" t="e">
        <f t="shared" si="3"/>
        <v>#DIV/0!</v>
      </c>
    </row>
    <row r="11" spans="1:17" s="20" customFormat="1" x14ac:dyDescent="0.25">
      <c r="A11" s="7">
        <v>7</v>
      </c>
      <c r="B11" s="7" t="s">
        <v>36</v>
      </c>
      <c r="C11" s="7" t="s">
        <v>29</v>
      </c>
      <c r="D11" s="7" t="s">
        <v>19</v>
      </c>
      <c r="E11" s="7" t="s">
        <v>37</v>
      </c>
      <c r="F11" s="7" t="s">
        <v>21</v>
      </c>
      <c r="G11" s="9">
        <v>22</v>
      </c>
      <c r="H11" s="9">
        <v>6</v>
      </c>
      <c r="I11" s="34"/>
      <c r="J11" s="10">
        <f t="shared" si="0"/>
        <v>0</v>
      </c>
      <c r="K11" s="29">
        <f t="shared" si="1"/>
        <v>0</v>
      </c>
      <c r="L11" s="36"/>
      <c r="M11" s="36"/>
      <c r="N11" s="36"/>
      <c r="O11" s="37"/>
      <c r="P11" s="10">
        <f t="shared" si="2"/>
        <v>0</v>
      </c>
      <c r="Q11" s="32" t="e">
        <f t="shared" si="3"/>
        <v>#DIV/0!</v>
      </c>
    </row>
    <row r="12" spans="1:17" s="20" customFormat="1" x14ac:dyDescent="0.25">
      <c r="A12" s="7">
        <v>8</v>
      </c>
      <c r="B12" s="7" t="s">
        <v>38</v>
      </c>
      <c r="C12" s="7" t="s">
        <v>39</v>
      </c>
      <c r="D12" s="7" t="s">
        <v>19</v>
      </c>
      <c r="E12" s="7" t="s">
        <v>40</v>
      </c>
      <c r="F12" s="7" t="s">
        <v>21</v>
      </c>
      <c r="G12" s="9">
        <v>28</v>
      </c>
      <c r="H12" s="9">
        <v>2</v>
      </c>
      <c r="I12" s="34"/>
      <c r="J12" s="10">
        <f t="shared" si="0"/>
        <v>0</v>
      </c>
      <c r="K12" s="29">
        <f t="shared" si="1"/>
        <v>0</v>
      </c>
      <c r="L12" s="36"/>
      <c r="M12" s="36"/>
      <c r="N12" s="36"/>
      <c r="O12" s="37"/>
      <c r="P12" s="10">
        <f t="shared" si="2"/>
        <v>0</v>
      </c>
      <c r="Q12" s="32" t="e">
        <f t="shared" si="3"/>
        <v>#DIV/0!</v>
      </c>
    </row>
    <row r="13" spans="1:17" s="20" customFormat="1" x14ac:dyDescent="0.25">
      <c r="A13" s="7">
        <v>9</v>
      </c>
      <c r="B13" s="7" t="s">
        <v>41</v>
      </c>
      <c r="C13" s="7" t="s">
        <v>42</v>
      </c>
      <c r="D13" s="7" t="s">
        <v>19</v>
      </c>
      <c r="E13" s="7" t="s">
        <v>40</v>
      </c>
      <c r="F13" s="7" t="s">
        <v>21</v>
      </c>
      <c r="G13" s="9">
        <v>28</v>
      </c>
      <c r="H13" s="9">
        <v>4</v>
      </c>
      <c r="I13" s="34"/>
      <c r="J13" s="10">
        <f t="shared" si="0"/>
        <v>0</v>
      </c>
      <c r="K13" s="29">
        <f t="shared" si="1"/>
        <v>0</v>
      </c>
      <c r="L13" s="36"/>
      <c r="M13" s="36"/>
      <c r="N13" s="36"/>
      <c r="O13" s="37"/>
      <c r="P13" s="10">
        <f t="shared" si="2"/>
        <v>0</v>
      </c>
      <c r="Q13" s="32" t="e">
        <f t="shared" si="3"/>
        <v>#DIV/0!</v>
      </c>
    </row>
    <row r="14" spans="1:17" s="20" customFormat="1" x14ac:dyDescent="0.25">
      <c r="A14" s="7">
        <v>10</v>
      </c>
      <c r="B14" s="7" t="s">
        <v>43</v>
      </c>
      <c r="C14" s="7" t="s">
        <v>44</v>
      </c>
      <c r="D14" s="7" t="s">
        <v>19</v>
      </c>
      <c r="E14" s="7" t="s">
        <v>40</v>
      </c>
      <c r="F14" s="7" t="s">
        <v>31</v>
      </c>
      <c r="G14" s="9">
        <v>40</v>
      </c>
      <c r="H14" s="9">
        <v>4</v>
      </c>
      <c r="I14" s="34"/>
      <c r="J14" s="10">
        <f t="shared" si="0"/>
        <v>0</v>
      </c>
      <c r="K14" s="29">
        <f t="shared" si="1"/>
        <v>0</v>
      </c>
      <c r="L14" s="36"/>
      <c r="M14" s="36"/>
      <c r="N14" s="36"/>
      <c r="O14" s="37"/>
      <c r="P14" s="10">
        <f t="shared" si="2"/>
        <v>0</v>
      </c>
      <c r="Q14" s="32" t="e">
        <f t="shared" si="3"/>
        <v>#DIV/0!</v>
      </c>
    </row>
    <row r="15" spans="1:17" s="20" customFormat="1" x14ac:dyDescent="0.25">
      <c r="A15" s="7">
        <v>11</v>
      </c>
      <c r="B15" s="7" t="s">
        <v>45</v>
      </c>
      <c r="C15" s="7" t="s">
        <v>44</v>
      </c>
      <c r="D15" s="7" t="s">
        <v>19</v>
      </c>
      <c r="E15" s="7" t="s">
        <v>46</v>
      </c>
      <c r="F15" s="7" t="s">
        <v>21</v>
      </c>
      <c r="G15" s="9">
        <v>100</v>
      </c>
      <c r="H15" s="9">
        <v>5</v>
      </c>
      <c r="I15" s="34"/>
      <c r="J15" s="10">
        <f t="shared" si="0"/>
        <v>0</v>
      </c>
      <c r="K15" s="29">
        <f t="shared" si="1"/>
        <v>0</v>
      </c>
      <c r="L15" s="36"/>
      <c r="M15" s="36"/>
      <c r="N15" s="36"/>
      <c r="O15" s="37"/>
      <c r="P15" s="10">
        <f t="shared" si="2"/>
        <v>0</v>
      </c>
      <c r="Q15" s="32" t="e">
        <f t="shared" si="3"/>
        <v>#DIV/0!</v>
      </c>
    </row>
    <row r="16" spans="1:17" s="20" customFormat="1" x14ac:dyDescent="0.25">
      <c r="A16" s="7">
        <v>12</v>
      </c>
      <c r="B16" s="7" t="s">
        <v>47</v>
      </c>
      <c r="C16" s="7" t="s">
        <v>48</v>
      </c>
      <c r="D16" s="7" t="s">
        <v>19</v>
      </c>
      <c r="E16" s="7" t="s">
        <v>49</v>
      </c>
      <c r="F16" s="7" t="s">
        <v>31</v>
      </c>
      <c r="G16" s="9">
        <v>60</v>
      </c>
      <c r="H16" s="9">
        <v>4</v>
      </c>
      <c r="I16" s="34"/>
      <c r="J16" s="10">
        <f t="shared" si="0"/>
        <v>0</v>
      </c>
      <c r="K16" s="29">
        <f t="shared" si="1"/>
        <v>0</v>
      </c>
      <c r="L16" s="36"/>
      <c r="M16" s="36"/>
      <c r="N16" s="36"/>
      <c r="O16" s="37"/>
      <c r="P16" s="10">
        <f t="shared" si="2"/>
        <v>0</v>
      </c>
      <c r="Q16" s="32" t="e">
        <f t="shared" si="3"/>
        <v>#DIV/0!</v>
      </c>
    </row>
    <row r="17" spans="1:17" s="21" customFormat="1" x14ac:dyDescent="0.25">
      <c r="A17" s="17">
        <v>13</v>
      </c>
      <c r="B17" s="21" t="s">
        <v>50</v>
      </c>
      <c r="C17" s="21" t="s">
        <v>51</v>
      </c>
      <c r="D17" s="21" t="s">
        <v>19</v>
      </c>
      <c r="E17" s="21" t="s">
        <v>52</v>
      </c>
      <c r="F17" s="21" t="s">
        <v>31</v>
      </c>
      <c r="G17" s="22">
        <v>72</v>
      </c>
      <c r="H17" s="22">
        <v>9</v>
      </c>
      <c r="I17" s="35"/>
      <c r="J17" s="10">
        <f t="shared" si="0"/>
        <v>0</v>
      </c>
      <c r="K17" s="29">
        <f t="shared" si="1"/>
        <v>0</v>
      </c>
      <c r="L17" s="36"/>
      <c r="M17" s="36"/>
      <c r="N17" s="36"/>
      <c r="O17" s="37"/>
      <c r="P17" s="10">
        <f t="shared" si="2"/>
        <v>0</v>
      </c>
      <c r="Q17" s="32" t="e">
        <f t="shared" si="3"/>
        <v>#DIV/0!</v>
      </c>
    </row>
    <row r="18" spans="1:17" s="21" customFormat="1" x14ac:dyDescent="0.25">
      <c r="A18" s="17">
        <v>14</v>
      </c>
      <c r="B18" s="21" t="s">
        <v>53</v>
      </c>
      <c r="C18" s="21" t="s">
        <v>54</v>
      </c>
      <c r="D18" s="21" t="s">
        <v>19</v>
      </c>
      <c r="E18" s="21" t="s">
        <v>55</v>
      </c>
      <c r="F18" s="21" t="s">
        <v>31</v>
      </c>
      <c r="G18" s="22">
        <v>40</v>
      </c>
      <c r="H18" s="22">
        <v>2</v>
      </c>
      <c r="I18" s="35"/>
      <c r="J18" s="10">
        <f t="shared" si="0"/>
        <v>0</v>
      </c>
      <c r="K18" s="29">
        <f t="shared" si="1"/>
        <v>0</v>
      </c>
      <c r="L18" s="36"/>
      <c r="M18" s="36"/>
      <c r="N18" s="36"/>
      <c r="O18" s="37"/>
      <c r="P18" s="10">
        <f t="shared" si="2"/>
        <v>0</v>
      </c>
      <c r="Q18" s="32" t="e">
        <f t="shared" si="3"/>
        <v>#DIV/0!</v>
      </c>
    </row>
    <row r="19" spans="1:17" s="20" customFormat="1" x14ac:dyDescent="0.25">
      <c r="A19" s="7">
        <v>15</v>
      </c>
      <c r="B19" s="7" t="s">
        <v>56</v>
      </c>
      <c r="C19" s="7" t="s">
        <v>57</v>
      </c>
      <c r="D19" s="7" t="s">
        <v>19</v>
      </c>
      <c r="E19" s="7" t="s">
        <v>58</v>
      </c>
      <c r="F19" s="7" t="s">
        <v>21</v>
      </c>
      <c r="G19" s="9">
        <v>24</v>
      </c>
      <c r="H19" s="9">
        <v>1</v>
      </c>
      <c r="I19" s="34"/>
      <c r="J19" s="10">
        <f t="shared" si="0"/>
        <v>0</v>
      </c>
      <c r="K19" s="29">
        <f t="shared" si="1"/>
        <v>0</v>
      </c>
      <c r="L19" s="36"/>
      <c r="M19" s="36"/>
      <c r="N19" s="36"/>
      <c r="O19" s="37"/>
      <c r="P19" s="10">
        <f t="shared" si="2"/>
        <v>0</v>
      </c>
      <c r="Q19" s="32" t="e">
        <f t="shared" si="3"/>
        <v>#DIV/0!</v>
      </c>
    </row>
    <row r="20" spans="1:17" s="20" customFormat="1" x14ac:dyDescent="0.25">
      <c r="A20" s="7">
        <v>16</v>
      </c>
      <c r="B20" s="7" t="s">
        <v>59</v>
      </c>
      <c r="C20" s="7" t="s">
        <v>42</v>
      </c>
      <c r="D20" s="7" t="s">
        <v>19</v>
      </c>
      <c r="E20" s="7" t="s">
        <v>60</v>
      </c>
      <c r="F20" s="7" t="s">
        <v>21</v>
      </c>
      <c r="G20" s="9">
        <v>24</v>
      </c>
      <c r="H20" s="9">
        <v>2</v>
      </c>
      <c r="I20" s="34"/>
      <c r="J20" s="10">
        <f t="shared" si="0"/>
        <v>0</v>
      </c>
      <c r="K20" s="29">
        <f t="shared" si="1"/>
        <v>0</v>
      </c>
      <c r="L20" s="36"/>
      <c r="M20" s="36"/>
      <c r="N20" s="36"/>
      <c r="O20" s="37"/>
      <c r="P20" s="10">
        <f t="shared" si="2"/>
        <v>0</v>
      </c>
      <c r="Q20" s="32" t="e">
        <f t="shared" si="3"/>
        <v>#DIV/0!</v>
      </c>
    </row>
    <row r="21" spans="1:17" s="20" customFormat="1" x14ac:dyDescent="0.25">
      <c r="A21" s="7">
        <v>17</v>
      </c>
      <c r="B21" s="7" t="s">
        <v>61</v>
      </c>
      <c r="C21" s="7" t="s">
        <v>62</v>
      </c>
      <c r="D21" s="7" t="s">
        <v>19</v>
      </c>
      <c r="E21" s="7" t="s">
        <v>63</v>
      </c>
      <c r="F21" s="7" t="s">
        <v>21</v>
      </c>
      <c r="G21" s="9">
        <v>18</v>
      </c>
      <c r="H21" s="9">
        <v>2</v>
      </c>
      <c r="I21" s="34"/>
      <c r="J21" s="10">
        <f t="shared" si="0"/>
        <v>0</v>
      </c>
      <c r="K21" s="29">
        <f t="shared" si="1"/>
        <v>0</v>
      </c>
      <c r="L21" s="36"/>
      <c r="M21" s="36"/>
      <c r="N21" s="36"/>
      <c r="O21" s="37"/>
      <c r="P21" s="10">
        <f t="shared" si="2"/>
        <v>0</v>
      </c>
      <c r="Q21" s="32" t="e">
        <f t="shared" si="3"/>
        <v>#DIV/0!</v>
      </c>
    </row>
    <row r="22" spans="1:17" s="20" customFormat="1" x14ac:dyDescent="0.25">
      <c r="A22" s="7">
        <v>18</v>
      </c>
      <c r="B22" s="7" t="s">
        <v>64</v>
      </c>
      <c r="C22" s="7" t="s">
        <v>44</v>
      </c>
      <c r="D22" s="7" t="s">
        <v>19</v>
      </c>
      <c r="E22" s="7" t="s">
        <v>37</v>
      </c>
      <c r="F22" s="7" t="s">
        <v>21</v>
      </c>
      <c r="G22" s="9">
        <v>36</v>
      </c>
      <c r="H22" s="9">
        <v>2</v>
      </c>
      <c r="I22" s="34"/>
      <c r="J22" s="10">
        <f t="shared" si="0"/>
        <v>0</v>
      </c>
      <c r="K22" s="29">
        <f t="shared" si="1"/>
        <v>0</v>
      </c>
      <c r="L22" s="36"/>
      <c r="M22" s="36"/>
      <c r="N22" s="36"/>
      <c r="O22" s="37"/>
      <c r="P22" s="10">
        <f t="shared" si="2"/>
        <v>0</v>
      </c>
      <c r="Q22" s="32" t="e">
        <f t="shared" si="3"/>
        <v>#DIV/0!</v>
      </c>
    </row>
    <row r="23" spans="1:17" s="20" customFormat="1" x14ac:dyDescent="0.25">
      <c r="A23" s="7">
        <v>19</v>
      </c>
      <c r="B23" s="7" t="s">
        <v>65</v>
      </c>
      <c r="C23" s="7" t="s">
        <v>44</v>
      </c>
      <c r="D23" s="7" t="s">
        <v>19</v>
      </c>
      <c r="E23" s="7" t="s">
        <v>66</v>
      </c>
      <c r="F23" s="7" t="s">
        <v>21</v>
      </c>
      <c r="G23" s="9">
        <v>30</v>
      </c>
      <c r="H23" s="9">
        <v>2</v>
      </c>
      <c r="I23" s="34"/>
      <c r="J23" s="10">
        <f t="shared" si="0"/>
        <v>0</v>
      </c>
      <c r="K23" s="29">
        <f t="shared" si="1"/>
        <v>0</v>
      </c>
      <c r="L23" s="36"/>
      <c r="M23" s="36"/>
      <c r="N23" s="36"/>
      <c r="O23" s="37"/>
      <c r="P23" s="10">
        <f t="shared" si="2"/>
        <v>0</v>
      </c>
      <c r="Q23" s="32" t="e">
        <f t="shared" si="3"/>
        <v>#DIV/0!</v>
      </c>
    </row>
    <row r="24" spans="1:17" s="20" customFormat="1" x14ac:dyDescent="0.25">
      <c r="A24" s="7">
        <v>20</v>
      </c>
      <c r="B24" s="7" t="s">
        <v>67</v>
      </c>
      <c r="C24" s="7" t="s">
        <v>68</v>
      </c>
      <c r="D24" s="7" t="s">
        <v>19</v>
      </c>
      <c r="E24" s="7" t="s">
        <v>63</v>
      </c>
      <c r="F24" s="7" t="s">
        <v>21</v>
      </c>
      <c r="G24" s="9">
        <v>15</v>
      </c>
      <c r="H24" s="9">
        <v>3</v>
      </c>
      <c r="I24" s="34"/>
      <c r="J24" s="10">
        <f t="shared" si="0"/>
        <v>0</v>
      </c>
      <c r="K24" s="29">
        <f t="shared" si="1"/>
        <v>0</v>
      </c>
      <c r="L24" s="36"/>
      <c r="M24" s="36"/>
      <c r="N24" s="36"/>
      <c r="O24" s="37"/>
      <c r="P24" s="10">
        <f t="shared" si="2"/>
        <v>0</v>
      </c>
      <c r="Q24" s="32" t="e">
        <f t="shared" si="3"/>
        <v>#DIV/0!</v>
      </c>
    </row>
    <row r="25" spans="1:17" s="20" customFormat="1" x14ac:dyDescent="0.25">
      <c r="A25" s="7">
        <v>20</v>
      </c>
      <c r="B25" s="7" t="s">
        <v>69</v>
      </c>
      <c r="C25" s="7" t="s">
        <v>42</v>
      </c>
      <c r="D25" s="7" t="s">
        <v>19</v>
      </c>
      <c r="E25" s="7" t="s">
        <v>70</v>
      </c>
      <c r="F25" s="7" t="s">
        <v>21</v>
      </c>
      <c r="G25" s="9">
        <v>5</v>
      </c>
      <c r="H25" s="9">
        <v>3</v>
      </c>
      <c r="I25" s="34"/>
      <c r="J25" s="10">
        <f t="shared" si="0"/>
        <v>0</v>
      </c>
      <c r="K25" s="29">
        <f t="shared" si="1"/>
        <v>0</v>
      </c>
      <c r="L25" s="36"/>
      <c r="M25" s="36"/>
      <c r="N25" s="36"/>
      <c r="O25" s="37"/>
      <c r="P25" s="10">
        <f t="shared" si="2"/>
        <v>0</v>
      </c>
      <c r="Q25" s="32" t="e">
        <f t="shared" si="3"/>
        <v>#DIV/0!</v>
      </c>
    </row>
    <row r="26" spans="1:17" s="21" customFormat="1" x14ac:dyDescent="0.25">
      <c r="A26" s="17">
        <v>21</v>
      </c>
      <c r="B26" s="21" t="s">
        <v>71</v>
      </c>
      <c r="C26" s="17" t="s">
        <v>72</v>
      </c>
      <c r="D26" s="17" t="s">
        <v>19</v>
      </c>
      <c r="E26" s="17" t="s">
        <v>70</v>
      </c>
      <c r="F26" s="17" t="s">
        <v>31</v>
      </c>
      <c r="G26" s="18">
        <v>5</v>
      </c>
      <c r="H26" s="18">
        <v>5</v>
      </c>
      <c r="I26" s="34"/>
      <c r="J26" s="10">
        <f t="shared" si="0"/>
        <v>0</v>
      </c>
      <c r="K26" s="29">
        <f t="shared" si="1"/>
        <v>0</v>
      </c>
      <c r="L26" s="36"/>
      <c r="M26" s="36"/>
      <c r="N26" s="36"/>
      <c r="O26" s="37"/>
      <c r="P26" s="10">
        <f t="shared" si="2"/>
        <v>0</v>
      </c>
      <c r="Q26" s="32" t="e">
        <f t="shared" si="3"/>
        <v>#DIV/0!</v>
      </c>
    </row>
    <row r="27" spans="1:17" s="21" customFormat="1" x14ac:dyDescent="0.25">
      <c r="A27" s="17">
        <v>22</v>
      </c>
      <c r="B27" s="21" t="s">
        <v>73</v>
      </c>
      <c r="C27" s="21" t="s">
        <v>42</v>
      </c>
      <c r="D27" s="21" t="s">
        <v>74</v>
      </c>
      <c r="E27" s="21" t="s">
        <v>75</v>
      </c>
      <c r="F27" s="21" t="s">
        <v>21</v>
      </c>
      <c r="G27" s="22">
        <v>100</v>
      </c>
      <c r="H27" s="22">
        <v>2</v>
      </c>
      <c r="I27" s="35"/>
      <c r="J27" s="10">
        <f t="shared" si="0"/>
        <v>0</v>
      </c>
      <c r="K27" s="29">
        <f t="shared" si="1"/>
        <v>0</v>
      </c>
      <c r="L27" s="36"/>
      <c r="M27" s="36"/>
      <c r="N27" s="36"/>
      <c r="O27" s="37"/>
      <c r="P27" s="10">
        <f t="shared" si="2"/>
        <v>0</v>
      </c>
      <c r="Q27" s="32" t="e">
        <f t="shared" si="3"/>
        <v>#DIV/0!</v>
      </c>
    </row>
    <row r="28" spans="1:17" s="21" customFormat="1" x14ac:dyDescent="0.25">
      <c r="A28" s="17">
        <v>23</v>
      </c>
      <c r="B28" s="21" t="s">
        <v>76</v>
      </c>
      <c r="C28" s="21" t="s">
        <v>77</v>
      </c>
      <c r="D28" s="21" t="s">
        <v>74</v>
      </c>
      <c r="E28" s="21" t="s">
        <v>78</v>
      </c>
      <c r="F28" s="21" t="s">
        <v>21</v>
      </c>
      <c r="G28" s="22">
        <v>6</v>
      </c>
      <c r="H28" s="22">
        <v>2</v>
      </c>
      <c r="I28" s="35"/>
      <c r="J28" s="10">
        <f t="shared" si="0"/>
        <v>0</v>
      </c>
      <c r="K28" s="29">
        <f t="shared" si="1"/>
        <v>0</v>
      </c>
      <c r="L28" s="36"/>
      <c r="M28" s="36"/>
      <c r="N28" s="36"/>
      <c r="O28" s="37"/>
      <c r="P28" s="10">
        <f t="shared" si="2"/>
        <v>0</v>
      </c>
      <c r="Q28" s="32" t="e">
        <f t="shared" si="3"/>
        <v>#DIV/0!</v>
      </c>
    </row>
    <row r="29" spans="1:17" s="21" customFormat="1" x14ac:dyDescent="0.25">
      <c r="A29" s="17">
        <v>24</v>
      </c>
      <c r="B29" s="21" t="s">
        <v>79</v>
      </c>
      <c r="C29" s="21" t="s">
        <v>80</v>
      </c>
      <c r="D29" s="21" t="s">
        <v>74</v>
      </c>
      <c r="E29" s="21" t="s">
        <v>81</v>
      </c>
      <c r="F29" s="21" t="s">
        <v>21</v>
      </c>
      <c r="G29" s="22">
        <v>1</v>
      </c>
      <c r="H29" s="22">
        <v>3</v>
      </c>
      <c r="I29" s="35"/>
      <c r="J29" s="10">
        <f t="shared" si="0"/>
        <v>0</v>
      </c>
      <c r="K29" s="29">
        <f t="shared" si="1"/>
        <v>0</v>
      </c>
      <c r="L29" s="36"/>
      <c r="M29" s="36"/>
      <c r="N29" s="36"/>
      <c r="O29" s="37"/>
      <c r="P29" s="10">
        <f t="shared" si="2"/>
        <v>0</v>
      </c>
      <c r="Q29" s="32" t="e">
        <f t="shared" si="3"/>
        <v>#DIV/0!</v>
      </c>
    </row>
    <row r="30" spans="1:17" s="20" customFormat="1" x14ac:dyDescent="0.25">
      <c r="A30" s="7">
        <v>25</v>
      </c>
      <c r="B30" s="7" t="s">
        <v>82</v>
      </c>
      <c r="C30" s="7" t="s">
        <v>83</v>
      </c>
      <c r="D30" s="7" t="s">
        <v>84</v>
      </c>
      <c r="E30" s="7" t="s">
        <v>85</v>
      </c>
      <c r="F30" s="7" t="s">
        <v>31</v>
      </c>
      <c r="G30" s="9">
        <v>24</v>
      </c>
      <c r="H30" s="9">
        <v>4</v>
      </c>
      <c r="I30" s="34"/>
      <c r="J30" s="10">
        <f t="shared" si="0"/>
        <v>0</v>
      </c>
      <c r="K30" s="29">
        <f t="shared" si="1"/>
        <v>0</v>
      </c>
      <c r="L30" s="36"/>
      <c r="M30" s="36"/>
      <c r="N30" s="36"/>
      <c r="O30" s="37"/>
      <c r="P30" s="10">
        <f t="shared" si="2"/>
        <v>0</v>
      </c>
      <c r="Q30" s="32" t="e">
        <f t="shared" si="3"/>
        <v>#DIV/0!</v>
      </c>
    </row>
    <row r="31" spans="1:17" s="20" customFormat="1" x14ac:dyDescent="0.25">
      <c r="A31" s="7">
        <v>26</v>
      </c>
      <c r="B31" s="7" t="s">
        <v>86</v>
      </c>
      <c r="C31" s="7" t="s">
        <v>87</v>
      </c>
      <c r="D31" s="7" t="s">
        <v>84</v>
      </c>
      <c r="E31" s="7" t="s">
        <v>85</v>
      </c>
      <c r="F31" s="7" t="s">
        <v>31</v>
      </c>
      <c r="G31" s="9">
        <v>24</v>
      </c>
      <c r="H31" s="9">
        <v>5</v>
      </c>
      <c r="I31" s="34"/>
      <c r="J31" s="10">
        <f t="shared" si="0"/>
        <v>0</v>
      </c>
      <c r="K31" s="29">
        <f t="shared" si="1"/>
        <v>0</v>
      </c>
      <c r="L31" s="36"/>
      <c r="M31" s="36"/>
      <c r="N31" s="36"/>
      <c r="O31" s="37"/>
      <c r="P31" s="10">
        <f t="shared" si="2"/>
        <v>0</v>
      </c>
      <c r="Q31" s="32" t="e">
        <f t="shared" si="3"/>
        <v>#DIV/0!</v>
      </c>
    </row>
    <row r="32" spans="1:17" s="20" customFormat="1" x14ac:dyDescent="0.25">
      <c r="A32" s="7">
        <v>27</v>
      </c>
      <c r="B32" s="7" t="s">
        <v>88</v>
      </c>
      <c r="C32" s="7" t="s">
        <v>89</v>
      </c>
      <c r="D32" s="7" t="s">
        <v>84</v>
      </c>
      <c r="E32" s="7" t="s">
        <v>90</v>
      </c>
      <c r="F32" s="7" t="s">
        <v>31</v>
      </c>
      <c r="G32" s="9">
        <v>1</v>
      </c>
      <c r="H32" s="9">
        <v>6</v>
      </c>
      <c r="I32" s="34"/>
      <c r="J32" s="10">
        <f t="shared" si="0"/>
        <v>0</v>
      </c>
      <c r="K32" s="29">
        <f t="shared" si="1"/>
        <v>0</v>
      </c>
      <c r="L32" s="36"/>
      <c r="M32" s="36"/>
      <c r="N32" s="36"/>
      <c r="O32" s="37"/>
      <c r="P32" s="10">
        <f t="shared" si="2"/>
        <v>0</v>
      </c>
      <c r="Q32" s="32" t="e">
        <f t="shared" si="3"/>
        <v>#DIV/0!</v>
      </c>
    </row>
    <row r="33" spans="1:17" s="20" customFormat="1" x14ac:dyDescent="0.25">
      <c r="A33" s="7">
        <v>28</v>
      </c>
      <c r="B33" s="7" t="s">
        <v>91</v>
      </c>
      <c r="C33" s="7" t="s">
        <v>92</v>
      </c>
      <c r="D33" s="7" t="s">
        <v>84</v>
      </c>
      <c r="E33" s="7" t="s">
        <v>93</v>
      </c>
      <c r="F33" s="7" t="s">
        <v>21</v>
      </c>
      <c r="G33" s="9">
        <v>12</v>
      </c>
      <c r="H33" s="9">
        <v>2</v>
      </c>
      <c r="I33" s="34"/>
      <c r="J33" s="10">
        <f t="shared" si="0"/>
        <v>0</v>
      </c>
      <c r="K33" s="29">
        <f t="shared" si="1"/>
        <v>0</v>
      </c>
      <c r="L33" s="36"/>
      <c r="M33" s="36"/>
      <c r="N33" s="36"/>
      <c r="O33" s="37"/>
      <c r="P33" s="10">
        <f t="shared" si="2"/>
        <v>0</v>
      </c>
      <c r="Q33" s="32" t="e">
        <f t="shared" si="3"/>
        <v>#DIV/0!</v>
      </c>
    </row>
    <row r="34" spans="1:17" s="20" customFormat="1" x14ac:dyDescent="0.25">
      <c r="A34" s="7">
        <v>29</v>
      </c>
      <c r="B34" s="20" t="s">
        <v>94</v>
      </c>
      <c r="C34" s="20" t="s">
        <v>95</v>
      </c>
      <c r="D34" s="20" t="s">
        <v>84</v>
      </c>
      <c r="E34" s="20" t="s">
        <v>96</v>
      </c>
      <c r="F34" s="20" t="s">
        <v>21</v>
      </c>
      <c r="G34" s="23">
        <v>1</v>
      </c>
      <c r="H34" s="23">
        <v>4</v>
      </c>
      <c r="I34" s="35"/>
      <c r="J34" s="10">
        <f t="shared" si="0"/>
        <v>0</v>
      </c>
      <c r="K34" s="29">
        <f t="shared" si="1"/>
        <v>0</v>
      </c>
      <c r="L34" s="36"/>
      <c r="M34" s="36"/>
      <c r="N34" s="36"/>
      <c r="O34" s="37"/>
      <c r="P34" s="10">
        <f t="shared" si="2"/>
        <v>0</v>
      </c>
      <c r="Q34" s="32" t="e">
        <f t="shared" si="3"/>
        <v>#DIV/0!</v>
      </c>
    </row>
    <row r="35" spans="1:17" s="21" customFormat="1" x14ac:dyDescent="0.25">
      <c r="A35" s="17">
        <v>30</v>
      </c>
      <c r="B35" s="21" t="s">
        <v>97</v>
      </c>
      <c r="C35" s="21" t="s">
        <v>98</v>
      </c>
      <c r="D35" s="21" t="s">
        <v>84</v>
      </c>
      <c r="E35" s="21" t="s">
        <v>99</v>
      </c>
      <c r="F35" s="21" t="s">
        <v>21</v>
      </c>
      <c r="G35" s="22">
        <v>1</v>
      </c>
      <c r="H35" s="22">
        <v>2</v>
      </c>
      <c r="I35" s="35"/>
      <c r="J35" s="10">
        <f t="shared" si="0"/>
        <v>0</v>
      </c>
      <c r="K35" s="29">
        <f t="shared" si="1"/>
        <v>0</v>
      </c>
      <c r="L35" s="36"/>
      <c r="M35" s="36"/>
      <c r="N35" s="36"/>
      <c r="O35" s="37"/>
      <c r="P35" s="10">
        <f t="shared" si="2"/>
        <v>0</v>
      </c>
      <c r="Q35" s="32" t="e">
        <f t="shared" si="3"/>
        <v>#DIV/0!</v>
      </c>
    </row>
    <row r="36" spans="1:17" s="20" customFormat="1" x14ac:dyDescent="0.25">
      <c r="A36" s="7">
        <v>31</v>
      </c>
      <c r="B36" s="7" t="s">
        <v>100</v>
      </c>
      <c r="C36" s="7" t="s">
        <v>95</v>
      </c>
      <c r="D36" s="7" t="s">
        <v>84</v>
      </c>
      <c r="E36" s="7" t="s">
        <v>93</v>
      </c>
      <c r="F36" s="7" t="s">
        <v>21</v>
      </c>
      <c r="G36" s="9">
        <v>1</v>
      </c>
      <c r="H36" s="9">
        <v>3</v>
      </c>
      <c r="I36" s="34"/>
      <c r="J36" s="10">
        <f t="shared" si="0"/>
        <v>0</v>
      </c>
      <c r="K36" s="29">
        <f t="shared" si="1"/>
        <v>0</v>
      </c>
      <c r="L36" s="36"/>
      <c r="M36" s="36"/>
      <c r="N36" s="36"/>
      <c r="O36" s="37"/>
      <c r="P36" s="10">
        <f t="shared" si="2"/>
        <v>0</v>
      </c>
      <c r="Q36" s="32" t="e">
        <f t="shared" si="3"/>
        <v>#DIV/0!</v>
      </c>
    </row>
    <row r="37" spans="1:17" s="20" customFormat="1" x14ac:dyDescent="0.25">
      <c r="A37" s="7">
        <v>32</v>
      </c>
      <c r="B37" s="7" t="s">
        <v>101</v>
      </c>
      <c r="C37" s="7" t="s">
        <v>102</v>
      </c>
      <c r="D37" s="7" t="s">
        <v>84</v>
      </c>
      <c r="E37" s="7" t="s">
        <v>103</v>
      </c>
      <c r="F37" s="7" t="s">
        <v>21</v>
      </c>
      <c r="G37" s="9">
        <v>1</v>
      </c>
      <c r="H37" s="9">
        <v>3</v>
      </c>
      <c r="I37" s="34"/>
      <c r="J37" s="10">
        <f t="shared" si="0"/>
        <v>0</v>
      </c>
      <c r="K37" s="29">
        <f t="shared" si="1"/>
        <v>0</v>
      </c>
      <c r="L37" s="36"/>
      <c r="M37" s="36"/>
      <c r="N37" s="36"/>
      <c r="O37" s="37"/>
      <c r="P37" s="10">
        <f t="shared" si="2"/>
        <v>0</v>
      </c>
      <c r="Q37" s="32" t="e">
        <f t="shared" si="3"/>
        <v>#DIV/0!</v>
      </c>
    </row>
    <row r="38" spans="1:17" s="20" customFormat="1" x14ac:dyDescent="0.25">
      <c r="A38" s="7">
        <v>33</v>
      </c>
      <c r="B38" s="7" t="s">
        <v>104</v>
      </c>
      <c r="C38" s="7" t="s">
        <v>105</v>
      </c>
      <c r="D38" s="7" t="s">
        <v>84</v>
      </c>
      <c r="E38" s="7" t="s">
        <v>103</v>
      </c>
      <c r="F38" s="7" t="s">
        <v>21</v>
      </c>
      <c r="G38" s="9">
        <v>1</v>
      </c>
      <c r="H38" s="9">
        <v>3</v>
      </c>
      <c r="I38" s="34"/>
      <c r="J38" s="10">
        <f t="shared" si="0"/>
        <v>0</v>
      </c>
      <c r="K38" s="29">
        <f t="shared" si="1"/>
        <v>0</v>
      </c>
      <c r="L38" s="36"/>
      <c r="M38" s="36"/>
      <c r="N38" s="36"/>
      <c r="O38" s="37"/>
      <c r="P38" s="10">
        <f t="shared" si="2"/>
        <v>0</v>
      </c>
      <c r="Q38" s="32" t="e">
        <f t="shared" si="3"/>
        <v>#DIV/0!</v>
      </c>
    </row>
    <row r="39" spans="1:17" s="20" customFormat="1" x14ac:dyDescent="0.25">
      <c r="A39" s="7">
        <v>34</v>
      </c>
      <c r="B39" s="7" t="s">
        <v>106</v>
      </c>
      <c r="C39" s="7" t="s">
        <v>107</v>
      </c>
      <c r="D39" s="7" t="s">
        <v>84</v>
      </c>
      <c r="E39" s="7" t="s">
        <v>108</v>
      </c>
      <c r="F39" s="7" t="s">
        <v>21</v>
      </c>
      <c r="G39" s="9">
        <v>1</v>
      </c>
      <c r="H39" s="9">
        <v>1</v>
      </c>
      <c r="I39" s="34"/>
      <c r="J39" s="10">
        <f t="shared" si="0"/>
        <v>0</v>
      </c>
      <c r="K39" s="29">
        <f t="shared" si="1"/>
        <v>0</v>
      </c>
      <c r="L39" s="36"/>
      <c r="M39" s="36"/>
      <c r="N39" s="36"/>
      <c r="O39" s="37"/>
      <c r="P39" s="10">
        <f t="shared" si="2"/>
        <v>0</v>
      </c>
      <c r="Q39" s="32" t="e">
        <f t="shared" si="3"/>
        <v>#DIV/0!</v>
      </c>
    </row>
    <row r="40" spans="1:17" s="20" customFormat="1" x14ac:dyDescent="0.25">
      <c r="A40" s="7">
        <v>35</v>
      </c>
      <c r="B40" s="7" t="s">
        <v>109</v>
      </c>
      <c r="C40" s="7" t="s">
        <v>98</v>
      </c>
      <c r="D40" s="7" t="s">
        <v>84</v>
      </c>
      <c r="E40" s="7" t="s">
        <v>110</v>
      </c>
      <c r="F40" s="7" t="s">
        <v>21</v>
      </c>
      <c r="G40" s="9">
        <v>1</v>
      </c>
      <c r="H40" s="9">
        <v>10</v>
      </c>
      <c r="I40" s="34"/>
      <c r="J40" s="10">
        <f t="shared" si="0"/>
        <v>0</v>
      </c>
      <c r="K40" s="29">
        <f t="shared" si="1"/>
        <v>0</v>
      </c>
      <c r="L40" s="36"/>
      <c r="M40" s="36"/>
      <c r="N40" s="36"/>
      <c r="O40" s="37"/>
      <c r="P40" s="10">
        <f t="shared" si="2"/>
        <v>0</v>
      </c>
      <c r="Q40" s="32" t="e">
        <f t="shared" si="3"/>
        <v>#DIV/0!</v>
      </c>
    </row>
    <row r="41" spans="1:17" s="20" customFormat="1" x14ac:dyDescent="0.25">
      <c r="A41" s="7">
        <v>36</v>
      </c>
      <c r="B41" s="7" t="s">
        <v>111</v>
      </c>
      <c r="C41" s="7" t="s">
        <v>107</v>
      </c>
      <c r="D41" s="7" t="s">
        <v>84</v>
      </c>
      <c r="E41" s="7" t="s">
        <v>108</v>
      </c>
      <c r="F41" s="7" t="s">
        <v>21</v>
      </c>
      <c r="G41" s="9">
        <v>1</v>
      </c>
      <c r="H41" s="9">
        <v>1</v>
      </c>
      <c r="I41" s="34"/>
      <c r="J41" s="10">
        <f t="shared" si="0"/>
        <v>0</v>
      </c>
      <c r="K41" s="29">
        <f t="shared" si="1"/>
        <v>0</v>
      </c>
      <c r="L41" s="36"/>
      <c r="M41" s="36"/>
      <c r="N41" s="36"/>
      <c r="O41" s="37"/>
      <c r="P41" s="10">
        <f t="shared" si="2"/>
        <v>0</v>
      </c>
      <c r="Q41" s="32" t="e">
        <f t="shared" si="3"/>
        <v>#DIV/0!</v>
      </c>
    </row>
    <row r="42" spans="1:17" s="20" customFormat="1" x14ac:dyDescent="0.25">
      <c r="A42" s="7">
        <v>37</v>
      </c>
      <c r="B42" s="7" t="s">
        <v>112</v>
      </c>
      <c r="C42" s="7" t="s">
        <v>113</v>
      </c>
      <c r="D42" s="7" t="s">
        <v>84</v>
      </c>
      <c r="E42" s="7" t="s">
        <v>114</v>
      </c>
      <c r="F42" s="7" t="s">
        <v>21</v>
      </c>
      <c r="G42" s="9">
        <v>1</v>
      </c>
      <c r="H42" s="9">
        <v>4</v>
      </c>
      <c r="I42" s="34"/>
      <c r="J42" s="10">
        <f t="shared" si="0"/>
        <v>0</v>
      </c>
      <c r="K42" s="29">
        <f t="shared" si="1"/>
        <v>0</v>
      </c>
      <c r="L42" s="36"/>
      <c r="M42" s="36"/>
      <c r="N42" s="36"/>
      <c r="O42" s="37"/>
      <c r="P42" s="10">
        <f t="shared" si="2"/>
        <v>0</v>
      </c>
      <c r="Q42" s="32" t="e">
        <f t="shared" si="3"/>
        <v>#DIV/0!</v>
      </c>
    </row>
    <row r="43" spans="1:17" s="20" customFormat="1" x14ac:dyDescent="0.25">
      <c r="A43" s="7">
        <v>38</v>
      </c>
      <c r="B43" s="7" t="s">
        <v>115</v>
      </c>
      <c r="C43" s="7" t="s">
        <v>116</v>
      </c>
      <c r="D43" s="7" t="s">
        <v>84</v>
      </c>
      <c r="E43" s="7" t="s">
        <v>24</v>
      </c>
      <c r="F43" s="7" t="s">
        <v>21</v>
      </c>
      <c r="G43" s="9">
        <v>32</v>
      </c>
      <c r="H43" s="9">
        <v>3</v>
      </c>
      <c r="I43" s="34"/>
      <c r="J43" s="10">
        <f t="shared" si="0"/>
        <v>0</v>
      </c>
      <c r="K43" s="29">
        <f t="shared" si="1"/>
        <v>0</v>
      </c>
      <c r="L43" s="36"/>
      <c r="M43" s="36"/>
      <c r="N43" s="36"/>
      <c r="O43" s="37"/>
      <c r="P43" s="10">
        <f t="shared" si="2"/>
        <v>0</v>
      </c>
      <c r="Q43" s="32" t="e">
        <f t="shared" si="3"/>
        <v>#DIV/0!</v>
      </c>
    </row>
    <row r="44" spans="1:17" s="20" customFormat="1" x14ac:dyDescent="0.25">
      <c r="A44" s="7">
        <v>39</v>
      </c>
      <c r="B44" s="7" t="s">
        <v>117</v>
      </c>
      <c r="C44" s="7" t="s">
        <v>118</v>
      </c>
      <c r="D44" s="7" t="s">
        <v>84</v>
      </c>
      <c r="E44" s="7" t="s">
        <v>24</v>
      </c>
      <c r="F44" s="7" t="s">
        <v>21</v>
      </c>
      <c r="G44" s="9">
        <v>25</v>
      </c>
      <c r="H44" s="9">
        <v>1</v>
      </c>
      <c r="I44" s="34"/>
      <c r="J44" s="10">
        <f t="shared" si="0"/>
        <v>0</v>
      </c>
      <c r="K44" s="29">
        <f t="shared" si="1"/>
        <v>0</v>
      </c>
      <c r="L44" s="36"/>
      <c r="M44" s="36"/>
      <c r="N44" s="36"/>
      <c r="O44" s="37"/>
      <c r="P44" s="10">
        <f t="shared" si="2"/>
        <v>0</v>
      </c>
      <c r="Q44" s="32" t="e">
        <f t="shared" si="3"/>
        <v>#DIV/0!</v>
      </c>
    </row>
    <row r="45" spans="1:17" s="20" customFormat="1" x14ac:dyDescent="0.25">
      <c r="A45" s="7">
        <v>40</v>
      </c>
      <c r="B45" s="7" t="s">
        <v>119</v>
      </c>
      <c r="C45" s="7" t="s">
        <v>120</v>
      </c>
      <c r="D45" s="7" t="s">
        <v>84</v>
      </c>
      <c r="E45" s="7" t="s">
        <v>121</v>
      </c>
      <c r="F45" s="7" t="s">
        <v>21</v>
      </c>
      <c r="G45" s="9">
        <v>32</v>
      </c>
      <c r="H45" s="9">
        <v>2</v>
      </c>
      <c r="I45" s="34"/>
      <c r="J45" s="10">
        <f t="shared" si="0"/>
        <v>0</v>
      </c>
      <c r="K45" s="29">
        <f t="shared" si="1"/>
        <v>0</v>
      </c>
      <c r="L45" s="36"/>
      <c r="M45" s="36"/>
      <c r="N45" s="36"/>
      <c r="O45" s="37"/>
      <c r="P45" s="10">
        <f t="shared" si="2"/>
        <v>0</v>
      </c>
      <c r="Q45" s="32" t="e">
        <f t="shared" si="3"/>
        <v>#DIV/0!</v>
      </c>
    </row>
    <row r="46" spans="1:17" s="20" customFormat="1" x14ac:dyDescent="0.25">
      <c r="A46" s="7">
        <v>41</v>
      </c>
      <c r="B46" s="7" t="s">
        <v>122</v>
      </c>
      <c r="C46" s="7" t="s">
        <v>123</v>
      </c>
      <c r="D46" s="7" t="s">
        <v>84</v>
      </c>
      <c r="E46" s="7" t="s">
        <v>124</v>
      </c>
      <c r="F46" s="7" t="s">
        <v>21</v>
      </c>
      <c r="G46" s="9">
        <v>28</v>
      </c>
      <c r="H46" s="9">
        <v>2</v>
      </c>
      <c r="I46" s="34"/>
      <c r="J46" s="10">
        <f t="shared" si="0"/>
        <v>0</v>
      </c>
      <c r="K46" s="29">
        <f t="shared" si="1"/>
        <v>0</v>
      </c>
      <c r="L46" s="36"/>
      <c r="M46" s="36"/>
      <c r="N46" s="36"/>
      <c r="O46" s="37"/>
      <c r="P46" s="10">
        <f t="shared" si="2"/>
        <v>0</v>
      </c>
      <c r="Q46" s="32" t="e">
        <f t="shared" si="3"/>
        <v>#DIV/0!</v>
      </c>
    </row>
    <row r="47" spans="1:17" s="20" customFormat="1" x14ac:dyDescent="0.25">
      <c r="A47" s="7">
        <v>42</v>
      </c>
      <c r="B47" s="7" t="s">
        <v>125</v>
      </c>
      <c r="C47" s="7" t="s">
        <v>123</v>
      </c>
      <c r="D47" s="7" t="s">
        <v>84</v>
      </c>
      <c r="E47" s="7" t="s">
        <v>124</v>
      </c>
      <c r="F47" s="7" t="s">
        <v>21</v>
      </c>
      <c r="G47" s="9">
        <v>28</v>
      </c>
      <c r="H47" s="9">
        <v>2</v>
      </c>
      <c r="I47" s="34"/>
      <c r="J47" s="10">
        <f t="shared" si="0"/>
        <v>0</v>
      </c>
      <c r="K47" s="29">
        <f t="shared" si="1"/>
        <v>0</v>
      </c>
      <c r="L47" s="36"/>
      <c r="M47" s="36"/>
      <c r="N47" s="36"/>
      <c r="O47" s="37"/>
      <c r="P47" s="10">
        <f t="shared" si="2"/>
        <v>0</v>
      </c>
      <c r="Q47" s="32" t="e">
        <f t="shared" si="3"/>
        <v>#DIV/0!</v>
      </c>
    </row>
    <row r="48" spans="1:17" s="20" customFormat="1" x14ac:dyDescent="0.25">
      <c r="A48" s="7">
        <v>43</v>
      </c>
      <c r="B48" s="7" t="s">
        <v>126</v>
      </c>
      <c r="C48" s="7" t="s">
        <v>127</v>
      </c>
      <c r="D48" s="7" t="s">
        <v>84</v>
      </c>
      <c r="E48" s="7" t="s">
        <v>60</v>
      </c>
      <c r="F48" s="7" t="s">
        <v>21</v>
      </c>
      <c r="G48" s="9">
        <v>28</v>
      </c>
      <c r="H48" s="9">
        <v>1</v>
      </c>
      <c r="I48" s="34"/>
      <c r="J48" s="10">
        <f t="shared" si="0"/>
        <v>0</v>
      </c>
      <c r="K48" s="29">
        <f t="shared" si="1"/>
        <v>0</v>
      </c>
      <c r="L48" s="36"/>
      <c r="M48" s="36"/>
      <c r="N48" s="36"/>
      <c r="O48" s="37"/>
      <c r="P48" s="10">
        <f t="shared" si="2"/>
        <v>0</v>
      </c>
      <c r="Q48" s="32" t="e">
        <f t="shared" si="3"/>
        <v>#DIV/0!</v>
      </c>
    </row>
    <row r="49" spans="1:17" s="20" customFormat="1" x14ac:dyDescent="0.25">
      <c r="A49" s="7">
        <v>44</v>
      </c>
      <c r="B49" s="7" t="s">
        <v>128</v>
      </c>
      <c r="C49" s="7" t="s">
        <v>127</v>
      </c>
      <c r="D49" s="7" t="s">
        <v>84</v>
      </c>
      <c r="E49" s="7" t="s">
        <v>60</v>
      </c>
      <c r="F49" s="7" t="s">
        <v>21</v>
      </c>
      <c r="G49" s="9">
        <v>28</v>
      </c>
      <c r="H49" s="9">
        <v>2</v>
      </c>
      <c r="I49" s="34"/>
      <c r="J49" s="10">
        <f t="shared" si="0"/>
        <v>0</v>
      </c>
      <c r="K49" s="29">
        <f t="shared" si="1"/>
        <v>0</v>
      </c>
      <c r="L49" s="36"/>
      <c r="M49" s="36"/>
      <c r="N49" s="36"/>
      <c r="O49" s="37"/>
      <c r="P49" s="10">
        <f t="shared" si="2"/>
        <v>0</v>
      </c>
      <c r="Q49" s="32" t="e">
        <f t="shared" si="3"/>
        <v>#DIV/0!</v>
      </c>
    </row>
    <row r="50" spans="1:17" s="20" customFormat="1" x14ac:dyDescent="0.25">
      <c r="A50" s="7">
        <v>45</v>
      </c>
      <c r="B50" s="7" t="s">
        <v>129</v>
      </c>
      <c r="C50" s="7" t="s">
        <v>130</v>
      </c>
      <c r="D50" s="7" t="s">
        <v>84</v>
      </c>
      <c r="E50" s="7" t="s">
        <v>131</v>
      </c>
      <c r="F50" s="7" t="s">
        <v>31</v>
      </c>
      <c r="G50" s="9">
        <v>20</v>
      </c>
      <c r="H50" s="9">
        <v>2</v>
      </c>
      <c r="I50" s="34"/>
      <c r="J50" s="10">
        <f t="shared" si="0"/>
        <v>0</v>
      </c>
      <c r="K50" s="29">
        <f t="shared" si="1"/>
        <v>0</v>
      </c>
      <c r="L50" s="36"/>
      <c r="M50" s="36"/>
      <c r="N50" s="36"/>
      <c r="O50" s="37"/>
      <c r="P50" s="10">
        <f t="shared" si="2"/>
        <v>0</v>
      </c>
      <c r="Q50" s="32" t="e">
        <f t="shared" si="3"/>
        <v>#DIV/0!</v>
      </c>
    </row>
    <row r="51" spans="1:17" s="20" customFormat="1" x14ac:dyDescent="0.25">
      <c r="A51" s="7">
        <v>46</v>
      </c>
      <c r="B51" s="7" t="s">
        <v>132</v>
      </c>
      <c r="C51" s="7" t="s">
        <v>133</v>
      </c>
      <c r="D51" s="7" t="s">
        <v>84</v>
      </c>
      <c r="E51" s="7" t="s">
        <v>134</v>
      </c>
      <c r="F51" s="7" t="s">
        <v>31</v>
      </c>
      <c r="G51" s="9">
        <v>30</v>
      </c>
      <c r="H51" s="9">
        <v>2</v>
      </c>
      <c r="I51" s="34"/>
      <c r="J51" s="10">
        <f t="shared" si="0"/>
        <v>0</v>
      </c>
      <c r="K51" s="29">
        <f t="shared" si="1"/>
        <v>0</v>
      </c>
      <c r="L51" s="36"/>
      <c r="M51" s="36"/>
      <c r="N51" s="36"/>
      <c r="O51" s="37"/>
      <c r="P51" s="10">
        <f t="shared" si="2"/>
        <v>0</v>
      </c>
      <c r="Q51" s="32" t="e">
        <f t="shared" si="3"/>
        <v>#DIV/0!</v>
      </c>
    </row>
    <row r="52" spans="1:17" s="20" customFormat="1" x14ac:dyDescent="0.25">
      <c r="A52" s="7">
        <v>47</v>
      </c>
      <c r="B52" s="7" t="s">
        <v>135</v>
      </c>
      <c r="C52" s="7" t="s">
        <v>44</v>
      </c>
      <c r="D52" s="7" t="s">
        <v>84</v>
      </c>
      <c r="E52" s="7" t="s">
        <v>70</v>
      </c>
      <c r="F52" s="7" t="s">
        <v>21</v>
      </c>
      <c r="G52" s="9">
        <v>1</v>
      </c>
      <c r="H52" s="9">
        <v>2</v>
      </c>
      <c r="I52" s="34"/>
      <c r="J52" s="10">
        <f t="shared" si="0"/>
        <v>0</v>
      </c>
      <c r="K52" s="29">
        <f t="shared" si="1"/>
        <v>0</v>
      </c>
      <c r="L52" s="36"/>
      <c r="M52" s="36"/>
      <c r="N52" s="36"/>
      <c r="O52" s="37"/>
      <c r="P52" s="10">
        <f t="shared" si="2"/>
        <v>0</v>
      </c>
      <c r="Q52" s="32" t="e">
        <f t="shared" si="3"/>
        <v>#DIV/0!</v>
      </c>
    </row>
    <row r="53" spans="1:17" s="20" customFormat="1" x14ac:dyDescent="0.25">
      <c r="A53" s="7">
        <v>48</v>
      </c>
      <c r="B53" s="7" t="s">
        <v>136</v>
      </c>
      <c r="C53" s="7" t="s">
        <v>130</v>
      </c>
      <c r="D53" s="7" t="s">
        <v>84</v>
      </c>
      <c r="E53" s="7" t="s">
        <v>131</v>
      </c>
      <c r="F53" s="7" t="s">
        <v>31</v>
      </c>
      <c r="G53" s="9">
        <v>20</v>
      </c>
      <c r="H53" s="9">
        <v>2</v>
      </c>
      <c r="I53" s="34"/>
      <c r="J53" s="10">
        <f t="shared" si="0"/>
        <v>0</v>
      </c>
      <c r="K53" s="29">
        <f t="shared" si="1"/>
        <v>0</v>
      </c>
      <c r="L53" s="36"/>
      <c r="M53" s="36"/>
      <c r="N53" s="36"/>
      <c r="O53" s="37"/>
      <c r="P53" s="10">
        <f t="shared" si="2"/>
        <v>0</v>
      </c>
      <c r="Q53" s="32" t="e">
        <f t="shared" si="3"/>
        <v>#DIV/0!</v>
      </c>
    </row>
    <row r="54" spans="1:17" s="20" customFormat="1" x14ac:dyDescent="0.25">
      <c r="A54" s="7">
        <v>49</v>
      </c>
      <c r="B54" s="7" t="s">
        <v>137</v>
      </c>
      <c r="C54" s="7" t="s">
        <v>138</v>
      </c>
      <c r="D54" s="7" t="s">
        <v>84</v>
      </c>
      <c r="E54" s="7" t="s">
        <v>46</v>
      </c>
      <c r="F54" s="7" t="s">
        <v>21</v>
      </c>
      <c r="G54" s="9">
        <v>12</v>
      </c>
      <c r="H54" s="9">
        <v>2</v>
      </c>
      <c r="I54" s="34"/>
      <c r="J54" s="10">
        <f t="shared" si="0"/>
        <v>0</v>
      </c>
      <c r="K54" s="29">
        <f t="shared" si="1"/>
        <v>0</v>
      </c>
      <c r="L54" s="36"/>
      <c r="M54" s="36"/>
      <c r="N54" s="36"/>
      <c r="O54" s="37"/>
      <c r="P54" s="10">
        <f t="shared" si="2"/>
        <v>0</v>
      </c>
      <c r="Q54" s="32" t="e">
        <f t="shared" si="3"/>
        <v>#DIV/0!</v>
      </c>
    </row>
    <row r="55" spans="1:17" s="21" customFormat="1" x14ac:dyDescent="0.25">
      <c r="A55" s="17">
        <v>50</v>
      </c>
      <c r="B55" s="21" t="s">
        <v>139</v>
      </c>
      <c r="C55" s="21" t="s">
        <v>140</v>
      </c>
      <c r="D55" s="17" t="s">
        <v>84</v>
      </c>
      <c r="E55" s="17" t="s">
        <v>85</v>
      </c>
      <c r="F55" s="17" t="s">
        <v>31</v>
      </c>
      <c r="G55" s="18">
        <v>24</v>
      </c>
      <c r="H55" s="18">
        <v>1</v>
      </c>
      <c r="I55" s="34"/>
      <c r="J55" s="10">
        <f t="shared" si="0"/>
        <v>0</v>
      </c>
      <c r="K55" s="29">
        <f t="shared" si="1"/>
        <v>0</v>
      </c>
      <c r="L55" s="36"/>
      <c r="M55" s="36"/>
      <c r="N55" s="36"/>
      <c r="O55" s="37"/>
      <c r="P55" s="10">
        <f t="shared" si="2"/>
        <v>0</v>
      </c>
      <c r="Q55" s="32" t="e">
        <f t="shared" si="3"/>
        <v>#DIV/0!</v>
      </c>
    </row>
    <row r="56" spans="1:17" s="21" customFormat="1" x14ac:dyDescent="0.25">
      <c r="A56" s="17">
        <v>51</v>
      </c>
      <c r="B56" s="21" t="s">
        <v>141</v>
      </c>
      <c r="C56" s="21" t="s">
        <v>140</v>
      </c>
      <c r="D56" s="17" t="s">
        <v>84</v>
      </c>
      <c r="E56" s="17" t="s">
        <v>85</v>
      </c>
      <c r="F56" s="17" t="s">
        <v>31</v>
      </c>
      <c r="G56" s="18">
        <v>24</v>
      </c>
      <c r="H56" s="18">
        <v>1</v>
      </c>
      <c r="I56" s="34"/>
      <c r="J56" s="10">
        <f t="shared" si="0"/>
        <v>0</v>
      </c>
      <c r="K56" s="29">
        <f t="shared" si="1"/>
        <v>0</v>
      </c>
      <c r="L56" s="36"/>
      <c r="M56" s="36"/>
      <c r="N56" s="36"/>
      <c r="O56" s="37"/>
      <c r="P56" s="10">
        <f t="shared" si="2"/>
        <v>0</v>
      </c>
      <c r="Q56" s="32" t="e">
        <f t="shared" si="3"/>
        <v>#DIV/0!</v>
      </c>
    </row>
    <row r="57" spans="1:17" s="21" customFormat="1" x14ac:dyDescent="0.25">
      <c r="A57" s="17">
        <v>52</v>
      </c>
      <c r="B57" s="21" t="s">
        <v>142</v>
      </c>
      <c r="C57" s="21" t="s">
        <v>140</v>
      </c>
      <c r="D57" s="17" t="s">
        <v>84</v>
      </c>
      <c r="E57" s="17" t="s">
        <v>85</v>
      </c>
      <c r="F57" s="17" t="s">
        <v>31</v>
      </c>
      <c r="G57" s="18">
        <v>24</v>
      </c>
      <c r="H57" s="18">
        <v>1</v>
      </c>
      <c r="I57" s="34"/>
      <c r="J57" s="10">
        <f t="shared" si="0"/>
        <v>0</v>
      </c>
      <c r="K57" s="29">
        <f t="shared" si="1"/>
        <v>0</v>
      </c>
      <c r="L57" s="36"/>
      <c r="M57" s="36"/>
      <c r="N57" s="36"/>
      <c r="O57" s="37"/>
      <c r="P57" s="10">
        <f t="shared" si="2"/>
        <v>0</v>
      </c>
      <c r="Q57" s="32" t="e">
        <f t="shared" si="3"/>
        <v>#DIV/0!</v>
      </c>
    </row>
    <row r="58" spans="1:17" s="21" customFormat="1" x14ac:dyDescent="0.25">
      <c r="A58" s="17">
        <v>53</v>
      </c>
      <c r="B58" s="21" t="s">
        <v>143</v>
      </c>
      <c r="C58" s="21" t="s">
        <v>140</v>
      </c>
      <c r="D58" s="17" t="s">
        <v>84</v>
      </c>
      <c r="E58" s="17" t="s">
        <v>85</v>
      </c>
      <c r="F58" s="17" t="s">
        <v>31</v>
      </c>
      <c r="G58" s="18">
        <v>24</v>
      </c>
      <c r="H58" s="18">
        <v>1</v>
      </c>
      <c r="I58" s="34"/>
      <c r="J58" s="10">
        <f t="shared" si="0"/>
        <v>0</v>
      </c>
      <c r="K58" s="29">
        <f t="shared" si="1"/>
        <v>0</v>
      </c>
      <c r="L58" s="36"/>
      <c r="M58" s="36"/>
      <c r="N58" s="36"/>
      <c r="O58" s="37"/>
      <c r="P58" s="10">
        <f t="shared" si="2"/>
        <v>0</v>
      </c>
      <c r="Q58" s="32" t="e">
        <f t="shared" si="3"/>
        <v>#DIV/0!</v>
      </c>
    </row>
    <row r="59" spans="1:17" s="20" customFormat="1" x14ac:dyDescent="0.25">
      <c r="A59" s="7">
        <v>54</v>
      </c>
      <c r="B59" s="7" t="s">
        <v>144</v>
      </c>
      <c r="C59" s="7" t="s">
        <v>145</v>
      </c>
      <c r="D59" s="7" t="s">
        <v>84</v>
      </c>
      <c r="E59" s="7" t="s">
        <v>85</v>
      </c>
      <c r="F59" s="7" t="s">
        <v>31</v>
      </c>
      <c r="G59" s="9">
        <v>24</v>
      </c>
      <c r="H59" s="9">
        <v>4</v>
      </c>
      <c r="I59" s="34"/>
      <c r="J59" s="10">
        <f t="shared" si="0"/>
        <v>0</v>
      </c>
      <c r="K59" s="29">
        <f t="shared" si="1"/>
        <v>0</v>
      </c>
      <c r="L59" s="36"/>
      <c r="M59" s="36"/>
      <c r="N59" s="36"/>
      <c r="O59" s="37"/>
      <c r="P59" s="10">
        <f t="shared" si="2"/>
        <v>0</v>
      </c>
      <c r="Q59" s="32" t="e">
        <f t="shared" si="3"/>
        <v>#DIV/0!</v>
      </c>
    </row>
    <row r="60" spans="1:17" s="20" customFormat="1" x14ac:dyDescent="0.25">
      <c r="A60" s="7">
        <v>55</v>
      </c>
      <c r="B60" s="7" t="s">
        <v>146</v>
      </c>
      <c r="C60" s="7" t="s">
        <v>145</v>
      </c>
      <c r="D60" s="7" t="s">
        <v>84</v>
      </c>
      <c r="E60" s="7" t="s">
        <v>147</v>
      </c>
      <c r="F60" s="7" t="s">
        <v>31</v>
      </c>
      <c r="G60" s="9">
        <v>24</v>
      </c>
      <c r="H60" s="9">
        <v>1</v>
      </c>
      <c r="I60" s="34"/>
      <c r="J60" s="10">
        <f t="shared" si="0"/>
        <v>0</v>
      </c>
      <c r="K60" s="29">
        <f t="shared" si="1"/>
        <v>0</v>
      </c>
      <c r="L60" s="36"/>
      <c r="M60" s="36"/>
      <c r="N60" s="36"/>
      <c r="O60" s="37"/>
      <c r="P60" s="10">
        <f t="shared" si="2"/>
        <v>0</v>
      </c>
      <c r="Q60" s="32" t="e">
        <f t="shared" si="3"/>
        <v>#DIV/0!</v>
      </c>
    </row>
    <row r="61" spans="1:17" s="21" customFormat="1" x14ac:dyDescent="0.25">
      <c r="A61" s="17">
        <v>56</v>
      </c>
      <c r="B61" s="21" t="s">
        <v>148</v>
      </c>
      <c r="C61" s="21" t="s">
        <v>145</v>
      </c>
      <c r="D61" s="21" t="s">
        <v>84</v>
      </c>
      <c r="E61" s="21" t="s">
        <v>149</v>
      </c>
      <c r="F61" s="21" t="s">
        <v>31</v>
      </c>
      <c r="G61" s="22">
        <v>24</v>
      </c>
      <c r="H61" s="22">
        <v>1</v>
      </c>
      <c r="I61" s="35"/>
      <c r="J61" s="10">
        <f t="shared" si="0"/>
        <v>0</v>
      </c>
      <c r="K61" s="29">
        <f t="shared" si="1"/>
        <v>0</v>
      </c>
      <c r="L61" s="36"/>
      <c r="M61" s="36"/>
      <c r="N61" s="36"/>
      <c r="O61" s="37"/>
      <c r="P61" s="10">
        <f t="shared" si="2"/>
        <v>0</v>
      </c>
      <c r="Q61" s="32" t="e">
        <f t="shared" si="3"/>
        <v>#DIV/0!</v>
      </c>
    </row>
    <row r="62" spans="1:17" s="20" customFormat="1" x14ac:dyDescent="0.25">
      <c r="A62" s="7">
        <v>57</v>
      </c>
      <c r="B62" s="7" t="s">
        <v>150</v>
      </c>
      <c r="C62" s="7" t="s">
        <v>151</v>
      </c>
      <c r="D62" s="7" t="s">
        <v>84</v>
      </c>
      <c r="E62" s="7" t="s">
        <v>152</v>
      </c>
      <c r="F62" s="7" t="s">
        <v>21</v>
      </c>
      <c r="G62" s="9">
        <v>6</v>
      </c>
      <c r="H62" s="9">
        <v>1</v>
      </c>
      <c r="I62" s="34"/>
      <c r="J62" s="10">
        <f t="shared" si="0"/>
        <v>0</v>
      </c>
      <c r="K62" s="29">
        <f t="shared" si="1"/>
        <v>0</v>
      </c>
      <c r="L62" s="36"/>
      <c r="M62" s="36"/>
      <c r="N62" s="36"/>
      <c r="O62" s="37"/>
      <c r="P62" s="10">
        <f t="shared" si="2"/>
        <v>0</v>
      </c>
      <c r="Q62" s="32" t="e">
        <f t="shared" si="3"/>
        <v>#DIV/0!</v>
      </c>
    </row>
    <row r="63" spans="1:17" s="20" customFormat="1" x14ac:dyDescent="0.25">
      <c r="A63" s="7">
        <v>58</v>
      </c>
      <c r="B63" s="7" t="s">
        <v>153</v>
      </c>
      <c r="C63" s="7" t="s">
        <v>151</v>
      </c>
      <c r="D63" s="7" t="s">
        <v>84</v>
      </c>
      <c r="E63" s="7" t="s">
        <v>152</v>
      </c>
      <c r="F63" s="7" t="s">
        <v>21</v>
      </c>
      <c r="G63" s="9">
        <v>6</v>
      </c>
      <c r="H63" s="9">
        <v>1</v>
      </c>
      <c r="I63" s="34"/>
      <c r="J63" s="10">
        <f t="shared" si="0"/>
        <v>0</v>
      </c>
      <c r="K63" s="29">
        <f t="shared" si="1"/>
        <v>0</v>
      </c>
      <c r="L63" s="36"/>
      <c r="M63" s="36"/>
      <c r="N63" s="36"/>
      <c r="O63" s="37"/>
      <c r="P63" s="10">
        <f t="shared" si="2"/>
        <v>0</v>
      </c>
      <c r="Q63" s="32" t="e">
        <f t="shared" si="3"/>
        <v>#DIV/0!</v>
      </c>
    </row>
    <row r="64" spans="1:17" s="20" customFormat="1" x14ac:dyDescent="0.25">
      <c r="A64" s="7">
        <v>59</v>
      </c>
      <c r="B64" s="7" t="s">
        <v>154</v>
      </c>
      <c r="C64" s="7" t="s">
        <v>151</v>
      </c>
      <c r="D64" s="7" t="s">
        <v>84</v>
      </c>
      <c r="E64" s="7" t="s">
        <v>152</v>
      </c>
      <c r="F64" s="7" t="s">
        <v>21</v>
      </c>
      <c r="G64" s="9">
        <v>6</v>
      </c>
      <c r="H64" s="9">
        <v>1</v>
      </c>
      <c r="I64" s="34"/>
      <c r="J64" s="10">
        <f t="shared" si="0"/>
        <v>0</v>
      </c>
      <c r="K64" s="29">
        <f t="shared" si="1"/>
        <v>0</v>
      </c>
      <c r="L64" s="36"/>
      <c r="M64" s="36"/>
      <c r="N64" s="36"/>
      <c r="O64" s="37"/>
      <c r="P64" s="10">
        <f t="shared" si="2"/>
        <v>0</v>
      </c>
      <c r="Q64" s="32" t="e">
        <f t="shared" si="3"/>
        <v>#DIV/0!</v>
      </c>
    </row>
    <row r="65" spans="1:17" s="20" customFormat="1" x14ac:dyDescent="0.25">
      <c r="A65" s="7">
        <v>60</v>
      </c>
      <c r="B65" s="7" t="s">
        <v>155</v>
      </c>
      <c r="C65" s="7" t="s">
        <v>156</v>
      </c>
      <c r="D65" s="7" t="s">
        <v>84</v>
      </c>
      <c r="E65" s="7" t="s">
        <v>157</v>
      </c>
      <c r="F65" s="7" t="s">
        <v>31</v>
      </c>
      <c r="G65" s="9">
        <v>24</v>
      </c>
      <c r="H65" s="9">
        <v>1</v>
      </c>
      <c r="I65" s="34"/>
      <c r="J65" s="10">
        <f t="shared" si="0"/>
        <v>0</v>
      </c>
      <c r="K65" s="29">
        <f t="shared" si="1"/>
        <v>0</v>
      </c>
      <c r="L65" s="38"/>
      <c r="M65" s="36"/>
      <c r="N65" s="36"/>
      <c r="O65" s="37"/>
      <c r="P65" s="10">
        <f t="shared" si="2"/>
        <v>0</v>
      </c>
      <c r="Q65" s="32" t="e">
        <f t="shared" si="3"/>
        <v>#DIV/0!</v>
      </c>
    </row>
    <row r="66" spans="1:17" s="21" customFormat="1" x14ac:dyDescent="0.25">
      <c r="A66" s="17">
        <v>61</v>
      </c>
      <c r="B66" s="21" t="s">
        <v>158</v>
      </c>
      <c r="C66" s="21" t="s">
        <v>159</v>
      </c>
      <c r="D66" s="17" t="s">
        <v>84</v>
      </c>
      <c r="E66" s="17" t="s">
        <v>85</v>
      </c>
      <c r="F66" s="17" t="s">
        <v>31</v>
      </c>
      <c r="G66" s="18">
        <v>24</v>
      </c>
      <c r="H66" s="18">
        <v>3</v>
      </c>
      <c r="I66" s="34"/>
      <c r="J66" s="10">
        <f t="shared" si="0"/>
        <v>0</v>
      </c>
      <c r="K66" s="29">
        <f t="shared" si="1"/>
        <v>0</v>
      </c>
      <c r="L66" s="36"/>
      <c r="M66" s="36"/>
      <c r="N66" s="36"/>
      <c r="O66" s="37"/>
      <c r="P66" s="10">
        <f t="shared" si="2"/>
        <v>0</v>
      </c>
      <c r="Q66" s="32" t="e">
        <f t="shared" si="3"/>
        <v>#DIV/0!</v>
      </c>
    </row>
    <row r="67" spans="1:17" s="20" customFormat="1" x14ac:dyDescent="0.25">
      <c r="A67" s="7">
        <v>62</v>
      </c>
      <c r="B67" s="7" t="s">
        <v>160</v>
      </c>
      <c r="C67" s="7" t="s">
        <v>161</v>
      </c>
      <c r="D67" s="7" t="s">
        <v>84</v>
      </c>
      <c r="E67" s="7" t="s">
        <v>85</v>
      </c>
      <c r="F67" s="7" t="s">
        <v>31</v>
      </c>
      <c r="G67" s="9">
        <v>24</v>
      </c>
      <c r="H67" s="9">
        <v>2</v>
      </c>
      <c r="I67" s="34"/>
      <c r="J67" s="10">
        <f t="shared" si="0"/>
        <v>0</v>
      </c>
      <c r="K67" s="29">
        <f t="shared" si="1"/>
        <v>0</v>
      </c>
      <c r="L67" s="36"/>
      <c r="M67" s="36"/>
      <c r="N67" s="36"/>
      <c r="O67" s="37"/>
      <c r="P67" s="10">
        <f t="shared" si="2"/>
        <v>0</v>
      </c>
      <c r="Q67" s="32" t="e">
        <f t="shared" si="3"/>
        <v>#DIV/0!</v>
      </c>
    </row>
    <row r="68" spans="1:17" s="20" customFormat="1" x14ac:dyDescent="0.25">
      <c r="A68" s="7">
        <v>63</v>
      </c>
      <c r="B68" s="7" t="s">
        <v>162</v>
      </c>
      <c r="C68" s="7" t="s">
        <v>163</v>
      </c>
      <c r="D68" s="7" t="s">
        <v>84</v>
      </c>
      <c r="E68" s="7" t="s">
        <v>85</v>
      </c>
      <c r="F68" s="7" t="s">
        <v>31</v>
      </c>
      <c r="G68" s="9">
        <v>24</v>
      </c>
      <c r="H68" s="9">
        <v>8</v>
      </c>
      <c r="I68" s="34"/>
      <c r="J68" s="10">
        <f t="shared" si="0"/>
        <v>0</v>
      </c>
      <c r="K68" s="29">
        <f t="shared" si="1"/>
        <v>0</v>
      </c>
      <c r="L68" s="36"/>
      <c r="M68" s="36"/>
      <c r="N68" s="36"/>
      <c r="O68" s="37"/>
      <c r="P68" s="10">
        <f t="shared" si="2"/>
        <v>0</v>
      </c>
      <c r="Q68" s="32" t="e">
        <f t="shared" si="3"/>
        <v>#DIV/0!</v>
      </c>
    </row>
    <row r="69" spans="1:17" s="20" customFormat="1" x14ac:dyDescent="0.25">
      <c r="A69" s="7">
        <v>64</v>
      </c>
      <c r="B69" s="7" t="s">
        <v>164</v>
      </c>
      <c r="C69" s="7" t="s">
        <v>163</v>
      </c>
      <c r="D69" s="7" t="s">
        <v>84</v>
      </c>
      <c r="E69" s="7" t="s">
        <v>93</v>
      </c>
      <c r="F69" s="7" t="s">
        <v>31</v>
      </c>
      <c r="G69" s="9">
        <v>6</v>
      </c>
      <c r="H69" s="9">
        <v>2</v>
      </c>
      <c r="I69" s="34"/>
      <c r="J69" s="10">
        <f t="shared" si="0"/>
        <v>0</v>
      </c>
      <c r="K69" s="29">
        <f t="shared" si="1"/>
        <v>0</v>
      </c>
      <c r="L69" s="36"/>
      <c r="M69" s="36"/>
      <c r="N69" s="36"/>
      <c r="O69" s="37"/>
      <c r="P69" s="10">
        <f t="shared" si="2"/>
        <v>0</v>
      </c>
      <c r="Q69" s="32" t="e">
        <f t="shared" si="3"/>
        <v>#DIV/0!</v>
      </c>
    </row>
    <row r="70" spans="1:17" s="20" customFormat="1" x14ac:dyDescent="0.25">
      <c r="A70" s="7">
        <v>65</v>
      </c>
      <c r="B70" s="7" t="s">
        <v>165</v>
      </c>
      <c r="C70" s="7" t="s">
        <v>163</v>
      </c>
      <c r="D70" s="7" t="s">
        <v>84</v>
      </c>
      <c r="E70" s="7" t="s">
        <v>85</v>
      </c>
      <c r="F70" s="7" t="s">
        <v>31</v>
      </c>
      <c r="G70" s="9">
        <v>24</v>
      </c>
      <c r="H70" s="9">
        <v>7</v>
      </c>
      <c r="I70" s="34"/>
      <c r="J70" s="10">
        <f t="shared" ref="J70:J117" si="4">H70*I70</f>
        <v>0</v>
      </c>
      <c r="K70" s="29">
        <f t="shared" ref="K70:K117" si="5">I70/G70</f>
        <v>0</v>
      </c>
      <c r="L70" s="36"/>
      <c r="M70" s="36"/>
      <c r="N70" s="36"/>
      <c r="O70" s="37"/>
      <c r="P70" s="10">
        <f t="shared" ref="P70:P117" si="6">IF(M70="",J70,G70/N70*H70*O70)</f>
        <v>0</v>
      </c>
      <c r="Q70" s="32" t="e">
        <f t="shared" ref="Q70:Q117" si="7">O70/N70</f>
        <v>#DIV/0!</v>
      </c>
    </row>
    <row r="71" spans="1:17" s="20" customFormat="1" x14ac:dyDescent="0.25">
      <c r="A71" s="7">
        <v>66</v>
      </c>
      <c r="B71" s="7" t="s">
        <v>166</v>
      </c>
      <c r="C71" s="7" t="s">
        <v>167</v>
      </c>
      <c r="D71" s="7" t="s">
        <v>84</v>
      </c>
      <c r="E71" s="7" t="s">
        <v>85</v>
      </c>
      <c r="F71" s="7" t="s">
        <v>31</v>
      </c>
      <c r="G71" s="9">
        <v>24</v>
      </c>
      <c r="H71" s="9">
        <v>8</v>
      </c>
      <c r="I71" s="34"/>
      <c r="J71" s="10">
        <f t="shared" si="4"/>
        <v>0</v>
      </c>
      <c r="K71" s="29">
        <f t="shared" si="5"/>
        <v>0</v>
      </c>
      <c r="L71" s="36"/>
      <c r="M71" s="36"/>
      <c r="N71" s="36"/>
      <c r="O71" s="37"/>
      <c r="P71" s="10">
        <f t="shared" si="6"/>
        <v>0</v>
      </c>
      <c r="Q71" s="32" t="e">
        <f t="shared" si="7"/>
        <v>#DIV/0!</v>
      </c>
    </row>
    <row r="72" spans="1:17" s="20" customFormat="1" x14ac:dyDescent="0.25">
      <c r="A72" s="7">
        <v>67</v>
      </c>
      <c r="B72" s="7" t="s">
        <v>168</v>
      </c>
      <c r="C72" s="7" t="s">
        <v>167</v>
      </c>
      <c r="D72" s="7" t="s">
        <v>84</v>
      </c>
      <c r="E72" s="7" t="s">
        <v>85</v>
      </c>
      <c r="F72" s="7" t="s">
        <v>31</v>
      </c>
      <c r="G72" s="9">
        <v>24</v>
      </c>
      <c r="H72" s="9">
        <v>6</v>
      </c>
      <c r="I72" s="34"/>
      <c r="J72" s="10">
        <f t="shared" si="4"/>
        <v>0</v>
      </c>
      <c r="K72" s="29">
        <f t="shared" si="5"/>
        <v>0</v>
      </c>
      <c r="L72" s="36"/>
      <c r="M72" s="36"/>
      <c r="N72" s="36"/>
      <c r="O72" s="37"/>
      <c r="P72" s="10">
        <f t="shared" si="6"/>
        <v>0</v>
      </c>
      <c r="Q72" s="32" t="e">
        <f t="shared" si="7"/>
        <v>#DIV/0!</v>
      </c>
    </row>
    <row r="73" spans="1:17" s="20" customFormat="1" x14ac:dyDescent="0.25">
      <c r="A73" s="7">
        <v>68</v>
      </c>
      <c r="B73" s="7" t="s">
        <v>169</v>
      </c>
      <c r="C73" s="7" t="s">
        <v>170</v>
      </c>
      <c r="D73" s="7" t="s">
        <v>84</v>
      </c>
      <c r="E73" s="7" t="s">
        <v>85</v>
      </c>
      <c r="F73" s="7" t="s">
        <v>31</v>
      </c>
      <c r="G73" s="9">
        <v>28</v>
      </c>
      <c r="H73" s="9">
        <v>1</v>
      </c>
      <c r="I73" s="34"/>
      <c r="J73" s="10">
        <f t="shared" si="4"/>
        <v>0</v>
      </c>
      <c r="K73" s="29">
        <f t="shared" si="5"/>
        <v>0</v>
      </c>
      <c r="L73" s="36"/>
      <c r="M73" s="36"/>
      <c r="N73" s="36"/>
      <c r="O73" s="37"/>
      <c r="P73" s="10">
        <f t="shared" si="6"/>
        <v>0</v>
      </c>
      <c r="Q73" s="32" t="e">
        <f t="shared" si="7"/>
        <v>#DIV/0!</v>
      </c>
    </row>
    <row r="74" spans="1:17" s="20" customFormat="1" x14ac:dyDescent="0.25">
      <c r="A74" s="7">
        <v>69</v>
      </c>
      <c r="B74" s="7" t="s">
        <v>171</v>
      </c>
      <c r="C74" s="7" t="s">
        <v>161</v>
      </c>
      <c r="D74" s="7" t="s">
        <v>84</v>
      </c>
      <c r="E74" s="7" t="s">
        <v>85</v>
      </c>
      <c r="F74" s="7" t="s">
        <v>31</v>
      </c>
      <c r="G74" s="9">
        <v>24</v>
      </c>
      <c r="H74" s="9">
        <v>3</v>
      </c>
      <c r="I74" s="34"/>
      <c r="J74" s="10">
        <f t="shared" si="4"/>
        <v>0</v>
      </c>
      <c r="K74" s="29">
        <f t="shared" si="5"/>
        <v>0</v>
      </c>
      <c r="L74" s="36"/>
      <c r="M74" s="36"/>
      <c r="N74" s="36"/>
      <c r="O74" s="37"/>
      <c r="P74" s="10">
        <f t="shared" si="6"/>
        <v>0</v>
      </c>
      <c r="Q74" s="32" t="e">
        <f t="shared" si="7"/>
        <v>#DIV/0!</v>
      </c>
    </row>
    <row r="75" spans="1:17" s="20" customFormat="1" x14ac:dyDescent="0.25">
      <c r="A75" s="7">
        <v>70</v>
      </c>
      <c r="B75" s="7" t="s">
        <v>172</v>
      </c>
      <c r="C75" s="7" t="s">
        <v>173</v>
      </c>
      <c r="D75" s="7" t="s">
        <v>84</v>
      </c>
      <c r="E75" s="7" t="s">
        <v>85</v>
      </c>
      <c r="F75" s="7" t="s">
        <v>31</v>
      </c>
      <c r="G75" s="9">
        <v>24</v>
      </c>
      <c r="H75" s="9">
        <v>1</v>
      </c>
      <c r="I75" s="34"/>
      <c r="J75" s="10">
        <f t="shared" si="4"/>
        <v>0</v>
      </c>
      <c r="K75" s="29">
        <f t="shared" si="5"/>
        <v>0</v>
      </c>
      <c r="L75" s="36"/>
      <c r="M75" s="36"/>
      <c r="N75" s="36"/>
      <c r="O75" s="37"/>
      <c r="P75" s="10">
        <f t="shared" si="6"/>
        <v>0</v>
      </c>
      <c r="Q75" s="32" t="e">
        <f t="shared" si="7"/>
        <v>#DIV/0!</v>
      </c>
    </row>
    <row r="76" spans="1:17" s="21" customFormat="1" x14ac:dyDescent="0.25">
      <c r="A76" s="17">
        <v>71</v>
      </c>
      <c r="B76" s="21" t="s">
        <v>174</v>
      </c>
      <c r="C76" s="21" t="s">
        <v>159</v>
      </c>
      <c r="D76" s="17" t="s">
        <v>84</v>
      </c>
      <c r="E76" s="17" t="s">
        <v>85</v>
      </c>
      <c r="F76" s="17" t="s">
        <v>31</v>
      </c>
      <c r="G76" s="18">
        <v>24</v>
      </c>
      <c r="H76" s="18">
        <v>1</v>
      </c>
      <c r="I76" s="34"/>
      <c r="J76" s="10">
        <f t="shared" si="4"/>
        <v>0</v>
      </c>
      <c r="K76" s="29">
        <f t="shared" si="5"/>
        <v>0</v>
      </c>
      <c r="L76" s="36"/>
      <c r="M76" s="36"/>
      <c r="N76" s="36"/>
      <c r="O76" s="37"/>
      <c r="P76" s="10">
        <f t="shared" si="6"/>
        <v>0</v>
      </c>
      <c r="Q76" s="32" t="e">
        <f t="shared" si="7"/>
        <v>#DIV/0!</v>
      </c>
    </row>
    <row r="77" spans="1:17" s="20" customFormat="1" x14ac:dyDescent="0.25">
      <c r="A77" s="7">
        <v>72</v>
      </c>
      <c r="B77" s="7" t="s">
        <v>175</v>
      </c>
      <c r="C77" s="7" t="s">
        <v>176</v>
      </c>
      <c r="D77" s="7" t="s">
        <v>84</v>
      </c>
      <c r="E77" s="7" t="s">
        <v>177</v>
      </c>
      <c r="F77" s="7" t="s">
        <v>31</v>
      </c>
      <c r="G77" s="9">
        <v>12</v>
      </c>
      <c r="H77" s="9">
        <v>4</v>
      </c>
      <c r="I77" s="34"/>
      <c r="J77" s="10">
        <f t="shared" si="4"/>
        <v>0</v>
      </c>
      <c r="K77" s="29">
        <f t="shared" si="5"/>
        <v>0</v>
      </c>
      <c r="L77" s="36"/>
      <c r="M77" s="36"/>
      <c r="N77" s="36"/>
      <c r="O77" s="37"/>
      <c r="P77" s="10">
        <f t="shared" si="6"/>
        <v>0</v>
      </c>
      <c r="Q77" s="32" t="e">
        <f t="shared" si="7"/>
        <v>#DIV/0!</v>
      </c>
    </row>
    <row r="78" spans="1:17" s="20" customFormat="1" x14ac:dyDescent="0.25">
      <c r="A78" s="7">
        <v>73</v>
      </c>
      <c r="B78" s="7" t="s">
        <v>178</v>
      </c>
      <c r="C78" s="7" t="s">
        <v>179</v>
      </c>
      <c r="D78" s="7" t="s">
        <v>84</v>
      </c>
      <c r="E78" s="7" t="s">
        <v>177</v>
      </c>
      <c r="F78" s="7" t="s">
        <v>31</v>
      </c>
      <c r="G78" s="9">
        <v>12</v>
      </c>
      <c r="H78" s="9">
        <v>2</v>
      </c>
      <c r="I78" s="34"/>
      <c r="J78" s="10">
        <f t="shared" si="4"/>
        <v>0</v>
      </c>
      <c r="K78" s="29">
        <f t="shared" si="5"/>
        <v>0</v>
      </c>
      <c r="L78" s="36"/>
      <c r="M78" s="36"/>
      <c r="N78" s="36"/>
      <c r="O78" s="37"/>
      <c r="P78" s="10">
        <f t="shared" si="6"/>
        <v>0</v>
      </c>
      <c r="Q78" s="32" t="e">
        <f t="shared" si="7"/>
        <v>#DIV/0!</v>
      </c>
    </row>
    <row r="79" spans="1:17" s="20" customFormat="1" x14ac:dyDescent="0.25">
      <c r="A79" s="7">
        <v>74</v>
      </c>
      <c r="B79" s="7" t="s">
        <v>180</v>
      </c>
      <c r="C79" s="7" t="s">
        <v>179</v>
      </c>
      <c r="D79" s="7" t="s">
        <v>84</v>
      </c>
      <c r="E79" s="7" t="s">
        <v>177</v>
      </c>
      <c r="F79" s="7" t="s">
        <v>31</v>
      </c>
      <c r="G79" s="9">
        <v>12</v>
      </c>
      <c r="H79" s="9">
        <v>2</v>
      </c>
      <c r="I79" s="34"/>
      <c r="J79" s="10">
        <f t="shared" si="4"/>
        <v>0</v>
      </c>
      <c r="K79" s="29">
        <f t="shared" si="5"/>
        <v>0</v>
      </c>
      <c r="L79" s="36"/>
      <c r="M79" s="36"/>
      <c r="N79" s="36"/>
      <c r="O79" s="37"/>
      <c r="P79" s="10">
        <f t="shared" si="6"/>
        <v>0</v>
      </c>
      <c r="Q79" s="32" t="e">
        <f t="shared" si="7"/>
        <v>#DIV/0!</v>
      </c>
    </row>
    <row r="80" spans="1:17" s="20" customFormat="1" x14ac:dyDescent="0.25">
      <c r="A80" s="7">
        <v>75</v>
      </c>
      <c r="B80" s="7" t="s">
        <v>181</v>
      </c>
      <c r="C80" s="7" t="s">
        <v>179</v>
      </c>
      <c r="D80" s="7" t="s">
        <v>84</v>
      </c>
      <c r="E80" s="7" t="s">
        <v>177</v>
      </c>
      <c r="F80" s="7" t="s">
        <v>31</v>
      </c>
      <c r="G80" s="9">
        <v>20</v>
      </c>
      <c r="H80" s="9">
        <v>5</v>
      </c>
      <c r="I80" s="34"/>
      <c r="J80" s="10">
        <f t="shared" si="4"/>
        <v>0</v>
      </c>
      <c r="K80" s="29">
        <f t="shared" si="5"/>
        <v>0</v>
      </c>
      <c r="L80" s="36"/>
      <c r="M80" s="36"/>
      <c r="N80" s="36"/>
      <c r="O80" s="37"/>
      <c r="P80" s="10">
        <f t="shared" si="6"/>
        <v>0</v>
      </c>
      <c r="Q80" s="32" t="e">
        <f t="shared" si="7"/>
        <v>#DIV/0!</v>
      </c>
    </row>
    <row r="81" spans="1:17" s="20" customFormat="1" x14ac:dyDescent="0.25">
      <c r="A81" s="7">
        <v>76</v>
      </c>
      <c r="B81" s="7" t="s">
        <v>182</v>
      </c>
      <c r="C81" s="7" t="s">
        <v>176</v>
      </c>
      <c r="D81" s="7" t="s">
        <v>84</v>
      </c>
      <c r="E81" s="7" t="s">
        <v>177</v>
      </c>
      <c r="F81" s="7" t="s">
        <v>31</v>
      </c>
      <c r="G81" s="9">
        <v>12</v>
      </c>
      <c r="H81" s="9">
        <v>3</v>
      </c>
      <c r="I81" s="34"/>
      <c r="J81" s="10">
        <f t="shared" si="4"/>
        <v>0</v>
      </c>
      <c r="K81" s="29">
        <f t="shared" si="5"/>
        <v>0</v>
      </c>
      <c r="L81" s="36"/>
      <c r="M81" s="36"/>
      <c r="N81" s="36"/>
      <c r="O81" s="37"/>
      <c r="P81" s="10">
        <f t="shared" si="6"/>
        <v>0</v>
      </c>
      <c r="Q81" s="32" t="e">
        <f t="shared" si="7"/>
        <v>#DIV/0!</v>
      </c>
    </row>
    <row r="82" spans="1:17" s="20" customFormat="1" x14ac:dyDescent="0.25">
      <c r="A82" s="7">
        <v>77</v>
      </c>
      <c r="B82" s="7" t="s">
        <v>183</v>
      </c>
      <c r="C82" s="7" t="s">
        <v>184</v>
      </c>
      <c r="D82" s="7" t="s">
        <v>84</v>
      </c>
      <c r="E82" s="7" t="s">
        <v>185</v>
      </c>
      <c r="F82" s="7" t="s">
        <v>31</v>
      </c>
      <c r="G82" s="9">
        <v>24</v>
      </c>
      <c r="H82" s="9">
        <v>3</v>
      </c>
      <c r="I82" s="34"/>
      <c r="J82" s="10">
        <f t="shared" si="4"/>
        <v>0</v>
      </c>
      <c r="K82" s="29">
        <f t="shared" si="5"/>
        <v>0</v>
      </c>
      <c r="L82" s="36"/>
      <c r="M82" s="36"/>
      <c r="N82" s="36"/>
      <c r="O82" s="37"/>
      <c r="P82" s="10">
        <f t="shared" si="6"/>
        <v>0</v>
      </c>
      <c r="Q82" s="32" t="e">
        <f t="shared" si="7"/>
        <v>#DIV/0!</v>
      </c>
    </row>
    <row r="83" spans="1:17" s="20" customFormat="1" x14ac:dyDescent="0.25">
      <c r="A83" s="7">
        <v>78</v>
      </c>
      <c r="B83" s="7" t="s">
        <v>186</v>
      </c>
      <c r="C83" s="7" t="s">
        <v>176</v>
      </c>
      <c r="D83" s="7" t="s">
        <v>84</v>
      </c>
      <c r="E83" s="7" t="s">
        <v>177</v>
      </c>
      <c r="F83" s="7" t="s">
        <v>31</v>
      </c>
      <c r="G83" s="9">
        <v>12</v>
      </c>
      <c r="H83" s="9">
        <v>7</v>
      </c>
      <c r="I83" s="34"/>
      <c r="J83" s="10">
        <f t="shared" si="4"/>
        <v>0</v>
      </c>
      <c r="K83" s="29">
        <f t="shared" si="5"/>
        <v>0</v>
      </c>
      <c r="L83" s="36"/>
      <c r="M83" s="36"/>
      <c r="N83" s="36"/>
      <c r="O83" s="37"/>
      <c r="P83" s="10">
        <f t="shared" si="6"/>
        <v>0</v>
      </c>
      <c r="Q83" s="32" t="e">
        <f t="shared" si="7"/>
        <v>#DIV/0!</v>
      </c>
    </row>
    <row r="84" spans="1:17" s="20" customFormat="1" x14ac:dyDescent="0.25">
      <c r="A84" s="7">
        <v>79</v>
      </c>
      <c r="B84" s="7" t="s">
        <v>187</v>
      </c>
      <c r="C84" s="7" t="s">
        <v>179</v>
      </c>
      <c r="D84" s="7" t="s">
        <v>84</v>
      </c>
      <c r="E84" s="7" t="s">
        <v>177</v>
      </c>
      <c r="F84" s="7" t="s">
        <v>31</v>
      </c>
      <c r="G84" s="9">
        <v>12</v>
      </c>
      <c r="H84" s="9">
        <v>1</v>
      </c>
      <c r="I84" s="34"/>
      <c r="J84" s="10">
        <f t="shared" si="4"/>
        <v>0</v>
      </c>
      <c r="K84" s="29">
        <f t="shared" si="5"/>
        <v>0</v>
      </c>
      <c r="L84" s="36"/>
      <c r="M84" s="36"/>
      <c r="N84" s="36"/>
      <c r="O84" s="37"/>
      <c r="P84" s="10">
        <f t="shared" si="6"/>
        <v>0</v>
      </c>
      <c r="Q84" s="32" t="e">
        <f t="shared" si="7"/>
        <v>#DIV/0!</v>
      </c>
    </row>
    <row r="85" spans="1:17" s="20" customFormat="1" x14ac:dyDescent="0.25">
      <c r="A85" s="7">
        <v>80</v>
      </c>
      <c r="B85" s="7" t="s">
        <v>188</v>
      </c>
      <c r="C85" s="7" t="s">
        <v>189</v>
      </c>
      <c r="D85" s="7" t="s">
        <v>84</v>
      </c>
      <c r="E85" s="7" t="s">
        <v>185</v>
      </c>
      <c r="F85" s="7" t="s">
        <v>31</v>
      </c>
      <c r="G85" s="9">
        <v>24</v>
      </c>
      <c r="H85" s="9">
        <v>3</v>
      </c>
      <c r="I85" s="34"/>
      <c r="J85" s="10">
        <f t="shared" si="4"/>
        <v>0</v>
      </c>
      <c r="K85" s="29">
        <f t="shared" si="5"/>
        <v>0</v>
      </c>
      <c r="L85" s="36"/>
      <c r="M85" s="36"/>
      <c r="N85" s="36"/>
      <c r="O85" s="37"/>
      <c r="P85" s="10">
        <f t="shared" si="6"/>
        <v>0</v>
      </c>
      <c r="Q85" s="32" t="e">
        <f t="shared" si="7"/>
        <v>#DIV/0!</v>
      </c>
    </row>
    <row r="86" spans="1:17" s="20" customFormat="1" x14ac:dyDescent="0.25">
      <c r="A86" s="7">
        <v>81</v>
      </c>
      <c r="B86" s="7" t="s">
        <v>190</v>
      </c>
      <c r="C86" s="7" t="s">
        <v>189</v>
      </c>
      <c r="D86" s="7" t="s">
        <v>84</v>
      </c>
      <c r="E86" s="7" t="s">
        <v>185</v>
      </c>
      <c r="F86" s="7" t="s">
        <v>31</v>
      </c>
      <c r="G86" s="9">
        <v>24</v>
      </c>
      <c r="H86" s="9">
        <v>2</v>
      </c>
      <c r="I86" s="34"/>
      <c r="J86" s="10">
        <f t="shared" si="4"/>
        <v>0</v>
      </c>
      <c r="K86" s="29">
        <f t="shared" si="5"/>
        <v>0</v>
      </c>
      <c r="L86" s="36"/>
      <c r="M86" s="36"/>
      <c r="N86" s="36"/>
      <c r="O86" s="37"/>
      <c r="P86" s="10">
        <f t="shared" si="6"/>
        <v>0</v>
      </c>
      <c r="Q86" s="32" t="e">
        <f t="shared" si="7"/>
        <v>#DIV/0!</v>
      </c>
    </row>
    <row r="87" spans="1:17" s="20" customFormat="1" x14ac:dyDescent="0.25">
      <c r="A87" s="7">
        <v>82</v>
      </c>
      <c r="B87" s="7" t="s">
        <v>191</v>
      </c>
      <c r="C87" s="7" t="s">
        <v>192</v>
      </c>
      <c r="D87" s="7" t="s">
        <v>84</v>
      </c>
      <c r="E87" s="7" t="s">
        <v>193</v>
      </c>
      <c r="F87" s="7" t="s">
        <v>31</v>
      </c>
      <c r="G87" s="9">
        <v>24</v>
      </c>
      <c r="H87" s="9">
        <v>1</v>
      </c>
      <c r="I87" s="34"/>
      <c r="J87" s="10">
        <f t="shared" si="4"/>
        <v>0</v>
      </c>
      <c r="K87" s="29">
        <f t="shared" si="5"/>
        <v>0</v>
      </c>
      <c r="L87" s="36"/>
      <c r="M87" s="36"/>
      <c r="N87" s="36"/>
      <c r="O87" s="37"/>
      <c r="P87" s="10">
        <f t="shared" si="6"/>
        <v>0</v>
      </c>
      <c r="Q87" s="32" t="e">
        <f t="shared" si="7"/>
        <v>#DIV/0!</v>
      </c>
    </row>
    <row r="88" spans="1:17" s="20" customFormat="1" x14ac:dyDescent="0.25">
      <c r="A88" s="7">
        <v>83</v>
      </c>
      <c r="B88" s="7" t="s">
        <v>194</v>
      </c>
      <c r="C88" s="7" t="s">
        <v>195</v>
      </c>
      <c r="D88" s="7" t="s">
        <v>84</v>
      </c>
      <c r="E88" s="7" t="s">
        <v>193</v>
      </c>
      <c r="F88" s="7" t="s">
        <v>31</v>
      </c>
      <c r="G88" s="9">
        <v>24</v>
      </c>
      <c r="H88" s="9">
        <v>2</v>
      </c>
      <c r="I88" s="34"/>
      <c r="J88" s="10">
        <f t="shared" si="4"/>
        <v>0</v>
      </c>
      <c r="K88" s="29">
        <f t="shared" si="5"/>
        <v>0</v>
      </c>
      <c r="L88" s="36"/>
      <c r="M88" s="36"/>
      <c r="N88" s="36"/>
      <c r="O88" s="37"/>
      <c r="P88" s="10">
        <f t="shared" si="6"/>
        <v>0</v>
      </c>
      <c r="Q88" s="32" t="e">
        <f t="shared" si="7"/>
        <v>#DIV/0!</v>
      </c>
    </row>
    <row r="89" spans="1:17" s="20" customFormat="1" x14ac:dyDescent="0.25">
      <c r="A89" s="7">
        <v>84</v>
      </c>
      <c r="B89" s="7" t="s">
        <v>196</v>
      </c>
      <c r="C89" s="7" t="s">
        <v>197</v>
      </c>
      <c r="D89" s="7" t="s">
        <v>84</v>
      </c>
      <c r="E89" s="7" t="s">
        <v>198</v>
      </c>
      <c r="F89" s="7" t="s">
        <v>31</v>
      </c>
      <c r="G89" s="9">
        <v>24</v>
      </c>
      <c r="H89" s="9">
        <v>1</v>
      </c>
      <c r="I89" s="34"/>
      <c r="J89" s="10">
        <f t="shared" si="4"/>
        <v>0</v>
      </c>
      <c r="K89" s="29">
        <f t="shared" si="5"/>
        <v>0</v>
      </c>
      <c r="L89" s="36"/>
      <c r="M89" s="36"/>
      <c r="N89" s="36"/>
      <c r="O89" s="37"/>
      <c r="P89" s="10">
        <f t="shared" si="6"/>
        <v>0</v>
      </c>
      <c r="Q89" s="32" t="e">
        <f t="shared" si="7"/>
        <v>#DIV/0!</v>
      </c>
    </row>
    <row r="90" spans="1:17" s="20" customFormat="1" x14ac:dyDescent="0.25">
      <c r="A90" s="7">
        <v>85</v>
      </c>
      <c r="B90" s="7" t="s">
        <v>199</v>
      </c>
      <c r="C90" s="7" t="s">
        <v>200</v>
      </c>
      <c r="D90" s="7" t="s">
        <v>84</v>
      </c>
      <c r="E90" s="7" t="s">
        <v>198</v>
      </c>
      <c r="F90" s="7" t="s">
        <v>31</v>
      </c>
      <c r="G90" s="9">
        <v>24</v>
      </c>
      <c r="H90" s="9">
        <v>1</v>
      </c>
      <c r="I90" s="34"/>
      <c r="J90" s="10">
        <f t="shared" si="4"/>
        <v>0</v>
      </c>
      <c r="K90" s="29">
        <f t="shared" si="5"/>
        <v>0</v>
      </c>
      <c r="L90" s="36"/>
      <c r="M90" s="36"/>
      <c r="N90" s="36"/>
      <c r="O90" s="37"/>
      <c r="P90" s="10">
        <f t="shared" si="6"/>
        <v>0</v>
      </c>
      <c r="Q90" s="32" t="e">
        <f t="shared" si="7"/>
        <v>#DIV/0!</v>
      </c>
    </row>
    <row r="91" spans="1:17" s="20" customFormat="1" x14ac:dyDescent="0.25">
      <c r="A91" s="7">
        <v>86</v>
      </c>
      <c r="B91" s="7" t="s">
        <v>201</v>
      </c>
      <c r="C91" s="7" t="s">
        <v>202</v>
      </c>
      <c r="D91" s="7" t="s">
        <v>84</v>
      </c>
      <c r="E91" s="7" t="s">
        <v>203</v>
      </c>
      <c r="F91" s="7" t="s">
        <v>31</v>
      </c>
      <c r="G91" s="9">
        <v>24</v>
      </c>
      <c r="H91" s="9">
        <v>2</v>
      </c>
      <c r="I91" s="34"/>
      <c r="J91" s="10">
        <f t="shared" si="4"/>
        <v>0</v>
      </c>
      <c r="K91" s="29">
        <f t="shared" si="5"/>
        <v>0</v>
      </c>
      <c r="L91" s="36"/>
      <c r="M91" s="36"/>
      <c r="N91" s="36"/>
      <c r="O91" s="37"/>
      <c r="P91" s="10">
        <f t="shared" si="6"/>
        <v>0</v>
      </c>
      <c r="Q91" s="32" t="e">
        <f t="shared" si="7"/>
        <v>#DIV/0!</v>
      </c>
    </row>
    <row r="92" spans="1:17" s="20" customFormat="1" x14ac:dyDescent="0.25">
      <c r="A92" s="7">
        <v>87</v>
      </c>
      <c r="B92" s="7" t="s">
        <v>204</v>
      </c>
      <c r="C92" s="7" t="s">
        <v>200</v>
      </c>
      <c r="D92" s="7" t="s">
        <v>84</v>
      </c>
      <c r="E92" s="7" t="s">
        <v>205</v>
      </c>
      <c r="F92" s="7" t="s">
        <v>31</v>
      </c>
      <c r="G92" s="9">
        <v>1</v>
      </c>
      <c r="H92" s="9">
        <v>11</v>
      </c>
      <c r="I92" s="34"/>
      <c r="J92" s="10">
        <f t="shared" si="4"/>
        <v>0</v>
      </c>
      <c r="K92" s="29">
        <f t="shared" si="5"/>
        <v>0</v>
      </c>
      <c r="L92" s="36"/>
      <c r="M92" s="36"/>
      <c r="N92" s="36"/>
      <c r="O92" s="37"/>
      <c r="P92" s="10">
        <f t="shared" si="6"/>
        <v>0</v>
      </c>
      <c r="Q92" s="32" t="e">
        <f t="shared" si="7"/>
        <v>#DIV/0!</v>
      </c>
    </row>
    <row r="93" spans="1:17" s="20" customFormat="1" x14ac:dyDescent="0.25">
      <c r="A93" s="7">
        <v>88</v>
      </c>
      <c r="B93" s="7" t="s">
        <v>206</v>
      </c>
      <c r="C93" s="7" t="s">
        <v>207</v>
      </c>
      <c r="D93" s="7" t="s">
        <v>84</v>
      </c>
      <c r="E93" s="7" t="s">
        <v>185</v>
      </c>
      <c r="F93" s="7" t="s">
        <v>31</v>
      </c>
      <c r="G93" s="9">
        <v>24</v>
      </c>
      <c r="H93" s="9">
        <v>21</v>
      </c>
      <c r="I93" s="34"/>
      <c r="J93" s="10">
        <f t="shared" si="4"/>
        <v>0</v>
      </c>
      <c r="K93" s="29">
        <f t="shared" si="5"/>
        <v>0</v>
      </c>
      <c r="L93" s="36"/>
      <c r="M93" s="36"/>
      <c r="N93" s="36"/>
      <c r="O93" s="37"/>
      <c r="P93" s="10">
        <f t="shared" si="6"/>
        <v>0</v>
      </c>
      <c r="Q93" s="32" t="e">
        <f t="shared" si="7"/>
        <v>#DIV/0!</v>
      </c>
    </row>
    <row r="94" spans="1:17" s="20" customFormat="1" x14ac:dyDescent="0.25">
      <c r="A94" s="7">
        <v>89</v>
      </c>
      <c r="B94" s="7" t="s">
        <v>208</v>
      </c>
      <c r="C94" s="7" t="s">
        <v>209</v>
      </c>
      <c r="D94" s="7" t="s">
        <v>84</v>
      </c>
      <c r="E94" s="7" t="s">
        <v>185</v>
      </c>
      <c r="F94" s="7" t="s">
        <v>31</v>
      </c>
      <c r="G94" s="9">
        <v>24</v>
      </c>
      <c r="H94" s="9">
        <v>2</v>
      </c>
      <c r="I94" s="34"/>
      <c r="J94" s="10">
        <f t="shared" si="4"/>
        <v>0</v>
      </c>
      <c r="K94" s="29">
        <f t="shared" si="5"/>
        <v>0</v>
      </c>
      <c r="L94" s="36"/>
      <c r="M94" s="36"/>
      <c r="N94" s="36"/>
      <c r="O94" s="37"/>
      <c r="P94" s="10">
        <f t="shared" si="6"/>
        <v>0</v>
      </c>
      <c r="Q94" s="32" t="e">
        <f t="shared" si="7"/>
        <v>#DIV/0!</v>
      </c>
    </row>
    <row r="95" spans="1:17" s="21" customFormat="1" x14ac:dyDescent="0.25">
      <c r="A95" s="17">
        <v>90</v>
      </c>
      <c r="B95" s="21" t="s">
        <v>210</v>
      </c>
      <c r="C95" s="21" t="s">
        <v>211</v>
      </c>
      <c r="D95" s="17" t="s">
        <v>84</v>
      </c>
      <c r="E95" s="17" t="s">
        <v>205</v>
      </c>
      <c r="F95" s="17" t="s">
        <v>31</v>
      </c>
      <c r="G95" s="18">
        <v>1</v>
      </c>
      <c r="H95" s="18">
        <v>1</v>
      </c>
      <c r="I95" s="34"/>
      <c r="J95" s="10">
        <f t="shared" si="4"/>
        <v>0</v>
      </c>
      <c r="K95" s="29">
        <f t="shared" si="5"/>
        <v>0</v>
      </c>
      <c r="L95" s="36"/>
      <c r="M95" s="36"/>
      <c r="N95" s="36"/>
      <c r="O95" s="37"/>
      <c r="P95" s="10">
        <f t="shared" si="6"/>
        <v>0</v>
      </c>
      <c r="Q95" s="32" t="e">
        <f t="shared" si="7"/>
        <v>#DIV/0!</v>
      </c>
    </row>
    <row r="96" spans="1:17" s="20" customFormat="1" x14ac:dyDescent="0.25">
      <c r="A96" s="7">
        <v>91</v>
      </c>
      <c r="B96" s="7" t="s">
        <v>212</v>
      </c>
      <c r="C96" s="7" t="s">
        <v>200</v>
      </c>
      <c r="D96" s="7" t="s">
        <v>84</v>
      </c>
      <c r="E96" s="7" t="s">
        <v>205</v>
      </c>
      <c r="F96" s="7" t="s">
        <v>31</v>
      </c>
      <c r="G96" s="9">
        <v>1</v>
      </c>
      <c r="H96" s="9">
        <v>2</v>
      </c>
      <c r="I96" s="34"/>
      <c r="J96" s="10">
        <f t="shared" si="4"/>
        <v>0</v>
      </c>
      <c r="K96" s="29">
        <f t="shared" si="5"/>
        <v>0</v>
      </c>
      <c r="L96" s="36"/>
      <c r="M96" s="36"/>
      <c r="N96" s="36"/>
      <c r="O96" s="37"/>
      <c r="P96" s="10">
        <f t="shared" si="6"/>
        <v>0</v>
      </c>
      <c r="Q96" s="32" t="e">
        <f t="shared" si="7"/>
        <v>#DIV/0!</v>
      </c>
    </row>
    <row r="97" spans="1:17" s="20" customFormat="1" x14ac:dyDescent="0.25">
      <c r="A97" s="7">
        <v>92</v>
      </c>
      <c r="B97" s="7" t="s">
        <v>213</v>
      </c>
      <c r="C97" s="7" t="s">
        <v>214</v>
      </c>
      <c r="D97" s="7" t="s">
        <v>84</v>
      </c>
      <c r="E97" s="7" t="s">
        <v>93</v>
      </c>
      <c r="F97" s="7" t="s">
        <v>31</v>
      </c>
      <c r="G97" s="9">
        <v>1</v>
      </c>
      <c r="H97" s="9">
        <v>1</v>
      </c>
      <c r="I97" s="34"/>
      <c r="J97" s="10">
        <f t="shared" si="4"/>
        <v>0</v>
      </c>
      <c r="K97" s="29">
        <f t="shared" si="5"/>
        <v>0</v>
      </c>
      <c r="L97" s="36"/>
      <c r="M97" s="36"/>
      <c r="N97" s="36"/>
      <c r="O97" s="37"/>
      <c r="P97" s="10">
        <f t="shared" si="6"/>
        <v>0</v>
      </c>
      <c r="Q97" s="32" t="e">
        <f t="shared" si="7"/>
        <v>#DIV/0!</v>
      </c>
    </row>
    <row r="98" spans="1:17" s="20" customFormat="1" x14ac:dyDescent="0.25">
      <c r="A98" s="7">
        <v>93</v>
      </c>
      <c r="B98" s="7" t="s">
        <v>215</v>
      </c>
      <c r="C98" s="7" t="s">
        <v>214</v>
      </c>
      <c r="D98" s="7" t="s">
        <v>84</v>
      </c>
      <c r="E98" s="7" t="s">
        <v>93</v>
      </c>
      <c r="F98" s="7" t="s">
        <v>31</v>
      </c>
      <c r="G98" s="9">
        <v>1</v>
      </c>
      <c r="H98" s="9">
        <v>1</v>
      </c>
      <c r="I98" s="34"/>
      <c r="J98" s="10">
        <f t="shared" si="4"/>
        <v>0</v>
      </c>
      <c r="K98" s="29">
        <f t="shared" si="5"/>
        <v>0</v>
      </c>
      <c r="L98" s="36"/>
      <c r="M98" s="36"/>
      <c r="N98" s="36"/>
      <c r="O98" s="37"/>
      <c r="P98" s="10">
        <f t="shared" si="6"/>
        <v>0</v>
      </c>
      <c r="Q98" s="32" t="e">
        <f t="shared" si="7"/>
        <v>#DIV/0!</v>
      </c>
    </row>
    <row r="99" spans="1:17" s="20" customFormat="1" x14ac:dyDescent="0.25">
      <c r="A99" s="7">
        <v>94</v>
      </c>
      <c r="B99" s="7" t="s">
        <v>216</v>
      </c>
      <c r="C99" s="7" t="s">
        <v>214</v>
      </c>
      <c r="D99" s="7" t="s">
        <v>84</v>
      </c>
      <c r="E99" s="7" t="s">
        <v>93</v>
      </c>
      <c r="F99" s="7" t="s">
        <v>31</v>
      </c>
      <c r="G99" s="9">
        <v>1</v>
      </c>
      <c r="H99" s="9">
        <v>2</v>
      </c>
      <c r="I99" s="34"/>
      <c r="J99" s="10">
        <f t="shared" si="4"/>
        <v>0</v>
      </c>
      <c r="K99" s="29">
        <f t="shared" si="5"/>
        <v>0</v>
      </c>
      <c r="L99" s="36"/>
      <c r="M99" s="36"/>
      <c r="N99" s="36"/>
      <c r="O99" s="37"/>
      <c r="P99" s="10">
        <f t="shared" si="6"/>
        <v>0</v>
      </c>
      <c r="Q99" s="32" t="e">
        <f t="shared" si="7"/>
        <v>#DIV/0!</v>
      </c>
    </row>
    <row r="100" spans="1:17" s="20" customFormat="1" x14ac:dyDescent="0.25">
      <c r="A100" s="7">
        <v>95</v>
      </c>
      <c r="B100" s="7" t="s">
        <v>217</v>
      </c>
      <c r="C100" s="7" t="s">
        <v>218</v>
      </c>
      <c r="D100" s="7" t="s">
        <v>84</v>
      </c>
      <c r="E100" s="7" t="s">
        <v>219</v>
      </c>
      <c r="F100" s="7" t="s">
        <v>31</v>
      </c>
      <c r="G100" s="9">
        <v>1</v>
      </c>
      <c r="H100" s="9">
        <v>2</v>
      </c>
      <c r="I100" s="34"/>
      <c r="J100" s="10">
        <f t="shared" si="4"/>
        <v>0</v>
      </c>
      <c r="K100" s="29">
        <f t="shared" si="5"/>
        <v>0</v>
      </c>
      <c r="L100" s="36"/>
      <c r="M100" s="36"/>
      <c r="N100" s="36"/>
      <c r="O100" s="37"/>
      <c r="P100" s="10">
        <f t="shared" si="6"/>
        <v>0</v>
      </c>
      <c r="Q100" s="32" t="e">
        <f t="shared" si="7"/>
        <v>#DIV/0!</v>
      </c>
    </row>
    <row r="101" spans="1:17" s="20" customFormat="1" x14ac:dyDescent="0.25">
      <c r="A101" s="7">
        <v>96</v>
      </c>
      <c r="B101" s="7" t="s">
        <v>220</v>
      </c>
      <c r="C101" s="7" t="s">
        <v>221</v>
      </c>
      <c r="D101" s="7" t="s">
        <v>84</v>
      </c>
      <c r="E101" s="7" t="s">
        <v>219</v>
      </c>
      <c r="F101" s="7" t="s">
        <v>31</v>
      </c>
      <c r="G101" s="9">
        <v>1</v>
      </c>
      <c r="H101" s="9">
        <v>1</v>
      </c>
      <c r="I101" s="34"/>
      <c r="J101" s="10">
        <f t="shared" si="4"/>
        <v>0</v>
      </c>
      <c r="K101" s="29">
        <f t="shared" si="5"/>
        <v>0</v>
      </c>
      <c r="L101" s="36"/>
      <c r="M101" s="36"/>
      <c r="N101" s="36"/>
      <c r="O101" s="37"/>
      <c r="P101" s="10">
        <f t="shared" si="6"/>
        <v>0</v>
      </c>
      <c r="Q101" s="32" t="e">
        <f t="shared" si="7"/>
        <v>#DIV/0!</v>
      </c>
    </row>
    <row r="102" spans="1:17" s="20" customFormat="1" x14ac:dyDescent="0.25">
      <c r="A102" s="7">
        <v>97</v>
      </c>
      <c r="B102" s="7" t="s">
        <v>222</v>
      </c>
      <c r="C102" s="7" t="s">
        <v>223</v>
      </c>
      <c r="D102" s="7" t="s">
        <v>84</v>
      </c>
      <c r="E102" s="7" t="s">
        <v>93</v>
      </c>
      <c r="F102" s="7" t="s">
        <v>31</v>
      </c>
      <c r="G102" s="9">
        <v>1</v>
      </c>
      <c r="H102" s="9">
        <v>2</v>
      </c>
      <c r="I102" s="34"/>
      <c r="J102" s="10">
        <f t="shared" si="4"/>
        <v>0</v>
      </c>
      <c r="K102" s="29">
        <f t="shared" si="5"/>
        <v>0</v>
      </c>
      <c r="L102" s="36"/>
      <c r="M102" s="36"/>
      <c r="N102" s="36"/>
      <c r="O102" s="37"/>
      <c r="P102" s="10">
        <f t="shared" si="6"/>
        <v>0</v>
      </c>
      <c r="Q102" s="32" t="e">
        <f t="shared" si="7"/>
        <v>#DIV/0!</v>
      </c>
    </row>
    <row r="103" spans="1:17" s="20" customFormat="1" x14ac:dyDescent="0.25">
      <c r="A103" s="7">
        <v>98</v>
      </c>
      <c r="B103" s="7" t="s">
        <v>224</v>
      </c>
      <c r="C103" s="7" t="s">
        <v>225</v>
      </c>
      <c r="D103" s="7" t="s">
        <v>84</v>
      </c>
      <c r="E103" s="7" t="s">
        <v>226</v>
      </c>
      <c r="F103" s="7" t="s">
        <v>31</v>
      </c>
      <c r="G103" s="9">
        <v>24</v>
      </c>
      <c r="H103" s="9">
        <v>1</v>
      </c>
      <c r="I103" s="34"/>
      <c r="J103" s="10">
        <f t="shared" si="4"/>
        <v>0</v>
      </c>
      <c r="K103" s="29">
        <f t="shared" si="5"/>
        <v>0</v>
      </c>
      <c r="L103" s="36"/>
      <c r="M103" s="36"/>
      <c r="N103" s="36"/>
      <c r="O103" s="37"/>
      <c r="P103" s="10">
        <f t="shared" si="6"/>
        <v>0</v>
      </c>
      <c r="Q103" s="32" t="e">
        <f t="shared" si="7"/>
        <v>#DIV/0!</v>
      </c>
    </row>
    <row r="104" spans="1:17" s="21" customFormat="1" x14ac:dyDescent="0.25">
      <c r="A104" s="17">
        <v>99</v>
      </c>
      <c r="B104" s="21" t="s">
        <v>227</v>
      </c>
      <c r="C104" s="21" t="s">
        <v>228</v>
      </c>
      <c r="D104" s="17" t="s">
        <v>84</v>
      </c>
      <c r="E104" s="17" t="s">
        <v>229</v>
      </c>
      <c r="F104" s="17" t="s">
        <v>31</v>
      </c>
      <c r="G104" s="18">
        <v>6</v>
      </c>
      <c r="H104" s="18">
        <v>3</v>
      </c>
      <c r="I104" s="34"/>
      <c r="J104" s="10">
        <f t="shared" si="4"/>
        <v>0</v>
      </c>
      <c r="K104" s="29">
        <f t="shared" si="5"/>
        <v>0</v>
      </c>
      <c r="L104" s="36"/>
      <c r="M104" s="36"/>
      <c r="N104" s="36"/>
      <c r="O104" s="37"/>
      <c r="P104" s="10">
        <f t="shared" si="6"/>
        <v>0</v>
      </c>
      <c r="Q104" s="32" t="e">
        <f t="shared" si="7"/>
        <v>#DIV/0!</v>
      </c>
    </row>
    <row r="105" spans="1:17" s="21" customFormat="1" x14ac:dyDescent="0.25">
      <c r="A105" s="17">
        <v>100</v>
      </c>
      <c r="B105" s="21" t="s">
        <v>230</v>
      </c>
      <c r="C105" s="21" t="s">
        <v>228</v>
      </c>
      <c r="D105" s="17" t="s">
        <v>84</v>
      </c>
      <c r="E105" s="17" t="s">
        <v>229</v>
      </c>
      <c r="F105" s="17" t="s">
        <v>31</v>
      </c>
      <c r="G105" s="18">
        <v>6</v>
      </c>
      <c r="H105" s="18">
        <v>1</v>
      </c>
      <c r="I105" s="34"/>
      <c r="J105" s="10">
        <f t="shared" si="4"/>
        <v>0</v>
      </c>
      <c r="K105" s="29">
        <f t="shared" si="5"/>
        <v>0</v>
      </c>
      <c r="L105" s="36"/>
      <c r="M105" s="36"/>
      <c r="N105" s="36"/>
      <c r="O105" s="37"/>
      <c r="P105" s="10">
        <f t="shared" si="6"/>
        <v>0</v>
      </c>
      <c r="Q105" s="32" t="e">
        <f t="shared" si="7"/>
        <v>#DIV/0!</v>
      </c>
    </row>
    <row r="106" spans="1:17" s="21" customFormat="1" x14ac:dyDescent="0.25">
      <c r="A106" s="17">
        <v>101</v>
      </c>
      <c r="B106" s="21" t="s">
        <v>231</v>
      </c>
      <c r="C106" s="21" t="s">
        <v>228</v>
      </c>
      <c r="D106" s="17" t="s">
        <v>84</v>
      </c>
      <c r="E106" s="17" t="s">
        <v>229</v>
      </c>
      <c r="F106" s="17" t="s">
        <v>31</v>
      </c>
      <c r="G106" s="18">
        <v>6</v>
      </c>
      <c r="H106" s="18">
        <v>1</v>
      </c>
      <c r="I106" s="34"/>
      <c r="J106" s="10">
        <f t="shared" si="4"/>
        <v>0</v>
      </c>
      <c r="K106" s="29">
        <f t="shared" si="5"/>
        <v>0</v>
      </c>
      <c r="L106" s="36"/>
      <c r="M106" s="36"/>
      <c r="N106" s="36"/>
      <c r="O106" s="37"/>
      <c r="P106" s="10">
        <f t="shared" si="6"/>
        <v>0</v>
      </c>
      <c r="Q106" s="32" t="e">
        <f t="shared" si="7"/>
        <v>#DIV/0!</v>
      </c>
    </row>
    <row r="107" spans="1:17" s="21" customFormat="1" x14ac:dyDescent="0.25">
      <c r="A107" s="17">
        <v>102</v>
      </c>
      <c r="B107" s="21" t="s">
        <v>232</v>
      </c>
      <c r="C107" s="21" t="s">
        <v>233</v>
      </c>
      <c r="D107" s="17" t="s">
        <v>84</v>
      </c>
      <c r="E107" s="17" t="s">
        <v>234</v>
      </c>
      <c r="F107" s="17" t="s">
        <v>31</v>
      </c>
      <c r="G107" s="18">
        <v>6</v>
      </c>
      <c r="H107" s="18">
        <v>2</v>
      </c>
      <c r="I107" s="34"/>
      <c r="J107" s="10">
        <f t="shared" si="4"/>
        <v>0</v>
      </c>
      <c r="K107" s="29">
        <f t="shared" si="5"/>
        <v>0</v>
      </c>
      <c r="L107" s="36"/>
      <c r="M107" s="36"/>
      <c r="N107" s="36"/>
      <c r="O107" s="37"/>
      <c r="P107" s="10">
        <f t="shared" si="6"/>
        <v>0</v>
      </c>
      <c r="Q107" s="32" t="e">
        <f t="shared" si="7"/>
        <v>#DIV/0!</v>
      </c>
    </row>
    <row r="108" spans="1:17" s="21" customFormat="1" x14ac:dyDescent="0.25">
      <c r="A108" s="17">
        <v>103</v>
      </c>
      <c r="B108" s="21" t="s">
        <v>235</v>
      </c>
      <c r="C108" s="21" t="s">
        <v>236</v>
      </c>
      <c r="D108" s="17" t="s">
        <v>84</v>
      </c>
      <c r="E108" s="17" t="s">
        <v>234</v>
      </c>
      <c r="F108" s="17" t="s">
        <v>31</v>
      </c>
      <c r="G108" s="18">
        <v>1</v>
      </c>
      <c r="H108" s="18">
        <v>2</v>
      </c>
      <c r="I108" s="34"/>
      <c r="J108" s="10">
        <f t="shared" si="4"/>
        <v>0</v>
      </c>
      <c r="K108" s="29">
        <f t="shared" si="5"/>
        <v>0</v>
      </c>
      <c r="L108" s="36"/>
      <c r="M108" s="36"/>
      <c r="N108" s="36"/>
      <c r="O108" s="37"/>
      <c r="P108" s="10">
        <f t="shared" si="6"/>
        <v>0</v>
      </c>
      <c r="Q108" s="32" t="e">
        <f t="shared" si="7"/>
        <v>#DIV/0!</v>
      </c>
    </row>
    <row r="109" spans="1:17" s="21" customFormat="1" x14ac:dyDescent="0.25">
      <c r="A109" s="17">
        <v>104</v>
      </c>
      <c r="B109" s="21" t="s">
        <v>237</v>
      </c>
      <c r="C109" s="21" t="s">
        <v>238</v>
      </c>
      <c r="D109" s="17" t="s">
        <v>84</v>
      </c>
      <c r="E109" s="17" t="s">
        <v>239</v>
      </c>
      <c r="F109" s="17" t="s">
        <v>21</v>
      </c>
      <c r="G109" s="18">
        <v>1</v>
      </c>
      <c r="H109" s="18">
        <v>1</v>
      </c>
      <c r="I109" s="34"/>
      <c r="J109" s="10">
        <f t="shared" si="4"/>
        <v>0</v>
      </c>
      <c r="K109" s="29">
        <f t="shared" si="5"/>
        <v>0</v>
      </c>
      <c r="L109" s="36"/>
      <c r="M109" s="36"/>
      <c r="N109" s="36"/>
      <c r="O109" s="37"/>
      <c r="P109" s="10">
        <f t="shared" si="6"/>
        <v>0</v>
      </c>
      <c r="Q109" s="32" t="e">
        <f t="shared" si="7"/>
        <v>#DIV/0!</v>
      </c>
    </row>
    <row r="110" spans="1:17" s="21" customFormat="1" x14ac:dyDescent="0.25">
      <c r="A110" s="17">
        <v>105</v>
      </c>
      <c r="B110" s="21" t="s">
        <v>240</v>
      </c>
      <c r="C110" s="21" t="s">
        <v>241</v>
      </c>
      <c r="D110" s="17" t="s">
        <v>84</v>
      </c>
      <c r="E110" s="17"/>
      <c r="F110" s="17" t="s">
        <v>21</v>
      </c>
      <c r="G110" s="18">
        <v>75</v>
      </c>
      <c r="H110" s="18">
        <v>1</v>
      </c>
      <c r="I110" s="34"/>
      <c r="J110" s="10">
        <f t="shared" si="4"/>
        <v>0</v>
      </c>
      <c r="K110" s="29">
        <f t="shared" si="5"/>
        <v>0</v>
      </c>
      <c r="L110" s="36"/>
      <c r="M110" s="36"/>
      <c r="N110" s="36"/>
      <c r="O110" s="37"/>
      <c r="P110" s="10">
        <f t="shared" si="6"/>
        <v>0</v>
      </c>
      <c r="Q110" s="32" t="e">
        <f t="shared" si="7"/>
        <v>#DIV/0!</v>
      </c>
    </row>
    <row r="111" spans="1:17" s="21" customFormat="1" x14ac:dyDescent="0.25">
      <c r="A111" s="17">
        <v>106</v>
      </c>
      <c r="B111" s="21" t="s">
        <v>242</v>
      </c>
      <c r="C111" s="21" t="s">
        <v>243</v>
      </c>
      <c r="D111" s="17" t="s">
        <v>84</v>
      </c>
      <c r="E111" s="17" t="s">
        <v>185</v>
      </c>
      <c r="F111" s="17" t="s">
        <v>21</v>
      </c>
      <c r="G111" s="18">
        <v>50</v>
      </c>
      <c r="H111" s="18">
        <v>8</v>
      </c>
      <c r="I111" s="34"/>
      <c r="J111" s="10">
        <f t="shared" si="4"/>
        <v>0</v>
      </c>
      <c r="K111" s="29">
        <f t="shared" si="5"/>
        <v>0</v>
      </c>
      <c r="L111" s="36"/>
      <c r="M111" s="36"/>
      <c r="N111" s="36"/>
      <c r="O111" s="37"/>
      <c r="P111" s="10">
        <f t="shared" si="6"/>
        <v>0</v>
      </c>
      <c r="Q111" s="32" t="e">
        <f t="shared" si="7"/>
        <v>#DIV/0!</v>
      </c>
    </row>
    <row r="112" spans="1:17" s="20" customFormat="1" x14ac:dyDescent="0.25">
      <c r="A112" s="7">
        <v>107</v>
      </c>
      <c r="B112" s="7" t="s">
        <v>244</v>
      </c>
      <c r="C112" s="7" t="s">
        <v>44</v>
      </c>
      <c r="D112" s="7" t="s">
        <v>84</v>
      </c>
      <c r="E112" s="7" t="s">
        <v>245</v>
      </c>
      <c r="F112" s="7" t="s">
        <v>21</v>
      </c>
      <c r="G112" s="9">
        <v>10</v>
      </c>
      <c r="H112" s="9">
        <v>1</v>
      </c>
      <c r="I112" s="34"/>
      <c r="J112" s="10">
        <f t="shared" si="4"/>
        <v>0</v>
      </c>
      <c r="K112" s="29">
        <f t="shared" si="5"/>
        <v>0</v>
      </c>
      <c r="L112" s="36"/>
      <c r="M112" s="36"/>
      <c r="N112" s="36"/>
      <c r="O112" s="37"/>
      <c r="P112" s="10">
        <f t="shared" si="6"/>
        <v>0</v>
      </c>
      <c r="Q112" s="32" t="e">
        <f t="shared" si="7"/>
        <v>#DIV/0!</v>
      </c>
    </row>
    <row r="113" spans="1:17" s="20" customFormat="1" x14ac:dyDescent="0.25">
      <c r="A113" s="7">
        <v>108</v>
      </c>
      <c r="B113" s="7" t="s">
        <v>246</v>
      </c>
      <c r="C113" s="7" t="s">
        <v>44</v>
      </c>
      <c r="D113" s="7" t="s">
        <v>84</v>
      </c>
      <c r="E113" s="7" t="s">
        <v>247</v>
      </c>
      <c r="F113" s="7" t="s">
        <v>21</v>
      </c>
      <c r="G113" s="9">
        <v>50</v>
      </c>
      <c r="H113" s="9">
        <v>1</v>
      </c>
      <c r="I113" s="34"/>
      <c r="J113" s="10">
        <f t="shared" si="4"/>
        <v>0</v>
      </c>
      <c r="K113" s="29">
        <f t="shared" si="5"/>
        <v>0</v>
      </c>
      <c r="L113" s="36"/>
      <c r="M113" s="36"/>
      <c r="N113" s="36"/>
      <c r="O113" s="37"/>
      <c r="P113" s="10">
        <f t="shared" si="6"/>
        <v>0</v>
      </c>
      <c r="Q113" s="32" t="e">
        <f t="shared" si="7"/>
        <v>#DIV/0!</v>
      </c>
    </row>
    <row r="114" spans="1:17" s="20" customFormat="1" x14ac:dyDescent="0.25">
      <c r="A114" s="7">
        <v>109</v>
      </c>
      <c r="B114" s="7" t="s">
        <v>248</v>
      </c>
      <c r="C114" s="7" t="s">
        <v>44</v>
      </c>
      <c r="D114" s="7" t="s">
        <v>84</v>
      </c>
      <c r="E114" s="7" t="s">
        <v>249</v>
      </c>
      <c r="F114" s="7" t="s">
        <v>21</v>
      </c>
      <c r="G114" s="9">
        <v>1000</v>
      </c>
      <c r="H114" s="9">
        <v>1</v>
      </c>
      <c r="I114" s="34"/>
      <c r="J114" s="10">
        <f t="shared" si="4"/>
        <v>0</v>
      </c>
      <c r="K114" s="29">
        <f t="shared" si="5"/>
        <v>0</v>
      </c>
      <c r="L114" s="36"/>
      <c r="M114" s="36"/>
      <c r="N114" s="36"/>
      <c r="O114" s="37"/>
      <c r="P114" s="10">
        <f t="shared" si="6"/>
        <v>0</v>
      </c>
      <c r="Q114" s="32" t="e">
        <f t="shared" si="7"/>
        <v>#DIV/0!</v>
      </c>
    </row>
    <row r="115" spans="1:17" s="20" customFormat="1" x14ac:dyDescent="0.25">
      <c r="A115" s="7">
        <v>110</v>
      </c>
      <c r="B115" s="7" t="s">
        <v>250</v>
      </c>
      <c r="C115" s="7" t="s">
        <v>44</v>
      </c>
      <c r="D115" s="7" t="s">
        <v>84</v>
      </c>
      <c r="E115" s="7" t="s">
        <v>251</v>
      </c>
      <c r="F115" s="7" t="s">
        <v>21</v>
      </c>
      <c r="G115" s="9">
        <v>500</v>
      </c>
      <c r="H115" s="9">
        <v>4</v>
      </c>
      <c r="I115" s="34"/>
      <c r="J115" s="10">
        <f t="shared" si="4"/>
        <v>0</v>
      </c>
      <c r="K115" s="29">
        <f t="shared" si="5"/>
        <v>0</v>
      </c>
      <c r="L115" s="36"/>
      <c r="M115" s="36"/>
      <c r="N115" s="36"/>
      <c r="O115" s="37"/>
      <c r="P115" s="10">
        <f t="shared" si="6"/>
        <v>0</v>
      </c>
      <c r="Q115" s="32" t="e">
        <f t="shared" si="7"/>
        <v>#DIV/0!</v>
      </c>
    </row>
    <row r="116" spans="1:17" s="21" customFormat="1" x14ac:dyDescent="0.25">
      <c r="A116" s="17">
        <v>111</v>
      </c>
      <c r="B116" s="21" t="s">
        <v>252</v>
      </c>
      <c r="C116" s="21" t="s">
        <v>253</v>
      </c>
      <c r="D116" s="17" t="s">
        <v>84</v>
      </c>
      <c r="E116" s="17" t="s">
        <v>254</v>
      </c>
      <c r="F116" s="17" t="s">
        <v>21</v>
      </c>
      <c r="G116" s="18">
        <v>6</v>
      </c>
      <c r="H116" s="18">
        <v>1</v>
      </c>
      <c r="I116" s="34"/>
      <c r="J116" s="10">
        <f t="shared" si="4"/>
        <v>0</v>
      </c>
      <c r="K116" s="29">
        <f t="shared" si="5"/>
        <v>0</v>
      </c>
      <c r="L116" s="36"/>
      <c r="M116" s="36"/>
      <c r="N116" s="36"/>
      <c r="O116" s="37"/>
      <c r="P116" s="10">
        <f t="shared" si="6"/>
        <v>0</v>
      </c>
      <c r="Q116" s="32" t="e">
        <f t="shared" si="7"/>
        <v>#DIV/0!</v>
      </c>
    </row>
    <row r="117" spans="1:17" s="21" customFormat="1" x14ac:dyDescent="0.25">
      <c r="A117" s="17">
        <v>112</v>
      </c>
      <c r="B117" s="21" t="s">
        <v>255</v>
      </c>
      <c r="C117" s="21" t="s">
        <v>238</v>
      </c>
      <c r="D117" s="17" t="s">
        <v>84</v>
      </c>
      <c r="E117" s="17" t="s">
        <v>256</v>
      </c>
      <c r="F117" s="17" t="s">
        <v>21</v>
      </c>
      <c r="G117" s="18">
        <v>6</v>
      </c>
      <c r="H117" s="18">
        <v>2</v>
      </c>
      <c r="I117" s="34"/>
      <c r="J117" s="10">
        <f t="shared" si="4"/>
        <v>0</v>
      </c>
      <c r="K117" s="29">
        <f t="shared" si="5"/>
        <v>0</v>
      </c>
      <c r="L117" s="36"/>
      <c r="M117" s="36"/>
      <c r="N117" s="36"/>
      <c r="O117" s="37"/>
      <c r="P117" s="10">
        <f t="shared" si="6"/>
        <v>0</v>
      </c>
      <c r="Q117" s="32" t="e">
        <f t="shared" si="7"/>
        <v>#DIV/0!</v>
      </c>
    </row>
    <row r="118" spans="1:17" ht="30" customHeight="1" x14ac:dyDescent="0.25">
      <c r="A118" s="7"/>
      <c r="B118" s="11" t="s">
        <v>257</v>
      </c>
      <c r="C118" s="7"/>
      <c r="D118" s="7"/>
      <c r="E118" s="7"/>
      <c r="F118" s="7"/>
      <c r="G118" s="9"/>
      <c r="H118" s="9"/>
      <c r="I118" s="9"/>
      <c r="J118" s="19" t="s">
        <v>22</v>
      </c>
      <c r="K118" s="12"/>
      <c r="L118" s="44" t="s">
        <v>258</v>
      </c>
      <c r="M118" s="44"/>
      <c r="N118" s="44"/>
      <c r="O118" s="44"/>
      <c r="P118" s="13">
        <f>SUM(P5:P117)</f>
        <v>472.79999999999995</v>
      </c>
      <c r="Q118" s="7"/>
    </row>
    <row r="119" spans="1:17" x14ac:dyDescent="0.25">
      <c r="A119" s="7"/>
      <c r="B119" s="7"/>
      <c r="C119" s="7"/>
      <c r="D119" s="7"/>
      <c r="E119" s="7"/>
      <c r="F119" s="7"/>
      <c r="G119" s="9"/>
      <c r="H119" s="9"/>
      <c r="I119" s="9"/>
      <c r="J119" s="9"/>
      <c r="K119" s="12"/>
      <c r="L119" s="44" t="s">
        <v>267</v>
      </c>
      <c r="M119" s="44"/>
      <c r="N119" s="44"/>
      <c r="O119" s="44"/>
      <c r="P119" s="13">
        <f>P118*4</f>
        <v>1891.1999999999998</v>
      </c>
      <c r="Q119" s="7"/>
    </row>
    <row r="120" spans="1:17" x14ac:dyDescent="0.25">
      <c r="A120" s="7"/>
      <c r="B120" s="7"/>
      <c r="C120" s="7"/>
      <c r="D120" s="7"/>
      <c r="E120" s="7"/>
      <c r="F120" s="7"/>
      <c r="G120" s="9"/>
      <c r="H120" s="9"/>
      <c r="I120" s="9"/>
      <c r="J120" s="7"/>
      <c r="K120" s="7"/>
      <c r="L120" s="7"/>
      <c r="M120" s="7"/>
      <c r="N120" s="7"/>
      <c r="O120" s="32"/>
      <c r="P120" s="7"/>
      <c r="Q120" s="7"/>
    </row>
    <row r="121" spans="1:17" x14ac:dyDescent="0.25">
      <c r="A121" s="7"/>
      <c r="B121" s="7"/>
      <c r="C121" s="7"/>
      <c r="D121" s="7"/>
      <c r="E121" s="7"/>
      <c r="F121" s="7"/>
      <c r="G121" s="7"/>
      <c r="H121" s="9"/>
      <c r="I121" s="7"/>
      <c r="J121" s="7"/>
      <c r="K121" s="7"/>
      <c r="L121" s="7"/>
      <c r="M121" s="7"/>
      <c r="N121" s="7"/>
      <c r="O121" s="32"/>
      <c r="P121" s="7"/>
      <c r="Q121" s="7"/>
    </row>
    <row r="122" spans="1:17" x14ac:dyDescent="0.25">
      <c r="A122" s="7"/>
      <c r="B122" s="14" t="s">
        <v>259</v>
      </c>
      <c r="C122" s="43"/>
      <c r="D122" s="43"/>
      <c r="E122" s="15" t="s">
        <v>260</v>
      </c>
      <c r="F122" s="15"/>
      <c r="G122" s="7"/>
      <c r="H122" s="9"/>
      <c r="I122" s="7"/>
      <c r="J122" s="7"/>
      <c r="K122" s="7"/>
      <c r="L122" s="7"/>
      <c r="M122" s="7"/>
      <c r="N122" s="7"/>
      <c r="O122" s="32"/>
      <c r="P122" s="7"/>
      <c r="Q122" s="7"/>
    </row>
    <row r="123" spans="1:17" x14ac:dyDescent="0.25">
      <c r="A123" s="7"/>
      <c r="B123" s="14" t="s">
        <v>261</v>
      </c>
      <c r="C123" s="43"/>
      <c r="D123" s="43"/>
      <c r="E123" s="15" t="s">
        <v>260</v>
      </c>
      <c r="F123" s="15"/>
      <c r="G123" s="7"/>
      <c r="H123" s="9"/>
      <c r="I123" s="7"/>
      <c r="J123" s="7"/>
      <c r="K123" s="7"/>
      <c r="L123" s="7"/>
      <c r="M123" s="7"/>
      <c r="N123" s="7"/>
      <c r="O123" s="32"/>
      <c r="P123" s="7"/>
      <c r="Q123" s="7"/>
    </row>
    <row r="124" spans="1:17" x14ac:dyDescent="0.25">
      <c r="A124" s="7"/>
      <c r="B124" s="14" t="s">
        <v>262</v>
      </c>
      <c r="C124" s="43"/>
      <c r="D124" s="43"/>
      <c r="E124" s="15" t="s">
        <v>260</v>
      </c>
      <c r="F124" s="15"/>
      <c r="G124" s="7"/>
      <c r="H124" s="9"/>
      <c r="I124" s="7"/>
      <c r="J124" s="7"/>
      <c r="K124" s="7"/>
      <c r="L124" s="7"/>
      <c r="M124" s="7"/>
      <c r="N124" s="7"/>
      <c r="O124" s="32"/>
      <c r="P124" s="7"/>
      <c r="Q124" s="7"/>
    </row>
    <row r="125" spans="1:17" x14ac:dyDescent="0.25">
      <c r="A125" s="7"/>
      <c r="B125" s="16" t="s">
        <v>263</v>
      </c>
      <c r="C125" s="45"/>
      <c r="D125" s="45"/>
      <c r="E125" s="7"/>
      <c r="F125" s="7"/>
      <c r="G125" s="7"/>
      <c r="H125" s="9"/>
      <c r="I125" s="7"/>
      <c r="J125" s="7"/>
      <c r="K125" s="7"/>
      <c r="L125" s="7"/>
      <c r="M125" s="7"/>
      <c r="N125" s="7"/>
      <c r="O125" s="32"/>
      <c r="P125" s="7"/>
      <c r="Q125" s="7"/>
    </row>
    <row r="126" spans="1:17" x14ac:dyDescent="0.25">
      <c r="A126" s="7"/>
      <c r="B126" s="16"/>
      <c r="C126" s="45"/>
      <c r="D126" s="45"/>
      <c r="E126" s="7"/>
      <c r="F126" s="7"/>
      <c r="G126" s="7"/>
      <c r="H126" s="9"/>
      <c r="I126" s="7"/>
      <c r="J126" s="7"/>
      <c r="K126" s="7"/>
      <c r="L126" s="7"/>
      <c r="M126" s="7"/>
      <c r="N126" s="7"/>
      <c r="O126" s="32"/>
      <c r="P126" s="7"/>
      <c r="Q126" s="7"/>
    </row>
    <row r="127" spans="1:17" x14ac:dyDescent="0.25">
      <c r="A127" s="7"/>
      <c r="B127" s="16"/>
      <c r="C127" s="45"/>
      <c r="D127" s="45"/>
      <c r="E127" s="15" t="s">
        <v>264</v>
      </c>
      <c r="F127" s="15"/>
      <c r="G127" s="7"/>
      <c r="H127" s="9"/>
      <c r="I127" s="7"/>
      <c r="J127" s="7"/>
      <c r="K127" s="7"/>
      <c r="L127" s="7"/>
      <c r="M127" s="7"/>
      <c r="N127" s="7"/>
      <c r="O127" s="32"/>
      <c r="P127" s="7"/>
      <c r="Q127" s="7"/>
    </row>
    <row r="128" spans="1:17" x14ac:dyDescent="0.25">
      <c r="A128" s="7"/>
      <c r="B128" s="16"/>
      <c r="C128" s="45"/>
      <c r="D128" s="45"/>
      <c r="E128" s="7"/>
      <c r="F128" s="7"/>
      <c r="G128" s="7"/>
      <c r="H128" s="9"/>
      <c r="I128" s="7"/>
      <c r="J128" s="7"/>
      <c r="K128" s="7"/>
      <c r="L128" s="7"/>
      <c r="M128" s="7"/>
      <c r="N128" s="7"/>
      <c r="O128" s="32"/>
      <c r="P128" s="7"/>
      <c r="Q128" s="7"/>
    </row>
    <row r="129" spans="1:17" x14ac:dyDescent="0.25">
      <c r="A129" s="7"/>
      <c r="B129" s="16"/>
      <c r="C129" s="45"/>
      <c r="D129" s="45"/>
      <c r="E129" s="7"/>
      <c r="F129" s="7"/>
      <c r="G129" s="7"/>
      <c r="H129" s="9"/>
      <c r="I129" s="7"/>
      <c r="J129" s="7"/>
      <c r="K129" s="7"/>
      <c r="L129" s="7"/>
      <c r="M129" s="7"/>
      <c r="N129" s="7"/>
      <c r="O129" s="32"/>
      <c r="P129" s="7"/>
      <c r="Q129" s="7"/>
    </row>
    <row r="130" spans="1:17" x14ac:dyDescent="0.25">
      <c r="A130" s="7"/>
      <c r="B130" s="14" t="s">
        <v>265</v>
      </c>
      <c r="C130" s="43"/>
      <c r="D130" s="43"/>
      <c r="E130" s="15" t="s">
        <v>260</v>
      </c>
      <c r="F130" s="15"/>
      <c r="G130" s="9"/>
      <c r="H130" s="9"/>
      <c r="I130" s="9"/>
      <c r="J130" s="7"/>
      <c r="K130" s="7"/>
      <c r="L130" s="7"/>
      <c r="M130" s="7"/>
      <c r="N130" s="7"/>
      <c r="O130" s="32"/>
      <c r="P130" s="7"/>
      <c r="Q130" s="7"/>
    </row>
  </sheetData>
  <sheetProtection algorithmName="SHA-512" hashValue="fbXMGIONf970VNxznQ+FNusmnOIlkEAp0lhw2WoHNiCRB4VFUHrpK1mbGx4ZrxtthF9G54uj+9L51EqCYDdjKQ==" saltValue="pIS55ObbYiiFrC+/fmMi/g==" spinCount="100000" sheet="1" objects="1" scenarios="1"/>
  <protectedRanges>
    <protectedRange algorithmName="SHA-512" hashValue="ZroOBHUDuEbQr/mN2EjVkqmWtIHQ17H4TsRo5gQBZ3c8HxFV7sW9tHORClLuyRlYdjdcT0BVK4/NTANMdSTHhQ==" saltValue="femdE1SseXBgU+7oW5awPg==" spinCount="100000" sqref="I3 K3:N3" name="Inkoop beveiligd"/>
    <protectedRange algorithmName="SHA-512" hashValue="ZroOBHUDuEbQr/mN2EjVkqmWtIHQ17H4TsRo5gQBZ3c8HxFV7sW9tHORClLuyRlYdjdcT0BVK4/NTANMdSTHhQ==" saltValue="femdE1SseXBgU+7oW5awPg==" spinCount="100000" sqref="K1:N1 I1" name="Inkoop beveiligd_1"/>
  </protectedRanges>
  <mergeCells count="9">
    <mergeCell ref="B3:P3"/>
    <mergeCell ref="A1:P1"/>
    <mergeCell ref="C130:D130"/>
    <mergeCell ref="L118:O118"/>
    <mergeCell ref="C122:D122"/>
    <mergeCell ref="C123:D123"/>
    <mergeCell ref="C124:D124"/>
    <mergeCell ref="C125:D129"/>
    <mergeCell ref="L119:O119"/>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1e21e26-8063-4cd9-a35d-77a531918c0a">
      <Terms xmlns="http://schemas.microsoft.com/office/infopath/2007/PartnerControls"/>
    </lcf76f155ced4ddcb4097134ff3c332f>
    <d6a0f0c0c0124d58878f9601e6ca6271 xmlns="a0cf0202-a5c5-484a-8f56-a5c31f00845a">
      <Terms xmlns="http://schemas.microsoft.com/office/infopath/2007/PartnerControls">
        <TermInfo xmlns="http://schemas.microsoft.com/office/infopath/2007/PartnerControls">
          <TermName xmlns="http://schemas.microsoft.com/office/infopath/2007/PartnerControls">SPB</TermName>
          <TermId xmlns="http://schemas.microsoft.com/office/infopath/2007/PartnerControls">c4373c95-bf2a-40c6-88f7-b87594e785aa</TermId>
        </TermInfo>
      </Terms>
    </d6a0f0c0c0124d58878f9601e6ca6271>
    <TaxCatchAll xmlns="49f01658-28ed-41cf-833a-44b92edc6edd">
      <Value>1</Value>
    </TaxCatchAl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AEA05C960F7AF4CAD47C1CAA8FDA09C" ma:contentTypeVersion="17" ma:contentTypeDescription="Een nieuw document maken." ma:contentTypeScope="" ma:versionID="67e8c23e1d016d9b06cc64be1c513fad">
  <xsd:schema xmlns:xsd="http://www.w3.org/2001/XMLSchema" xmlns:xs="http://www.w3.org/2001/XMLSchema" xmlns:p="http://schemas.microsoft.com/office/2006/metadata/properties" xmlns:ns2="a0cf0202-a5c5-484a-8f56-a5c31f00845a" xmlns:ns4="49f01658-28ed-41cf-833a-44b92edc6edd" xmlns:ns5="21e21e26-8063-4cd9-a35d-77a531918c0a" targetNamespace="http://schemas.microsoft.com/office/2006/metadata/properties" ma:root="true" ma:fieldsID="5a1ccf9211b8caabe0502cbf5b1467f2" ns2:_="" ns4:_="" ns5:_="">
    <xsd:import namespace="a0cf0202-a5c5-484a-8f56-a5c31f00845a"/>
    <xsd:import namespace="49f01658-28ed-41cf-833a-44b92edc6edd"/>
    <xsd:import namespace="21e21e26-8063-4cd9-a35d-77a531918c0a"/>
    <xsd:element name="properties">
      <xsd:complexType>
        <xsd:sequence>
          <xsd:element name="documentManagement">
            <xsd:complexType>
              <xsd:all>
                <xsd:element ref="ns2:d6a0f0c0c0124d58878f9601e6ca6271" minOccurs="0"/>
                <xsd:element ref="ns4:TaxCatchAll" minOccurs="0"/>
                <xsd:element ref="ns2:SharedWithUsers" minOccurs="0"/>
                <xsd:element ref="ns2:SharedWithDetails" minOccurs="0"/>
                <xsd:element ref="ns5:MediaServiceMetadata" minOccurs="0"/>
                <xsd:element ref="ns5:MediaServiceFastMetadata" minOccurs="0"/>
                <xsd:element ref="ns5:MediaServiceObjectDetectorVersions" minOccurs="0"/>
                <xsd:element ref="ns5:MediaServiceGenerationTime" minOccurs="0"/>
                <xsd:element ref="ns5:MediaServiceEventHashCode" minOccurs="0"/>
                <xsd:element ref="ns5:MediaLengthInSeconds" minOccurs="0"/>
                <xsd:element ref="ns5:lcf76f155ced4ddcb4097134ff3c332f" minOccurs="0"/>
                <xsd:element ref="ns5:MediaServiceOCR" minOccurs="0"/>
                <xsd:element ref="ns5:MediaServiceDateTaken"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cf0202-a5c5-484a-8f56-a5c31f00845a" elementFormDefault="qualified">
    <xsd:import namespace="http://schemas.microsoft.com/office/2006/documentManagement/types"/>
    <xsd:import namespace="http://schemas.microsoft.com/office/infopath/2007/PartnerControls"/>
    <xsd:element name="d6a0f0c0c0124d58878f9601e6ca6271" ma:index="8" ma:taxonomy="true" ma:internalName="d6a0f0c0c0124d58878f9601e6ca6271" ma:taxonomyFieldName="Afdelingnaam" ma:displayName="Afdelings Code" ma:default="1;#SPB|c4373c95-bf2a-40c6-88f7-b87594e785aa" ma:fieldId="{d6a0f0c0-c012-4d58-878f-9601e6ca6271}" ma:sspId="2da67cf7-fe4b-4a66-9a0d-a2326cc296fa" ma:termSetId="da2320e2-c0d2-4cdf-b90e-811ed6c51149" ma:anchorId="00000000-0000-0000-0000-000000000000" ma:open="false" ma:isKeyword="false">
      <xsd:complexType>
        <xsd:sequence>
          <xsd:element ref="pc:Terms" minOccurs="0" maxOccurs="1"/>
        </xsd:sequence>
      </xsd:complex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f01658-28ed-41cf-833a-44b92edc6edd"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aa60b5f-1b56-4cc4-998e-20993159f29d}" ma:internalName="TaxCatchAll" ma:showField="CatchAllData" ma:web="49f01658-28ed-41cf-833a-44b92edc6ed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1e21e26-8063-4cd9-a35d-77a531918c0a"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2da67cf7-fe4b-4a66-9a0d-a2326cc296fa"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BDF9A7-B120-4BA2-8661-6CA628A3BE83}">
  <ds:schemaRefs>
    <ds:schemaRef ds:uri="a0cf0202-a5c5-484a-8f56-a5c31f00845a"/>
    <ds:schemaRef ds:uri="21e21e26-8063-4cd9-a35d-77a531918c0a"/>
    <ds:schemaRef ds:uri="http://purl.org/dc/elements/1.1/"/>
    <ds:schemaRef ds:uri="http://schemas.microsoft.com/office/2006/metadata/properties"/>
    <ds:schemaRef ds:uri="http://purl.org/dc/term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49f01658-28ed-41cf-833a-44b92edc6edd"/>
    <ds:schemaRef ds:uri="http://www.w3.org/XML/1998/namespace"/>
  </ds:schemaRefs>
</ds:datastoreItem>
</file>

<file path=customXml/itemProps2.xml><?xml version="1.0" encoding="utf-8"?>
<ds:datastoreItem xmlns:ds="http://schemas.openxmlformats.org/officeDocument/2006/customXml" ds:itemID="{121EF9D8-E8FC-4062-B30F-D78543FBC272}">
  <ds:schemaRefs>
    <ds:schemaRef ds:uri="http://schemas.microsoft.com/sharepoint/v3/contenttype/forms"/>
  </ds:schemaRefs>
</ds:datastoreItem>
</file>

<file path=customXml/itemProps3.xml><?xml version="1.0" encoding="utf-8"?>
<ds:datastoreItem xmlns:ds="http://schemas.openxmlformats.org/officeDocument/2006/customXml" ds:itemID="{FE390F51-6AB4-4FE5-AF26-B09541C758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cf0202-a5c5-484a-8f56-a5c31f00845a"/>
    <ds:schemaRef ds:uri="49f01658-28ed-41cf-833a-44b92edc6edd"/>
    <ds:schemaRef ds:uri="21e21e26-8063-4cd9-a35d-77a531918c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ce80e9c-661b-453a-b52e-c00e4f65cc34}" enabled="1" method="Standard" siteId="{bbc3bd55-2812-4652-96ae-ce7932a2e8b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Dongen, Rob van</dc:creator>
  <cp:keywords/>
  <dc:description/>
  <cp:lastModifiedBy>Visser, Marion de</cp:lastModifiedBy>
  <cp:revision/>
  <dcterms:created xsi:type="dcterms:W3CDTF">2025-04-01T09:27:32Z</dcterms:created>
  <dcterms:modified xsi:type="dcterms:W3CDTF">2025-06-06T15:33:11Z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0x0101009AEA05C960F7AF4CAD47C1CAA8FDA09C</vt:lpwstr>
  </property>
  <property fmtid="{D5CDD505-2E9C-101B-9397-08002B2CF9AE}" pid="3" name="MediaServiceImageTags">
    <vt:lpwstr/>
  </property>
  <property fmtid="{D5CDD505-2E9C-101B-9397-08002B2CF9AE}" pid="4" name="Afdelingnaam">
    <vt:lpwstr>1;#SPB|c4373c95-bf2a-40c6-88f7-b87594e785aa</vt:lpwstr>
  </property>
</Properties>
</file>