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acbook/Digital Sourcing/4. Opdrachten/Oost NL/Opdracht - EA MSP/Aanbestedingsleidraad/"/>
    </mc:Choice>
  </mc:AlternateContent>
  <xr:revisionPtr revIDLastSave="0" documentId="13_ncr:1_{5341AAD1-BA9A-D449-8246-4D49A333AD02}" xr6:coauthVersionLast="36" xr6:coauthVersionMax="47" xr10:uidLastSave="{00000000-0000-0000-0000-000000000000}"/>
  <bookViews>
    <workbookView xWindow="0" yWindow="500" windowWidth="28800" windowHeight="16240" activeTab="1" xr2:uid="{69E478A9-AA83-7F4F-AF90-5F0296B8BAFC}"/>
  </bookViews>
  <sheets>
    <sheet name="Invulinstructie" sheetId="4" r:id="rId1"/>
    <sheet name="Prijzenblad" sheetId="8" r:id="rId2"/>
    <sheet name="Uurtarieven" sheetId="7" r:id="rId3"/>
    <sheet name="Inschrijfsom" sheetId="5" r:id="rId4"/>
    <sheet name="Overzicht huidige infra" sheetId="9" r:id="rId5"/>
  </sheets>
  <definedNames>
    <definedName name="_xlnm._FilterDatabase" localSheetId="4" hidden="1">'Overzicht huidige infra'!$A$1:$D$15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5" i="8" l="1"/>
  <c r="W15" i="8"/>
  <c r="W58" i="8"/>
  <c r="F21" i="8"/>
  <c r="F20" i="8"/>
  <c r="F19" i="8"/>
  <c r="F15" i="8"/>
  <c r="F14" i="8"/>
  <c r="F13" i="8"/>
  <c r="N19" i="8" l="1"/>
  <c r="H11" i="8" l="1"/>
  <c r="W11" i="8" s="1"/>
  <c r="W17" i="8"/>
  <c r="T29" i="8" l="1"/>
  <c r="R30" i="8"/>
  <c r="N26" i="8"/>
  <c r="H27" i="8"/>
  <c r="H26" i="8"/>
  <c r="W27" i="8" s="1"/>
  <c r="J29" i="8"/>
  <c r="V30" i="8"/>
  <c r="T30" i="8"/>
  <c r="P30" i="8"/>
  <c r="N30" i="8"/>
  <c r="L30" i="8"/>
  <c r="J30" i="8"/>
  <c r="H30" i="8"/>
  <c r="W30" i="8" s="1"/>
  <c r="V29" i="8"/>
  <c r="R29" i="8"/>
  <c r="P29" i="8"/>
  <c r="N29" i="8"/>
  <c r="L29" i="8"/>
  <c r="H29" i="8"/>
  <c r="W29" i="8" s="1"/>
  <c r="V28" i="8"/>
  <c r="T28" i="8"/>
  <c r="R28" i="8"/>
  <c r="P28" i="8"/>
  <c r="N28" i="8"/>
  <c r="L28" i="8"/>
  <c r="J28" i="8"/>
  <c r="H28" i="8"/>
  <c r="W28" i="8" s="1"/>
  <c r="V32" i="8"/>
  <c r="T32" i="8"/>
  <c r="R32" i="8"/>
  <c r="P32" i="8"/>
  <c r="N32" i="8"/>
  <c r="L32" i="8"/>
  <c r="J32" i="8"/>
  <c r="H32" i="8"/>
  <c r="W32" i="8" s="1"/>
  <c r="V31" i="8"/>
  <c r="T31" i="8"/>
  <c r="R31" i="8"/>
  <c r="P31" i="8"/>
  <c r="N31" i="8"/>
  <c r="L31" i="8"/>
  <c r="J31" i="8"/>
  <c r="H31" i="8"/>
  <c r="W31" i="8" s="1"/>
  <c r="V27" i="8"/>
  <c r="T27" i="8"/>
  <c r="R27" i="8"/>
  <c r="P27" i="8"/>
  <c r="N27" i="8"/>
  <c r="L27" i="8"/>
  <c r="J27" i="8"/>
  <c r="V26" i="8"/>
  <c r="T26" i="8"/>
  <c r="R26" i="8"/>
  <c r="P26" i="8"/>
  <c r="L26" i="8"/>
  <c r="J26" i="8"/>
  <c r="W26" i="8" l="1"/>
  <c r="V56" i="8" l="1"/>
  <c r="T56" i="8"/>
  <c r="R56" i="8"/>
  <c r="P56" i="8"/>
  <c r="N56" i="8"/>
  <c r="L56" i="8"/>
  <c r="J56" i="8"/>
  <c r="H56" i="8"/>
  <c r="V20" i="8"/>
  <c r="V21" i="8"/>
  <c r="V22" i="8"/>
  <c r="V23" i="8"/>
  <c r="V24" i="8"/>
  <c r="V25" i="8"/>
  <c r="V33" i="8"/>
  <c r="V34" i="8"/>
  <c r="V36" i="8"/>
  <c r="V37" i="8"/>
  <c r="V38" i="8"/>
  <c r="V39" i="8"/>
  <c r="V40" i="8"/>
  <c r="V42" i="8"/>
  <c r="V43" i="8"/>
  <c r="V45" i="8"/>
  <c r="V46" i="8"/>
  <c r="V48" i="8"/>
  <c r="V49" i="8"/>
  <c r="V50" i="8"/>
  <c r="V52" i="8"/>
  <c r="V53" i="8"/>
  <c r="V54" i="8"/>
  <c r="V19" i="8"/>
  <c r="V14" i="8"/>
  <c r="V15" i="8"/>
  <c r="V13" i="8"/>
  <c r="T20" i="8"/>
  <c r="T21" i="8"/>
  <c r="T22" i="8"/>
  <c r="T23" i="8"/>
  <c r="T24" i="8"/>
  <c r="T25" i="8"/>
  <c r="T33" i="8"/>
  <c r="T34" i="8"/>
  <c r="T36" i="8"/>
  <c r="T37" i="8"/>
  <c r="T38" i="8"/>
  <c r="T39" i="8"/>
  <c r="T40" i="8"/>
  <c r="T42" i="8"/>
  <c r="T43" i="8"/>
  <c r="T45" i="8"/>
  <c r="T46" i="8"/>
  <c r="T48" i="8"/>
  <c r="T49" i="8"/>
  <c r="T50" i="8"/>
  <c r="T52" i="8"/>
  <c r="T53" i="8"/>
  <c r="T54" i="8"/>
  <c r="T19" i="8"/>
  <c r="T14" i="8"/>
  <c r="T15" i="8"/>
  <c r="T13" i="8"/>
  <c r="T9" i="8"/>
  <c r="R20" i="8"/>
  <c r="R21" i="8"/>
  <c r="R22" i="8"/>
  <c r="R23" i="8"/>
  <c r="R24" i="8"/>
  <c r="R25" i="8"/>
  <c r="R33" i="8"/>
  <c r="R34" i="8"/>
  <c r="R36" i="8"/>
  <c r="R37" i="8"/>
  <c r="R38" i="8"/>
  <c r="R39" i="8"/>
  <c r="R40" i="8"/>
  <c r="R42" i="8"/>
  <c r="R43" i="8"/>
  <c r="R45" i="8"/>
  <c r="R46" i="8"/>
  <c r="R48" i="8"/>
  <c r="R49" i="8"/>
  <c r="R50" i="8"/>
  <c r="R52" i="8"/>
  <c r="R53" i="8"/>
  <c r="R54" i="8"/>
  <c r="R19" i="8"/>
  <c r="R14" i="8"/>
  <c r="R15" i="8"/>
  <c r="R13" i="8"/>
  <c r="R9" i="8"/>
  <c r="P20" i="8"/>
  <c r="P21" i="8"/>
  <c r="P22" i="8"/>
  <c r="P23" i="8"/>
  <c r="P24" i="8"/>
  <c r="P25" i="8"/>
  <c r="P33" i="8"/>
  <c r="P34" i="8"/>
  <c r="P36" i="8"/>
  <c r="P37" i="8"/>
  <c r="P38" i="8"/>
  <c r="P39" i="8"/>
  <c r="P40" i="8"/>
  <c r="P42" i="8"/>
  <c r="P43" i="8"/>
  <c r="P45" i="8"/>
  <c r="P46" i="8"/>
  <c r="P48" i="8"/>
  <c r="P49" i="8"/>
  <c r="P50" i="8"/>
  <c r="P52" i="8"/>
  <c r="P53" i="8"/>
  <c r="P54" i="8"/>
  <c r="P19" i="8"/>
  <c r="P14" i="8"/>
  <c r="P15" i="8"/>
  <c r="P13" i="8"/>
  <c r="N20" i="8"/>
  <c r="N21" i="8"/>
  <c r="N22" i="8"/>
  <c r="N23" i="8"/>
  <c r="N24" i="8"/>
  <c r="N25" i="8"/>
  <c r="N33" i="8"/>
  <c r="N34" i="8"/>
  <c r="N36" i="8"/>
  <c r="N37" i="8"/>
  <c r="N38" i="8"/>
  <c r="N39" i="8"/>
  <c r="N40" i="8"/>
  <c r="N42" i="8"/>
  <c r="N43" i="8"/>
  <c r="N45" i="8"/>
  <c r="N46" i="8"/>
  <c r="N48" i="8"/>
  <c r="N49" i="8"/>
  <c r="N50" i="8"/>
  <c r="N52" i="8"/>
  <c r="N53" i="8"/>
  <c r="N54" i="8"/>
  <c r="N14" i="8"/>
  <c r="N13" i="8"/>
  <c r="L20" i="8"/>
  <c r="L21" i="8"/>
  <c r="L22" i="8"/>
  <c r="L23" i="8"/>
  <c r="L24" i="8"/>
  <c r="L25" i="8"/>
  <c r="L33" i="8"/>
  <c r="L34" i="8"/>
  <c r="L36" i="8"/>
  <c r="L37" i="8"/>
  <c r="L38" i="8"/>
  <c r="L39" i="8"/>
  <c r="L40" i="8"/>
  <c r="L42" i="8"/>
  <c r="L43" i="8"/>
  <c r="L45" i="8"/>
  <c r="L46" i="8"/>
  <c r="L48" i="8"/>
  <c r="L49" i="8"/>
  <c r="L50" i="8"/>
  <c r="L52" i="8"/>
  <c r="L53" i="8"/>
  <c r="L54" i="8"/>
  <c r="L19" i="8"/>
  <c r="L14" i="8"/>
  <c r="L15" i="8"/>
  <c r="L13" i="8"/>
  <c r="L9" i="8"/>
  <c r="J20" i="8"/>
  <c r="J21" i="8"/>
  <c r="J22" i="8"/>
  <c r="J23" i="8"/>
  <c r="J24" i="8"/>
  <c r="J25" i="8"/>
  <c r="J33" i="8"/>
  <c r="J34" i="8"/>
  <c r="J36" i="8"/>
  <c r="J37" i="8"/>
  <c r="J38" i="8"/>
  <c r="J39" i="8"/>
  <c r="J40" i="8"/>
  <c r="J42" i="8"/>
  <c r="J43" i="8"/>
  <c r="J45" i="8"/>
  <c r="J46" i="8"/>
  <c r="J48" i="8"/>
  <c r="J49" i="8"/>
  <c r="J50" i="8"/>
  <c r="J52" i="8"/>
  <c r="J53" i="8"/>
  <c r="J54" i="8"/>
  <c r="J19" i="8"/>
  <c r="J14" i="8"/>
  <c r="J15" i="8"/>
  <c r="J13" i="8"/>
  <c r="J9" i="8"/>
  <c r="H9" i="8"/>
  <c r="H22" i="8"/>
  <c r="H23" i="8"/>
  <c r="H24" i="8"/>
  <c r="H25" i="8"/>
  <c r="H33" i="8"/>
  <c r="H34" i="8"/>
  <c r="H36" i="8"/>
  <c r="H37" i="8"/>
  <c r="H38" i="8"/>
  <c r="H39" i="8"/>
  <c r="H40" i="8"/>
  <c r="H42" i="8"/>
  <c r="H43" i="8"/>
  <c r="H45" i="8"/>
  <c r="H46" i="8"/>
  <c r="H48" i="8"/>
  <c r="H49" i="8"/>
  <c r="H50" i="8"/>
  <c r="H52" i="8"/>
  <c r="H53" i="8"/>
  <c r="H54" i="8"/>
  <c r="H21" i="8"/>
  <c r="H20" i="8"/>
  <c r="H19" i="8"/>
  <c r="W45" i="8" l="1"/>
  <c r="W46" i="8"/>
  <c r="W56" i="8"/>
  <c r="W42" i="8"/>
  <c r="W54" i="8"/>
  <c r="W53" i="8"/>
  <c r="W48" i="8"/>
  <c r="W43" i="8"/>
  <c r="W40" i="8"/>
  <c r="W39" i="8"/>
  <c r="W38" i="8"/>
  <c r="W37" i="8"/>
  <c r="W34" i="8"/>
  <c r="W33" i="8"/>
  <c r="W25" i="8"/>
  <c r="W24" i="8"/>
  <c r="W21" i="8"/>
  <c r="W20" i="8"/>
  <c r="W19" i="8"/>
  <c r="V9" i="8"/>
  <c r="P9" i="8"/>
  <c r="N9" i="8"/>
  <c r="W9" i="8" s="1"/>
  <c r="W50" i="8" l="1"/>
  <c r="W23" i="8"/>
  <c r="W36" i="8"/>
  <c r="W52" i="8"/>
  <c r="W49" i="8"/>
  <c r="W22" i="8"/>
  <c r="H14" i="8"/>
  <c r="W14" i="8" s="1"/>
  <c r="H15" i="8"/>
  <c r="H13" i="8"/>
  <c r="W13" i="8" s="1"/>
  <c r="C5" i="5" l="1"/>
</calcChain>
</file>

<file path=xl/sharedStrings.xml><?xml version="1.0" encoding="utf-8"?>
<sst xmlns="http://schemas.openxmlformats.org/spreadsheetml/2006/main" count="303" uniqueCount="194">
  <si>
    <t>Invulinstructie prijzenblad</t>
  </si>
  <si>
    <r>
      <rPr>
        <b/>
        <sz val="12"/>
        <color theme="1"/>
        <rFont val="Calibri"/>
        <family val="2"/>
        <scheme val="minor"/>
      </rPr>
      <t>Algemene Instructies:</t>
    </r>
    <r>
      <rPr>
        <sz val="12"/>
        <color theme="1"/>
        <rFont val="Calibri"/>
        <family val="2"/>
        <scheme val="minor"/>
      </rPr>
      <t xml:space="preserve">
Let op de structuur van de tabel: Het prijzenblad bestaat uit verschillende secties die zijn ingedeeld volgens de diensten die u aanbiedt. Vul alleen de secties in die relevant zijn voor de door u aangeboden diensten.
</t>
    </r>
    <r>
      <rPr>
        <b/>
        <sz val="12"/>
        <color theme="1"/>
        <rFont val="Calibri"/>
        <family val="2"/>
        <scheme val="minor"/>
      </rPr>
      <t>Prijs per eenheid</t>
    </r>
    <r>
      <rPr>
        <sz val="12"/>
        <color theme="1"/>
        <rFont val="Calibri"/>
        <family val="2"/>
        <scheme val="minor"/>
      </rPr>
      <t xml:space="preserve">: Vul de prijs per eenheid per jaar in voor de specifieke dienst die u levert. De prijs moet betrekking hebben op de Pricing Driver (Flat Rate, Eenmalig, CPU, etc.) en de eenheid die in de kolom "Eenheid" wordt aangegeven (bijvoorbeeld Per maand).
</t>
    </r>
    <r>
      <rPr>
        <b/>
        <sz val="12"/>
        <color theme="1"/>
        <rFont val="Calibri"/>
        <family val="2"/>
        <scheme val="minor"/>
      </rPr>
      <t>Uurtarieven</t>
    </r>
    <r>
      <rPr>
        <sz val="12"/>
        <color theme="1"/>
        <rFont val="Calibri"/>
        <family val="2"/>
        <scheme val="minor"/>
      </rPr>
      <t xml:space="preserve">: Vul de prijs per Functie in. Deze tarieven vormen geen onderdeel van de Totaalprijs MSP maar worden gehanteerd voor optioneel meerwerk. 
</t>
    </r>
    <r>
      <rPr>
        <b/>
        <sz val="12"/>
        <color theme="1"/>
        <rFont val="Calibri"/>
        <family val="2"/>
        <scheme val="minor"/>
      </rPr>
      <t>Inschrijfsom</t>
    </r>
    <r>
      <rPr>
        <sz val="12"/>
        <color theme="1"/>
        <rFont val="Calibri"/>
        <family val="2"/>
        <scheme val="minor"/>
      </rPr>
      <t xml:space="preserve">: Het tabblad Inschijfsom dient ondertekend te worden door rechtgeldige vertegenwoordiger van Inschrijver. De Inschrijfsom zelf (Cel C5) en automatisch gegereerd veld op basis van tab Prijzenblad, Cel W60. </t>
    </r>
  </si>
  <si>
    <t>SLA en KPI's</t>
  </si>
  <si>
    <r>
      <rPr>
        <b/>
        <sz val="12"/>
        <color theme="1"/>
        <rFont val="Calibri"/>
        <family val="2"/>
        <scheme val="minor"/>
      </rPr>
      <t>SLA (Service Level Agreement)</t>
    </r>
    <r>
      <rPr>
        <sz val="12"/>
        <color theme="1"/>
        <rFont val="Calibri"/>
        <family val="2"/>
        <scheme val="minor"/>
      </rPr>
      <t xml:space="preserve">: Dit beschrijft de afspraken over hoe snel of hoe goed de service moet worden geleverd. De SLA moet de minimum- en maximale prestaties definiëren (bijvoorbeeld maximaal 1 uur downtime, 24/7 bereikbaarheid van de servicedesk).
</t>
    </r>
    <r>
      <rPr>
        <b/>
        <sz val="12"/>
        <color theme="1"/>
        <rFont val="Calibri"/>
        <family val="2"/>
        <scheme val="minor"/>
      </rPr>
      <t>KPI (Key Performance Indicators)</t>
    </r>
    <r>
      <rPr>
        <sz val="12"/>
        <color theme="1"/>
        <rFont val="Calibri"/>
        <family val="2"/>
        <scheme val="minor"/>
      </rPr>
      <t>: Dit zijn meetbare doelstellingen die helpen de kwaliteit en effectiviteit van de geleverde service te kwantificeren. Dit zou bijvoorbeeld kunnen zijn hoeveel tijd het kost om een probleem op te lossen, of hoe vaak een dienst naar behoren werkt (bijv. uptime van servers).</t>
    </r>
  </si>
  <si>
    <t>Prijzenblad behorende bij de Europese aanbesteding volgens de Openbare Procedure voor Managed Service Provider 
ten behoeve van Ontwikkelingsmaatschappij Oost-Nederland NV (Oost NL)</t>
  </si>
  <si>
    <t>Diensten</t>
  </si>
  <si>
    <t>Subdiensten</t>
  </si>
  <si>
    <t>Pricing driver</t>
  </si>
  <si>
    <t>Eenheid</t>
  </si>
  <si>
    <t>Aantal eenheden</t>
  </si>
  <si>
    <t>Prijs per eenheid 
jaar 1</t>
  </si>
  <si>
    <t>Totaal
Jaar 1</t>
  </si>
  <si>
    <t>Prijs per eenheid 
jaar 2</t>
  </si>
  <si>
    <t>Totaal
Jaar 2</t>
  </si>
  <si>
    <t>Prijs per eenheid 
jaar 3</t>
  </si>
  <si>
    <t>Totaal
Jaar 3</t>
  </si>
  <si>
    <t>Prijs per eenheid 
jaar 4</t>
  </si>
  <si>
    <t>Totaal
Jaar 4</t>
  </si>
  <si>
    <t>Prijs per eenheid 
jaar 5</t>
  </si>
  <si>
    <t>Totaal
Optie Jaar 5</t>
  </si>
  <si>
    <t>Prijs per eenheid 
jaar 6</t>
  </si>
  <si>
    <t>Totaal
Optie Jaar 6</t>
  </si>
  <si>
    <t>Prijs per eenheid 
jaar 7</t>
  </si>
  <si>
    <t>Totaal
Optie Jaar 7</t>
  </si>
  <si>
    <t>Prijs per eenheid 
jaar 8</t>
  </si>
  <si>
    <t>Totaal
Optie Jaar 8</t>
  </si>
  <si>
    <t>Totaal 
jaar 1- 8</t>
  </si>
  <si>
    <t>SLA (Service Level Agreement)</t>
  </si>
  <si>
    <t>KPI (Key Performance Indicators)</t>
  </si>
  <si>
    <t>1. Infrastructuurbeheer (IB)</t>
  </si>
  <si>
    <t>IB1. Managed Cloud en On-Premise</t>
  </si>
  <si>
    <t>Beheer en optimalisatie van IT-infrastructuur</t>
  </si>
  <si>
    <t xml:space="preserve">Flat rate </t>
  </si>
  <si>
    <t>Per maand</t>
  </si>
  <si>
    <t>99% uptime van virtuele machines en 99,5% voor kritische systemen</t>
  </si>
  <si>
    <t>Minimale downtime (&lt;1 uur per maand) / Tijdige updates (100%)</t>
  </si>
  <si>
    <t>Prijs per Fysieke Server –
Inrichting en Implementatie</t>
  </si>
  <si>
    <t>Eenmalig</t>
  </si>
  <si>
    <t>Per stuk</t>
  </si>
  <si>
    <t>24/7 monitoring en incident response beschikbaar</t>
  </si>
  <si>
    <t>Reactietijd op incidenten (max 30 minuten) / 99% oplossingstijd</t>
  </si>
  <si>
    <t>Prijs per Fysieke Server - Gebruikte Bron</t>
  </si>
  <si>
    <t>Prijs per Virtuele Machine (VM) –
Inrichting en Implementatie</t>
  </si>
  <si>
    <t>Prijs per Virtuele Machine - Gebruikte Bron</t>
  </si>
  <si>
    <t>IB2. Netwerkbeheer en Connectiviteit</t>
  </si>
  <si>
    <t>Beheer van VPN, SD-WAN, firewalls</t>
  </si>
  <si>
    <t>SLA voor netwerk-updates en onderhoud binnen 24 uur</t>
  </si>
  <si>
    <t>Beschikbaarheid netwerk (99,9%) / Respons tijd (max 30 min)</t>
  </si>
  <si>
    <t>IB3. Serverbeheer en Monitoring</t>
  </si>
  <si>
    <t>Monitoring van servers (fysiek en virtueel)</t>
  </si>
  <si>
    <t>99.9% uptime voor servers, 99% voor applicaties</t>
  </si>
  <si>
    <t>Systeemeffectiviteit (99%) / Snelheid van probleemdetectie (&lt;5 min)</t>
  </si>
  <si>
    <t>IB4. Patchmanagement</t>
  </si>
  <si>
    <t>Geautomatiseerde patching</t>
  </si>
  <si>
    <t>Alle kritische patches binnen 48 uur na release</t>
  </si>
  <si>
    <t>Patch percentage (100% in 48 uur) / Aantal gemiste patches (&lt;2%)</t>
  </si>
  <si>
    <t>Overige items (optioneel)</t>
  </si>
  <si>
    <t>[Overige items - Inschrijver]</t>
  </si>
  <si>
    <t>[…]</t>
  </si>
  <si>
    <t xml:space="preserve">2. Beveiliging en Compliance (BC) </t>
  </si>
  <si>
    <t>BC1. SOC en Incident Response</t>
  </si>
  <si>
    <t>Gebruik SIEM en XDR voor detectie</t>
  </si>
  <si>
    <t>Reactietijd op incidenten minder dan 15 minuten</t>
  </si>
  <si>
    <t>Detectie tijd (99%) / Oplossing binnen 1 uur (98%)</t>
  </si>
  <si>
    <t>24/7 monitoring en incident respons</t>
  </si>
  <si>
    <t>Incidentoplossing binnen 4 uur, dagelijkse rapportage beschikbaar</t>
  </si>
  <si>
    <t>Oplossingstijd (99% binnen 4 uur) / Incidentrapportage op tijd (100%)</t>
  </si>
  <si>
    <t>BC2. IAM &amp; MFA</t>
  </si>
  <si>
    <t>Implementatie en beheer van IAM en MFA</t>
  </si>
  <si>
    <t>100% van gebruikers voldoet aan MFA binnen 24 uur</t>
  </si>
  <si>
    <t>Percentage MFA-gebruikers (100%)</t>
  </si>
  <si>
    <t>BC3. Netwerk- en Endpointbeveiliging</t>
  </si>
  <si>
    <t>Beheer van firewalls, EDR</t>
  </si>
  <si>
    <t>Real-time detectie van endpointbedreigingen binnen 5 minuten</t>
  </si>
  <si>
    <t>Detectie percentage (99%) / Incidenten binnen 1 uur opgelost (98%)</t>
  </si>
  <si>
    <t>BC4. Compliance en Beleid</t>
  </si>
  <si>
    <t>Security awareness training</t>
  </si>
  <si>
    <t xml:space="preserve">Per sessie </t>
  </si>
  <si>
    <t>Per sessie</t>
  </si>
  <si>
    <t>95% van de deelnemers slaagt voor het security awareness examen</t>
  </si>
  <si>
    <t>Slagingspercentage (95%)</t>
  </si>
  <si>
    <t xml:space="preserve">3. Back-up and Disaster Recovery (BDR) </t>
  </si>
  <si>
    <t>BDR1. Managed Back-up Oplossingen</t>
  </si>
  <si>
    <t>Geautomatiseerde back-ups</t>
  </si>
  <si>
    <t>Back-up voltooid binnen 24 uur na geplande tijd</t>
  </si>
  <si>
    <t>Back-up voltooiingstijd (99%) / Terugstel snelheid (98%)</t>
  </si>
  <si>
    <t>BDR2. Disaster Recovery</t>
  </si>
  <si>
    <t>DR-strategie en failover-testen</t>
  </si>
  <si>
    <t>Hersteltijd van kritieke systemen binnen 4 uur</t>
  </si>
  <si>
    <t>Hersteltijd binnen 4 uur (98%)</t>
  </si>
  <si>
    <t xml:space="preserve">4. Cloud en SaaS-beheer (CSB) </t>
  </si>
  <si>
    <t>CSB1. Public en Hybrid Cloud</t>
  </si>
  <si>
    <t>Beheer cloudomgevingen en FinOps</t>
  </si>
  <si>
    <t>Cloud availability &gt;99.9%</t>
  </si>
  <si>
    <t>Cloud performance (99%)</t>
  </si>
  <si>
    <t>CSB2. SaaS-beheer en Adoptie</t>
  </si>
  <si>
    <t>Beheer Microsoft 365 en optimalisatie</t>
  </si>
  <si>
    <t>100% van SaaS diensten worden aangeboden volgens het SLA</t>
  </si>
  <si>
    <t>Service uptime (99.9%) / Gebruikersfeedback (90% tevredenheid)</t>
  </si>
  <si>
    <t xml:space="preserve">5. Servicedesk en Ondersteuning (SDO) </t>
  </si>
  <si>
    <t>SDO1. Servicedesk</t>
  </si>
  <si>
    <t>ITIL-gebaseerde servicedesk (9x5)</t>
  </si>
  <si>
    <t>Maximale wachttijd voor reactie op incidenten &lt;5 minuten</t>
  </si>
  <si>
    <t>Oplossingstijd &lt;1 uur (99%) / Slaagt in het beantwoorden van tickets (98%)</t>
  </si>
  <si>
    <t>SDO2. Proactieve monitoring</t>
  </si>
  <si>
    <t>Incidentdetectie en root cause analysis</t>
  </si>
  <si>
    <t>Realtime incidentmeldingen binnen 2 minuten</t>
  </si>
  <si>
    <t>Detectie tijd &lt;5 min (99%)</t>
  </si>
  <si>
    <t>SDO3. Software- en Hardwarebeheer</t>
  </si>
  <si>
    <t xml:space="preserve">Softwarebeheer en licentie-optimalisatie, hardware- en device lifecycle management en 
beheer van softwarepakketten en updates voor eindgebruikers. </t>
  </si>
  <si>
    <t>Software-updates zijn altijd binnen 3 dagen beschikbaar</t>
  </si>
  <si>
    <t>Licentie-efficiëntie (98%)</t>
  </si>
  <si>
    <t xml:space="preserve">6. Strategisch IT-advies (SITA) </t>
  </si>
  <si>
    <t>SITA1. IT Roadmap en Innovatieadvies</t>
  </si>
  <si>
    <t>Advies over IT-strategieën en digitalisering</t>
  </si>
  <si>
    <t>Strategische inzichten worden geleverd volgens het afgesproken tijdschema</t>
  </si>
  <si>
    <t>Succesratio van implementatieadvies (90%)</t>
  </si>
  <si>
    <t>SITA2. Security en Riskmanagement</t>
  </si>
  <si>
    <t>Advies over Zero Trust en cybersecurity</t>
  </si>
  <si>
    <t>Risico-analyse rapporten binnen 3 dagen</t>
  </si>
  <si>
    <t>Risicoanalyse tijdigheid (95%)</t>
  </si>
  <si>
    <t>SITA3. IT Governance en Procesoptimalisatie</t>
  </si>
  <si>
    <t>Advies over datamanagement en SLA's</t>
  </si>
  <si>
    <t>Governanceprocessen voldoen aan alle compliance-eisen</t>
  </si>
  <si>
    <t>Compliance percentage (99%)</t>
  </si>
  <si>
    <t>7. Licentiebeheer (LB)</t>
  </si>
  <si>
    <t>LB1. Licentiebeheer</t>
  </si>
  <si>
    <t xml:space="preserve">Beheer, licentieadvies en compliance-controle  </t>
  </si>
  <si>
    <t xml:space="preserve">Per maand </t>
  </si>
  <si>
    <t xml:space="preserve">Inschrijfsom </t>
  </si>
  <si>
    <t>Uurtarieven</t>
  </si>
  <si>
    <t xml:space="preserve">Functie </t>
  </si>
  <si>
    <t>Uurtarief (ex. BTW)</t>
  </si>
  <si>
    <r>
      <t xml:space="preserve">Level 1 Support Technician 
</t>
    </r>
    <r>
      <rPr>
        <i/>
        <sz val="12"/>
        <color theme="1"/>
        <rFont val="Calibri"/>
        <family val="2"/>
        <scheme val="minor"/>
      </rPr>
      <t>Basis probleemoplossing, wachtwoordresets en triage van gebruikersproblemen</t>
    </r>
  </si>
  <si>
    <t>Level 2 Support Technician
Complexere problemen behandelen, software-installaties en systeemconfiguraties</t>
  </si>
  <si>
    <r>
      <t xml:space="preserve">System Administrator
</t>
    </r>
    <r>
      <rPr>
        <i/>
        <sz val="12"/>
        <color theme="1"/>
        <rFont val="Calibri"/>
        <family val="2"/>
        <scheme val="minor"/>
      </rPr>
      <t>Beheren van servers (on-premises of in de cloud), configuraties, updates en back-ups</t>
    </r>
  </si>
  <si>
    <t>Security Engineer
Beveiligingsconfiguraties, dreigingsbeheer, kwetsbaarheidsscans en incidentrespons.</t>
  </si>
  <si>
    <r>
      <t xml:space="preserve">IT Project Manager
</t>
    </r>
    <r>
      <rPr>
        <i/>
        <sz val="12"/>
        <color theme="1"/>
        <rFont val="Calibri"/>
        <family val="2"/>
        <scheme val="minor"/>
      </rPr>
      <t>Beheren van IT-projecten, tijdlijncoördinatie, resourceallocatie en klantcommunicatie.</t>
    </r>
  </si>
  <si>
    <t>1. Inschrijfsom</t>
  </si>
  <si>
    <t xml:space="preserve">Onderdeel </t>
  </si>
  <si>
    <t>Datum:</t>
  </si>
  <si>
    <t>Handtekening rechtsgeldig vertegenwoordiger:</t>
  </si>
  <si>
    <t>Naam:</t>
  </si>
  <si>
    <t>Functie:</t>
  </si>
  <si>
    <t>Organisatie:</t>
  </si>
  <si>
    <t>Devicenaam</t>
  </si>
  <si>
    <t>Type device</t>
  </si>
  <si>
    <t>OS</t>
  </si>
  <si>
    <t>Locatie</t>
  </si>
  <si>
    <t>Functie</t>
  </si>
  <si>
    <t>OOST-APP01</t>
  </si>
  <si>
    <t>Virtual Server</t>
  </si>
  <si>
    <t>Server 2019</t>
  </si>
  <si>
    <t xml:space="preserve">Datacenter </t>
  </si>
  <si>
    <t>app server voor koppelingen applicatie en Azure Koppeling</t>
  </si>
  <si>
    <t>Palo Alto VM-100</t>
  </si>
  <si>
    <t>firewall</t>
  </si>
  <si>
    <t>Virtuele Firewall</t>
  </si>
  <si>
    <t xml:space="preserve">Switch Equinix </t>
  </si>
  <si>
    <t>Aruba 2530 switch</t>
  </si>
  <si>
    <t>OOST-HV01</t>
  </si>
  <si>
    <t>Proliant DL380 Gen 10 Hyper-V</t>
  </si>
  <si>
    <t>Fysieke server waar de overige virtuele servers op draaien</t>
  </si>
  <si>
    <t>OOST-DC01</t>
  </si>
  <si>
    <t>Domian controller</t>
  </si>
  <si>
    <t>OOST-DC02</t>
  </si>
  <si>
    <t>OOST-FS01</t>
  </si>
  <si>
    <t>Oude filserver, staan nog bestanden op deze zullen uiteindelijk uitgezocht en naar SharePoint verplaatst moeten worden</t>
  </si>
  <si>
    <t>OOST-PS01</t>
  </si>
  <si>
    <t xml:space="preserve">Printerserver voor de printers op kantoor bij Oost NL. </t>
  </si>
  <si>
    <t>OOST-SQL02</t>
  </si>
  <si>
    <t>Exact server</t>
  </si>
  <si>
    <t>RODC01</t>
  </si>
  <si>
    <t>Read only domain controller</t>
  </si>
  <si>
    <t>OOST-TESTEXA01</t>
  </si>
  <si>
    <t>Exact test server</t>
  </si>
  <si>
    <t>OOSTBU01</t>
  </si>
  <si>
    <t>Storeeasy 1650 storage</t>
  </si>
  <si>
    <t>Back-up Storage</t>
  </si>
  <si>
    <t>OOSTNAS01</t>
  </si>
  <si>
    <t>Nas Synology RS816</t>
  </si>
  <si>
    <t>Nas voor back-ups van verschillende bestanden</t>
  </si>
  <si>
    <t>OOSTNAS02</t>
  </si>
  <si>
    <t>Kantoor Apeldoorn</t>
  </si>
  <si>
    <t>Licenties</t>
  </si>
  <si>
    <t>9 keer een Windows server 2022 standaard - 8 core license pack 1 ja</t>
  </si>
  <si>
    <t>4 keer een sql server 2022 standard core - 2 core license pack 1 jaar</t>
  </si>
  <si>
    <t>220 keer een windows server 2022 CAL - 1 user CAL - 1 year licentie</t>
  </si>
  <si>
    <t>vCPU (24 cores)</t>
  </si>
  <si>
    <t>RAM (192 GB)</t>
  </si>
  <si>
    <t>Opslag (4 TB SSD)</t>
  </si>
  <si>
    <t>vCPU (2 vCPU)</t>
  </si>
  <si>
    <t>Opslag (100 GB SSD)</t>
  </si>
  <si>
    <t>RAM (16 GB)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</si>
</sst>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quot;€&quot;\ #,##0.00"/>
  </numFmts>
  <fonts count="11" x14ac:knownFonts="1">
    <font>
      <sz val="12"/>
      <color theme="1"/>
      <name val="Calibri"/>
      <family val="2"/>
      <scheme val="minor"/>
    </font>
    <font>
      <b/>
      <sz val="12"/>
      <color theme="0"/>
      <name val="Calibri"/>
      <family val="2"/>
      <scheme val="minor"/>
    </font>
    <font>
      <sz val="11"/>
      <color theme="1"/>
      <name val="Calibri"/>
      <family val="2"/>
      <scheme val="minor"/>
    </font>
    <font>
      <sz val="10"/>
      <color theme="1"/>
      <name val="Arial"/>
      <family val="2"/>
    </font>
    <font>
      <b/>
      <sz val="12"/>
      <color theme="1"/>
      <name val="Calibri"/>
      <family val="2"/>
      <scheme val="minor"/>
    </font>
    <font>
      <b/>
      <sz val="14"/>
      <color theme="1"/>
      <name val="Calibri"/>
      <family val="2"/>
      <scheme val="minor"/>
    </font>
    <font>
      <sz val="12"/>
      <color rgb="FF000000"/>
      <name val="Calibri"/>
      <family val="2"/>
      <scheme val="minor"/>
    </font>
    <font>
      <i/>
      <sz val="12"/>
      <color theme="1"/>
      <name val="Calibri"/>
      <family val="2"/>
      <scheme val="minor"/>
    </font>
    <font>
      <b/>
      <sz val="13"/>
      <color theme="1"/>
      <name val="Calibri"/>
      <family val="2"/>
      <scheme val="minor"/>
    </font>
    <font>
      <sz val="13"/>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
      <patternFill patternType="solid">
        <fgColor theme="1" tint="0.499984740745262"/>
        <bgColor indexed="64"/>
      </patternFill>
    </fill>
  </fills>
  <borders count="1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xf numFmtId="0" fontId="3" fillId="0" borderId="0"/>
  </cellStyleXfs>
  <cellXfs count="64">
    <xf numFmtId="0" fontId="0" fillId="0" borderId="0" xfId="0"/>
    <xf numFmtId="0" fontId="0" fillId="0" borderId="2" xfId="0" applyBorder="1" applyAlignment="1">
      <alignment horizontal="left" vertical="top" wrapText="1"/>
    </xf>
    <xf numFmtId="0" fontId="0" fillId="2" borderId="0" xfId="0" applyFill="1"/>
    <xf numFmtId="0" fontId="5" fillId="2" borderId="0" xfId="0" applyFont="1" applyFill="1"/>
    <xf numFmtId="0" fontId="0" fillId="4" borderId="2" xfId="0" applyFill="1" applyBorder="1" applyAlignment="1">
      <alignment horizontal="left" vertical="top" wrapText="1"/>
    </xf>
    <xf numFmtId="0" fontId="0" fillId="2" borderId="0" xfId="0" applyFill="1" applyAlignment="1">
      <alignment vertical="top" wrapText="1"/>
    </xf>
    <xf numFmtId="0" fontId="1" fillId="3" borderId="2" xfId="0" applyFont="1" applyFill="1" applyBorder="1" applyAlignment="1">
      <alignment vertical="top"/>
    </xf>
    <xf numFmtId="0" fontId="1" fillId="3" borderId="2" xfId="0" applyFont="1" applyFill="1" applyBorder="1" applyAlignment="1">
      <alignment wrapText="1"/>
    </xf>
    <xf numFmtId="0" fontId="1" fillId="3" borderId="2" xfId="0" applyFont="1" applyFill="1" applyBorder="1"/>
    <xf numFmtId="44" fontId="0" fillId="2" borderId="2" xfId="0" applyNumberFormat="1" applyFill="1" applyBorder="1" applyProtection="1">
      <protection locked="0"/>
    </xf>
    <xf numFmtId="0" fontId="0" fillId="2" borderId="0" xfId="0" applyFill="1" applyAlignment="1">
      <alignment vertical="top"/>
    </xf>
    <xf numFmtId="0" fontId="0" fillId="2" borderId="4" xfId="0" applyFill="1" applyBorder="1" applyAlignment="1">
      <alignment vertical="top"/>
    </xf>
    <xf numFmtId="0" fontId="4" fillId="2" borderId="8" xfId="0" applyFont="1" applyFill="1" applyBorder="1" applyAlignment="1">
      <alignment vertical="top"/>
    </xf>
    <xf numFmtId="0" fontId="4" fillId="2" borderId="4" xfId="0" applyFont="1" applyFill="1" applyBorder="1" applyAlignment="1">
      <alignment vertical="top"/>
    </xf>
    <xf numFmtId="164" fontId="0" fillId="2" borderId="4" xfId="0" applyNumberFormat="1" applyFill="1" applyBorder="1" applyAlignment="1">
      <alignment horizontal="left" vertical="top"/>
    </xf>
    <xf numFmtId="0" fontId="0" fillId="2" borderId="4" xfId="0" applyFill="1" applyBorder="1" applyAlignment="1">
      <alignment horizontal="center" vertical="top"/>
    </xf>
    <xf numFmtId="0" fontId="0" fillId="2" borderId="9" xfId="0" applyFill="1" applyBorder="1" applyAlignment="1">
      <alignment vertical="top"/>
    </xf>
    <xf numFmtId="0" fontId="0" fillId="2" borderId="0" xfId="0" applyFill="1" applyAlignment="1">
      <alignment horizontal="center" vertical="top"/>
    </xf>
    <xf numFmtId="0" fontId="0" fillId="2" borderId="4" xfId="0" applyFill="1" applyBorder="1" applyAlignment="1">
      <alignment vertical="top" wrapText="1"/>
    </xf>
    <xf numFmtId="0" fontId="0" fillId="2" borderId="10" xfId="0" applyFill="1" applyBorder="1" applyAlignment="1">
      <alignment vertical="top" wrapText="1"/>
    </xf>
    <xf numFmtId="0" fontId="0" fillId="2" borderId="6" xfId="0" applyFill="1" applyBorder="1" applyAlignment="1">
      <alignment vertical="top"/>
    </xf>
    <xf numFmtId="0" fontId="0" fillId="2" borderId="5" xfId="0" applyFill="1" applyBorder="1" applyAlignment="1">
      <alignment vertical="top"/>
    </xf>
    <xf numFmtId="164" fontId="6" fillId="6" borderId="4" xfId="0" applyNumberFormat="1" applyFont="1" applyFill="1" applyBorder="1" applyAlignment="1">
      <alignment horizontal="left" vertical="top"/>
    </xf>
    <xf numFmtId="0" fontId="0" fillId="2" borderId="5" xfId="0" applyFill="1" applyBorder="1" applyAlignment="1">
      <alignment vertical="top" wrapText="1"/>
    </xf>
    <xf numFmtId="0" fontId="8" fillId="5" borderId="2" xfId="0" applyFont="1" applyFill="1" applyBorder="1" applyAlignment="1">
      <alignment vertical="top"/>
    </xf>
    <xf numFmtId="0" fontId="8" fillId="5" borderId="2" xfId="0" applyFont="1" applyFill="1" applyBorder="1" applyAlignment="1">
      <alignment vertical="top" wrapText="1"/>
    </xf>
    <xf numFmtId="0" fontId="9" fillId="2" borderId="0" xfId="0" applyFont="1" applyFill="1"/>
    <xf numFmtId="164" fontId="0" fillId="2" borderId="9" xfId="0" applyNumberFormat="1" applyFill="1" applyBorder="1" applyAlignment="1">
      <alignment horizontal="left" vertical="top"/>
    </xf>
    <xf numFmtId="164" fontId="6" fillId="6" borderId="2" xfId="0" applyNumberFormat="1" applyFont="1" applyFill="1" applyBorder="1" applyAlignment="1">
      <alignment horizontal="left" vertical="top"/>
    </xf>
    <xf numFmtId="164" fontId="0" fillId="2" borderId="2" xfId="0" applyNumberFormat="1" applyFill="1" applyBorder="1" applyAlignment="1">
      <alignment horizontal="left" vertical="top"/>
    </xf>
    <xf numFmtId="0" fontId="0" fillId="7" borderId="0" xfId="0" applyFill="1"/>
    <xf numFmtId="0" fontId="2" fillId="0" borderId="4" xfId="1" applyBorder="1"/>
    <xf numFmtId="0" fontId="2" fillId="0" borderId="0" xfId="1"/>
    <xf numFmtId="0" fontId="2" fillId="0" borderId="7" xfId="1" applyBorder="1"/>
    <xf numFmtId="0" fontId="0" fillId="2" borderId="4" xfId="0" applyFill="1" applyBorder="1" applyAlignment="1">
      <alignment horizontal="left" vertical="top"/>
    </xf>
    <xf numFmtId="0" fontId="2" fillId="0" borderId="6" xfId="1" applyBorder="1"/>
    <xf numFmtId="0" fontId="2" fillId="5" borderId="2" xfId="1" applyFill="1" applyBorder="1"/>
    <xf numFmtId="0" fontId="10" fillId="0" borderId="0" xfId="1" applyFont="1"/>
    <xf numFmtId="164" fontId="0" fillId="2" borderId="4" xfId="0" applyNumberFormat="1" applyFill="1" applyBorder="1" applyAlignment="1" applyProtection="1">
      <alignment horizontal="left" vertical="top"/>
      <protection locked="0"/>
    </xf>
    <xf numFmtId="0" fontId="0" fillId="2" borderId="4" xfId="0" applyFill="1" applyBorder="1" applyAlignment="1" applyProtection="1">
      <alignment vertical="top"/>
      <protection locked="0"/>
    </xf>
    <xf numFmtId="0" fontId="0" fillId="2" borderId="4" xfId="0" applyFill="1" applyBorder="1" applyAlignment="1" applyProtection="1">
      <alignment horizontal="center" vertical="top"/>
      <protection locked="0"/>
    </xf>
    <xf numFmtId="164" fontId="6" fillId="6" borderId="4" xfId="0" applyNumberFormat="1" applyFont="1" applyFill="1" applyBorder="1" applyAlignment="1" applyProtection="1">
      <alignment horizontal="left" vertical="top"/>
      <protection locked="0"/>
    </xf>
    <xf numFmtId="164" fontId="6" fillId="6" borderId="6" xfId="0" applyNumberFormat="1" applyFont="1" applyFill="1" applyBorder="1" applyAlignment="1" applyProtection="1">
      <alignment horizontal="left" vertical="top"/>
      <protection locked="0"/>
    </xf>
    <xf numFmtId="0" fontId="1" fillId="3" borderId="2" xfId="0" applyFont="1"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7" xfId="0" applyFill="1" applyBorder="1" applyAlignment="1">
      <alignment horizontal="left" vertical="top"/>
    </xf>
    <xf numFmtId="0" fontId="0" fillId="2" borderId="5" xfId="0" applyFill="1" applyBorder="1" applyAlignment="1">
      <alignment horizontal="left" vertical="top"/>
    </xf>
    <xf numFmtId="0" fontId="7" fillId="2" borderId="5" xfId="0" applyFont="1" applyFill="1" applyBorder="1" applyAlignment="1">
      <alignment horizontal="left" vertical="top"/>
    </xf>
    <xf numFmtId="0" fontId="7" fillId="2" borderId="7" xfId="0" applyFont="1" applyFill="1" applyBorder="1" applyAlignment="1">
      <alignment horizontal="left" vertical="top"/>
    </xf>
    <xf numFmtId="0" fontId="7" fillId="2" borderId="11" xfId="0" applyFont="1" applyFill="1" applyBorder="1" applyAlignment="1">
      <alignment horizontal="left" vertical="top"/>
    </xf>
    <xf numFmtId="0" fontId="0" fillId="4" borderId="12" xfId="0" applyFill="1" applyBorder="1" applyAlignment="1">
      <alignment horizontal="center" vertical="top" wrapText="1"/>
    </xf>
    <xf numFmtId="0" fontId="0" fillId="4" borderId="0" xfId="0" applyFill="1" applyAlignment="1">
      <alignment horizontal="center" vertical="top" wrapText="1"/>
    </xf>
    <xf numFmtId="0" fontId="0" fillId="4" borderId="13" xfId="0" applyFill="1" applyBorder="1" applyAlignment="1">
      <alignment horizontal="center" vertical="top" wrapText="1"/>
    </xf>
    <xf numFmtId="164" fontId="0" fillId="4" borderId="12" xfId="0" applyNumberFormat="1" applyFill="1" applyBorder="1" applyAlignment="1">
      <alignment horizontal="center" vertical="top"/>
    </xf>
    <xf numFmtId="0" fontId="0" fillId="4" borderId="0" xfId="0" applyFill="1" applyAlignment="1">
      <alignment horizontal="center" vertical="top"/>
    </xf>
    <xf numFmtId="0" fontId="0" fillId="4" borderId="13" xfId="0" applyFill="1" applyBorder="1" applyAlignment="1">
      <alignment horizontal="center" vertical="top"/>
    </xf>
    <xf numFmtId="0" fontId="5" fillId="2" borderId="0" xfId="0" applyFont="1" applyFill="1" applyAlignment="1">
      <alignment horizontal="right"/>
    </xf>
    <xf numFmtId="164" fontId="0" fillId="2" borderId="1" xfId="0" applyNumberFormat="1" applyFill="1" applyBorder="1" applyAlignment="1">
      <alignment horizontal="left"/>
    </xf>
    <xf numFmtId="164" fontId="0" fillId="2" borderId="3" xfId="0" applyNumberFormat="1" applyFill="1" applyBorder="1" applyAlignment="1">
      <alignment horizontal="left"/>
    </xf>
    <xf numFmtId="0" fontId="0" fillId="2" borderId="0" xfId="0" applyFill="1" applyAlignment="1">
      <alignment horizontal="left" vertical="top"/>
    </xf>
    <xf numFmtId="0" fontId="0" fillId="2" borderId="0" xfId="0" applyFill="1" applyAlignment="1">
      <alignment horizontal="left"/>
    </xf>
    <xf numFmtId="0" fontId="1" fillId="3" borderId="1" xfId="0" applyFont="1" applyFill="1" applyBorder="1" applyAlignment="1">
      <alignment horizontal="center" vertical="top"/>
    </xf>
    <xf numFmtId="0" fontId="1" fillId="3" borderId="3" xfId="0" applyFont="1" applyFill="1" applyBorder="1" applyAlignment="1">
      <alignment horizontal="center" vertical="top"/>
    </xf>
  </cellXfs>
  <cellStyles count="3">
    <cellStyle name="Standaard" xfId="0" builtinId="0"/>
    <cellStyle name="Standaard 2" xfId="1" xr:uid="{0ECA765C-DD3C-844F-AFE6-2D98D56010A7}"/>
    <cellStyle name="Standaard 2 2" xfId="2" xr:uid="{46BD8475-795B-EA4E-B477-25B31C421A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7302500</xdr:colOff>
      <xdr:row>8</xdr:row>
      <xdr:rowOff>12700</xdr:rowOff>
    </xdr:from>
    <xdr:to>
      <xdr:col>2</xdr:col>
      <xdr:colOff>571500</xdr:colOff>
      <xdr:row>8</xdr:row>
      <xdr:rowOff>596900</xdr:rowOff>
    </xdr:to>
    <xdr:pic>
      <xdr:nvPicPr>
        <xdr:cNvPr id="3" name="Afbeelding 2" descr="Oost_72dpi_RGB_2">
          <a:extLst>
            <a:ext uri="{FF2B5EF4-FFF2-40B4-BE49-F238E27FC236}">
              <a16:creationId xmlns:a16="http://schemas.microsoft.com/office/drawing/2014/main" id="{2038282E-1904-054B-856C-B984F3528A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8128000" y="4445000"/>
          <a:ext cx="698500" cy="5842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292100</xdr:colOff>
      <xdr:row>0</xdr:row>
      <xdr:rowOff>0</xdr:rowOff>
    </xdr:from>
    <xdr:to>
      <xdr:col>1</xdr:col>
      <xdr:colOff>1028700</xdr:colOff>
      <xdr:row>3</xdr:row>
      <xdr:rowOff>19050</xdr:rowOff>
    </xdr:to>
    <xdr:pic>
      <xdr:nvPicPr>
        <xdr:cNvPr id="2" name="Afbeelding 1" descr="Oost_72dpi_RGB_2">
          <a:extLst>
            <a:ext uri="{FF2B5EF4-FFF2-40B4-BE49-F238E27FC236}">
              <a16:creationId xmlns:a16="http://schemas.microsoft.com/office/drawing/2014/main" id="{4AAA67B5-5702-BC47-A61B-289E66A861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09600" y="5816600"/>
          <a:ext cx="736600" cy="628650"/>
        </a:xfrm>
        <a:prstGeom prst="rect">
          <a:avLst/>
        </a:prstGeom>
        <a:noFill/>
        <a:ln>
          <a:noFill/>
        </a:ln>
      </xdr:spPr>
    </xdr:pic>
    <xdr:clientData/>
  </xdr:twoCellAnchor>
  <xdr:twoCellAnchor editAs="oneCell">
    <xdr:from>
      <xdr:col>3</xdr:col>
      <xdr:colOff>419100</xdr:colOff>
      <xdr:row>57</xdr:row>
      <xdr:rowOff>0</xdr:rowOff>
    </xdr:from>
    <xdr:to>
      <xdr:col>3</xdr:col>
      <xdr:colOff>1092200</xdr:colOff>
      <xdr:row>57</xdr:row>
      <xdr:rowOff>546100</xdr:rowOff>
    </xdr:to>
    <xdr:pic>
      <xdr:nvPicPr>
        <xdr:cNvPr id="3" name="Afbeelding 2" descr="Oost_72dpi_RGB_2">
          <a:extLst>
            <a:ext uri="{FF2B5EF4-FFF2-40B4-BE49-F238E27FC236}">
              <a16:creationId xmlns:a16="http://schemas.microsoft.com/office/drawing/2014/main" id="{3721B571-ECD8-414C-9636-351451B3F0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0547" t="14423" r="16129" b="12225"/>
        <a:stretch>
          <a:fillRect/>
        </a:stretch>
      </xdr:blipFill>
      <xdr:spPr bwMode="auto">
        <a:xfrm>
          <a:off x="7620000" y="18707100"/>
          <a:ext cx="673100" cy="5461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1168400</xdr:colOff>
      <xdr:row>10</xdr:row>
      <xdr:rowOff>190500</xdr:rowOff>
    </xdr:from>
    <xdr:to>
      <xdr:col>3</xdr:col>
      <xdr:colOff>279400</xdr:colOff>
      <xdr:row>11</xdr:row>
      <xdr:rowOff>615950</xdr:rowOff>
    </xdr:to>
    <xdr:pic>
      <xdr:nvPicPr>
        <xdr:cNvPr id="3" name="Afbeelding 2" descr="Oost_72dpi_RGB_2">
          <a:extLst>
            <a:ext uri="{FF2B5EF4-FFF2-40B4-BE49-F238E27FC236}">
              <a16:creationId xmlns:a16="http://schemas.microsoft.com/office/drawing/2014/main" id="{B17E7DC9-77ED-014D-89C3-EA59599228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8089900" y="3136900"/>
          <a:ext cx="736600" cy="6286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393700</xdr:colOff>
      <xdr:row>13</xdr:row>
      <xdr:rowOff>38100</xdr:rowOff>
    </xdr:from>
    <xdr:to>
      <xdr:col>4</xdr:col>
      <xdr:colOff>304800</xdr:colOff>
      <xdr:row>14</xdr:row>
      <xdr:rowOff>19050</xdr:rowOff>
    </xdr:to>
    <xdr:pic>
      <xdr:nvPicPr>
        <xdr:cNvPr id="4" name="Afbeelding 3" descr="Oost_72dpi_RGB_2">
          <a:extLst>
            <a:ext uri="{FF2B5EF4-FFF2-40B4-BE49-F238E27FC236}">
              <a16:creationId xmlns:a16="http://schemas.microsoft.com/office/drawing/2014/main" id="{663548DC-90E3-984D-86E9-E42F533F37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8102600" y="3848100"/>
          <a:ext cx="736600" cy="6286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A325-4AC8-9849-A878-221A094174FB}">
  <dimension ref="A1:N168"/>
  <sheetViews>
    <sheetView workbookViewId="0">
      <selection activeCell="G6" sqref="G6"/>
    </sheetView>
  </sheetViews>
  <sheetFormatPr baseColWidth="10" defaultColWidth="11" defaultRowHeight="16" x14ac:dyDescent="0.2"/>
  <cols>
    <col min="1" max="1" width="10.83203125" style="2"/>
    <col min="2" max="2" width="97.5" customWidth="1"/>
    <col min="3" max="14" width="10.83203125" style="2"/>
  </cols>
  <sheetData>
    <row r="1" spans="2:4" s="2" customFormat="1" ht="17" customHeight="1" x14ac:dyDescent="0.2"/>
    <row r="2" spans="2:4" s="2" customFormat="1" ht="19" x14ac:dyDescent="0.25">
      <c r="B2" s="3" t="s">
        <v>0</v>
      </c>
    </row>
    <row r="3" spans="2:4" s="2" customFormat="1" ht="17" thickBot="1" x14ac:dyDescent="0.25"/>
    <row r="4" spans="2:4" ht="217" customHeight="1" thickBot="1" x14ac:dyDescent="0.25">
      <c r="B4" s="1" t="s">
        <v>1</v>
      </c>
    </row>
    <row r="5" spans="2:4" s="2" customFormat="1" ht="17" thickBot="1" x14ac:dyDescent="0.25"/>
    <row r="6" spans="2:4" ht="17" thickBot="1" x14ac:dyDescent="0.25">
      <c r="B6" s="8" t="s">
        <v>2</v>
      </c>
    </row>
    <row r="7" spans="2:4" ht="123" customHeight="1" thickBot="1" x14ac:dyDescent="0.25">
      <c r="B7" s="1" t="s">
        <v>3</v>
      </c>
    </row>
    <row r="8" spans="2:4" s="2" customFormat="1" x14ac:dyDescent="0.2">
      <c r="B8" s="5"/>
    </row>
    <row r="9" spans="2:4" s="2" customFormat="1" ht="51" customHeight="1" x14ac:dyDescent="0.2">
      <c r="B9" s="44" t="s">
        <v>4</v>
      </c>
      <c r="C9" s="44"/>
      <c r="D9" s="44"/>
    </row>
    <row r="10" spans="2:4" s="2" customFormat="1" x14ac:dyDescent="0.2"/>
    <row r="11" spans="2:4" s="2" customFormat="1" x14ac:dyDescent="0.2"/>
    <row r="12" spans="2:4" s="2" customFormat="1" x14ac:dyDescent="0.2"/>
    <row r="13" spans="2:4" s="2" customFormat="1" x14ac:dyDescent="0.2"/>
    <row r="14" spans="2:4" s="2" customFormat="1" x14ac:dyDescent="0.2"/>
    <row r="15" spans="2:4" s="2" customFormat="1" x14ac:dyDescent="0.2"/>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sheetData>
  <sheetProtection sheet="1" objects="1" scenarios="1"/>
  <mergeCells count="1">
    <mergeCell ref="B9:D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04091-A001-9B41-A05B-152FCDD82E5A}">
  <dimension ref="A6:Y58"/>
  <sheetViews>
    <sheetView tabSelected="1" topLeftCell="N1" workbookViewId="0">
      <pane ySplit="1" topLeftCell="A48" activePane="bottomLeft" state="frozen"/>
      <selection pane="bottomLeft" activeCell="W58" sqref="W58:X58"/>
    </sheetView>
  </sheetViews>
  <sheetFormatPr baseColWidth="10" defaultColWidth="11" defaultRowHeight="16" x14ac:dyDescent="0.2"/>
  <cols>
    <col min="1" max="1" width="4.1640625" style="2" customWidth="1"/>
    <col min="2" max="2" width="51.1640625" style="10" customWidth="1"/>
    <col min="3" max="3" width="39.1640625" style="10" customWidth="1"/>
    <col min="4" max="4" width="23.1640625" style="10" customWidth="1"/>
    <col min="5" max="6" width="17.6640625" style="10" customWidth="1"/>
    <col min="7" max="7" width="18.5" style="10" customWidth="1"/>
    <col min="8" max="8" width="14.83203125" style="10" customWidth="1"/>
    <col min="9" max="9" width="18.5" style="10" customWidth="1"/>
    <col min="10" max="10" width="14.83203125" style="10" customWidth="1"/>
    <col min="11" max="11" width="18.5" style="10" customWidth="1"/>
    <col min="12" max="12" width="14.6640625" style="10" customWidth="1"/>
    <col min="13" max="13" width="18.5" style="10" customWidth="1"/>
    <col min="14" max="14" width="14.6640625" style="10" customWidth="1"/>
    <col min="15" max="15" width="18.5" style="10" customWidth="1"/>
    <col min="16" max="16" width="14.83203125" style="10" customWidth="1"/>
    <col min="17" max="17" width="18.5" style="10" customWidth="1"/>
    <col min="18" max="18" width="14.83203125" style="10" customWidth="1"/>
    <col min="19" max="19" width="18.5" style="10" customWidth="1"/>
    <col min="20" max="20" width="14.83203125" style="10" customWidth="1"/>
    <col min="21" max="21" width="18.5" style="10" customWidth="1"/>
    <col min="22" max="22" width="14.83203125" style="10" customWidth="1"/>
    <col min="23" max="23" width="14.6640625" style="10" customWidth="1"/>
    <col min="24" max="24" width="31.6640625" style="10" customWidth="1"/>
    <col min="25" max="25" width="33.1640625" style="10" customWidth="1"/>
    <col min="26" max="16384" width="11" style="2"/>
  </cols>
  <sheetData>
    <row r="6" spans="1:25" ht="17" thickBot="1" x14ac:dyDescent="0.25"/>
    <row r="7" spans="1:25" s="26" customFormat="1" ht="37" thickBot="1" x14ac:dyDescent="0.25">
      <c r="B7" s="24" t="s">
        <v>5</v>
      </c>
      <c r="C7" s="24" t="s">
        <v>6</v>
      </c>
      <c r="D7" s="24" t="s">
        <v>7</v>
      </c>
      <c r="E7" s="24" t="s">
        <v>8</v>
      </c>
      <c r="F7" s="24" t="s">
        <v>9</v>
      </c>
      <c r="G7" s="25" t="s">
        <v>10</v>
      </c>
      <c r="H7" s="25" t="s">
        <v>11</v>
      </c>
      <c r="I7" s="25" t="s">
        <v>12</v>
      </c>
      <c r="J7" s="25" t="s">
        <v>13</v>
      </c>
      <c r="K7" s="25" t="s">
        <v>14</v>
      </c>
      <c r="L7" s="25" t="s">
        <v>15</v>
      </c>
      <c r="M7" s="25" t="s">
        <v>16</v>
      </c>
      <c r="N7" s="25" t="s">
        <v>17</v>
      </c>
      <c r="O7" s="25" t="s">
        <v>18</v>
      </c>
      <c r="P7" s="25" t="s">
        <v>19</v>
      </c>
      <c r="Q7" s="25" t="s">
        <v>20</v>
      </c>
      <c r="R7" s="25" t="s">
        <v>21</v>
      </c>
      <c r="S7" s="25" t="s">
        <v>22</v>
      </c>
      <c r="T7" s="25" t="s">
        <v>23</v>
      </c>
      <c r="U7" s="25" t="s">
        <v>24</v>
      </c>
      <c r="V7" s="25" t="s">
        <v>25</v>
      </c>
      <c r="W7" s="25" t="s">
        <v>26</v>
      </c>
      <c r="X7" s="24" t="s">
        <v>27</v>
      </c>
      <c r="Y7" s="24" t="s">
        <v>28</v>
      </c>
    </row>
    <row r="8" spans="1:25" ht="17" thickBot="1" x14ac:dyDescent="0.25">
      <c r="B8" s="12" t="s">
        <v>29</v>
      </c>
    </row>
    <row r="9" spans="1:25" ht="35" thickBot="1" x14ac:dyDescent="0.25">
      <c r="A9" s="30"/>
      <c r="B9" s="47" t="s">
        <v>30</v>
      </c>
      <c r="C9" s="11" t="s">
        <v>31</v>
      </c>
      <c r="D9" s="11" t="s">
        <v>32</v>
      </c>
      <c r="E9" s="11" t="s">
        <v>33</v>
      </c>
      <c r="F9" s="15">
        <v>12</v>
      </c>
      <c r="G9" s="38">
        <v>0</v>
      </c>
      <c r="H9" s="14">
        <f>SUM(F9*G9)</f>
        <v>0</v>
      </c>
      <c r="I9" s="38">
        <v>0</v>
      </c>
      <c r="J9" s="14">
        <f>SUM(F9*I9)</f>
        <v>0</v>
      </c>
      <c r="K9" s="38">
        <v>0</v>
      </c>
      <c r="L9" s="14">
        <f>SUM(F9*K9)</f>
        <v>0</v>
      </c>
      <c r="M9" s="38">
        <v>0</v>
      </c>
      <c r="N9" s="14">
        <f>SUM(M9*F9)</f>
        <v>0</v>
      </c>
      <c r="O9" s="38">
        <v>0</v>
      </c>
      <c r="P9" s="14">
        <f>SUM(O9*F9)</f>
        <v>0</v>
      </c>
      <c r="Q9" s="38">
        <v>0</v>
      </c>
      <c r="R9" s="14">
        <f>SUM(S9*F9)</f>
        <v>0</v>
      </c>
      <c r="S9" s="38">
        <v>0</v>
      </c>
      <c r="T9" s="14">
        <f>SUM(F9*S9)</f>
        <v>0</v>
      </c>
      <c r="U9" s="38">
        <v>0</v>
      </c>
      <c r="V9" s="27">
        <f>SUM(U9*F9)</f>
        <v>0</v>
      </c>
      <c r="W9" s="28">
        <f>SUM(H9,J9,L9,N9,P9,R9,,T9,V9,)</f>
        <v>0</v>
      </c>
      <c r="X9" s="19" t="s">
        <v>34</v>
      </c>
      <c r="Y9" s="18" t="s">
        <v>35</v>
      </c>
    </row>
    <row r="10" spans="1:25" ht="17" thickBot="1" x14ac:dyDescent="0.25">
      <c r="A10" s="30"/>
      <c r="B10" s="46"/>
      <c r="C10" s="54"/>
      <c r="D10" s="55"/>
      <c r="E10" s="55"/>
      <c r="F10" s="55"/>
      <c r="G10" s="55"/>
      <c r="H10" s="55"/>
      <c r="I10" s="55"/>
      <c r="J10" s="55"/>
      <c r="K10" s="55"/>
      <c r="L10" s="55"/>
      <c r="M10" s="55"/>
      <c r="N10" s="55"/>
      <c r="O10" s="55"/>
      <c r="P10" s="55"/>
      <c r="Q10" s="55"/>
      <c r="R10" s="55"/>
      <c r="S10" s="55"/>
      <c r="T10" s="55"/>
      <c r="U10" s="55"/>
      <c r="V10" s="55"/>
      <c r="W10" s="55"/>
      <c r="X10" s="55"/>
      <c r="Y10" s="56"/>
    </row>
    <row r="11" spans="1:25" ht="35" thickBot="1" x14ac:dyDescent="0.25">
      <c r="A11" s="30"/>
      <c r="B11" s="46"/>
      <c r="C11" s="18" t="s">
        <v>36</v>
      </c>
      <c r="D11" s="11" t="s">
        <v>37</v>
      </c>
      <c r="E11" s="11" t="s">
        <v>38</v>
      </c>
      <c r="F11" s="15">
        <v>1</v>
      </c>
      <c r="G11" s="38">
        <v>0</v>
      </c>
      <c r="H11" s="14">
        <f>SUM(F11*G11)</f>
        <v>0</v>
      </c>
      <c r="I11" s="14"/>
      <c r="J11" s="11"/>
      <c r="K11" s="14"/>
      <c r="L11" s="11"/>
      <c r="M11" s="14"/>
      <c r="N11" s="11"/>
      <c r="O11" s="14"/>
      <c r="P11" s="11"/>
      <c r="Q11" s="14"/>
      <c r="R11" s="11"/>
      <c r="S11" s="14"/>
      <c r="T11" s="11"/>
      <c r="U11" s="14"/>
      <c r="V11" s="16"/>
      <c r="W11" s="29">
        <f>H11</f>
        <v>0</v>
      </c>
      <c r="X11" s="19" t="s">
        <v>39</v>
      </c>
      <c r="Y11" s="18" t="s">
        <v>40</v>
      </c>
    </row>
    <row r="12" spans="1:25" ht="18" thickBot="1" x14ac:dyDescent="0.25">
      <c r="A12" s="30"/>
      <c r="B12" s="46"/>
      <c r="C12" s="23" t="s">
        <v>41</v>
      </c>
      <c r="D12" s="11"/>
      <c r="E12" s="11"/>
      <c r="F12" s="2"/>
      <c r="G12" s="14"/>
      <c r="H12" s="11"/>
      <c r="I12" s="14"/>
      <c r="J12" s="11"/>
      <c r="K12" s="14"/>
      <c r="L12" s="11"/>
      <c r="M12" s="14"/>
      <c r="N12" s="11"/>
      <c r="O12" s="14"/>
      <c r="P12" s="11"/>
      <c r="Q12" s="14"/>
      <c r="R12" s="11"/>
      <c r="S12" s="14"/>
      <c r="T12" s="11"/>
      <c r="U12" s="14"/>
      <c r="V12" s="16"/>
      <c r="W12" s="14"/>
      <c r="X12" s="19"/>
      <c r="Y12" s="18"/>
    </row>
    <row r="13" spans="1:25" ht="17" thickBot="1" x14ac:dyDescent="0.25">
      <c r="A13" s="30"/>
      <c r="B13" s="46"/>
      <c r="C13" s="45"/>
      <c r="D13" s="14" t="s">
        <v>188</v>
      </c>
      <c r="E13" s="11" t="s">
        <v>33</v>
      </c>
      <c r="F13" s="15">
        <f>SUM(1*12)</f>
        <v>12</v>
      </c>
      <c r="G13" s="38">
        <v>0</v>
      </c>
      <c r="H13" s="14">
        <f>SUM(F13*G13)</f>
        <v>0</v>
      </c>
      <c r="I13" s="38">
        <v>0</v>
      </c>
      <c r="J13" s="14">
        <f>SUM(F13*I13)</f>
        <v>0</v>
      </c>
      <c r="K13" s="38">
        <v>0</v>
      </c>
      <c r="L13" s="14">
        <f>SUM(F13*K13)</f>
        <v>0</v>
      </c>
      <c r="M13" s="38">
        <v>0</v>
      </c>
      <c r="N13" s="14">
        <f>SUM(F14*M14)</f>
        <v>0</v>
      </c>
      <c r="O13" s="38">
        <v>0</v>
      </c>
      <c r="P13" s="14">
        <f>SUM(F13*O13)</f>
        <v>0</v>
      </c>
      <c r="Q13" s="38">
        <v>0</v>
      </c>
      <c r="R13" s="14">
        <f>SUM(F13*Q13)</f>
        <v>0</v>
      </c>
      <c r="S13" s="38">
        <v>0</v>
      </c>
      <c r="T13" s="14">
        <f>SUM(F13*S13)</f>
        <v>0</v>
      </c>
      <c r="U13" s="38">
        <v>0</v>
      </c>
      <c r="V13" s="27">
        <f>SUM(F13*U13)</f>
        <v>0</v>
      </c>
      <c r="W13" s="29">
        <f>SUM(H13,J13,L13,,P13,R13,N13,T13,V13,)</f>
        <v>0</v>
      </c>
      <c r="X13" s="19"/>
      <c r="Y13" s="18"/>
    </row>
    <row r="14" spans="1:25" ht="17" thickBot="1" x14ac:dyDescent="0.25">
      <c r="A14" s="30"/>
      <c r="B14" s="46"/>
      <c r="C14" s="46"/>
      <c r="D14" s="14" t="s">
        <v>189</v>
      </c>
      <c r="E14" s="11" t="s">
        <v>33</v>
      </c>
      <c r="F14" s="15">
        <f>SUM(1*12)</f>
        <v>12</v>
      </c>
      <c r="G14" s="38">
        <v>0</v>
      </c>
      <c r="H14" s="14">
        <f t="shared" ref="H14:H15" si="0">SUM(F14*G14)</f>
        <v>0</v>
      </c>
      <c r="I14" s="38">
        <v>0</v>
      </c>
      <c r="J14" s="14">
        <f t="shared" ref="J14:J15" si="1">SUM(F14*I14)</f>
        <v>0</v>
      </c>
      <c r="K14" s="38">
        <v>0</v>
      </c>
      <c r="L14" s="14">
        <f t="shared" ref="L14:L15" si="2">SUM(F14*K14)</f>
        <v>0</v>
      </c>
      <c r="M14" s="38">
        <v>0</v>
      </c>
      <c r="N14" s="14">
        <f t="shared" ref="N14:N15" si="3">SUM(F15*M15)</f>
        <v>0</v>
      </c>
      <c r="O14" s="38">
        <v>0</v>
      </c>
      <c r="P14" s="14">
        <f t="shared" ref="P14:P15" si="4">SUM(F14*O14)</f>
        <v>0</v>
      </c>
      <c r="Q14" s="38">
        <v>0</v>
      </c>
      <c r="R14" s="14">
        <f t="shared" ref="R14:R15" si="5">SUM(F14*Q14)</f>
        <v>0</v>
      </c>
      <c r="S14" s="38">
        <v>0</v>
      </c>
      <c r="T14" s="14">
        <f t="shared" ref="T14:T15" si="6">SUM(F14*S14)</f>
        <v>0</v>
      </c>
      <c r="U14" s="38">
        <v>0</v>
      </c>
      <c r="V14" s="27">
        <f t="shared" ref="V14:V15" si="7">SUM(F14*U14)</f>
        <v>0</v>
      </c>
      <c r="W14" s="29">
        <f>SUM(H14,J14,L14,N13,P14,R14,,T14,V14,)</f>
        <v>0</v>
      </c>
      <c r="X14" s="19"/>
      <c r="Y14" s="18"/>
    </row>
    <row r="15" spans="1:25" ht="17" thickBot="1" x14ac:dyDescent="0.25">
      <c r="A15" s="30"/>
      <c r="B15" s="46"/>
      <c r="C15" s="46"/>
      <c r="D15" s="14" t="s">
        <v>190</v>
      </c>
      <c r="E15" s="11" t="s">
        <v>33</v>
      </c>
      <c r="F15" s="15">
        <f>SUM(1*12)</f>
        <v>12</v>
      </c>
      <c r="G15" s="38">
        <v>0</v>
      </c>
      <c r="H15" s="14">
        <f t="shared" si="0"/>
        <v>0</v>
      </c>
      <c r="I15" s="38">
        <v>0</v>
      </c>
      <c r="J15" s="14">
        <f t="shared" si="1"/>
        <v>0</v>
      </c>
      <c r="K15" s="38">
        <v>0</v>
      </c>
      <c r="L15" s="14">
        <f t="shared" si="2"/>
        <v>0</v>
      </c>
      <c r="M15" s="38">
        <v>0</v>
      </c>
      <c r="N15" s="14">
        <f t="shared" si="3"/>
        <v>0</v>
      </c>
      <c r="O15" s="38">
        <v>0</v>
      </c>
      <c r="P15" s="14">
        <f t="shared" si="4"/>
        <v>0</v>
      </c>
      <c r="Q15" s="38">
        <v>0</v>
      </c>
      <c r="R15" s="14">
        <f t="shared" si="5"/>
        <v>0</v>
      </c>
      <c r="S15" s="38">
        <v>0</v>
      </c>
      <c r="T15" s="14">
        <f t="shared" si="6"/>
        <v>0</v>
      </c>
      <c r="U15" s="38">
        <v>0</v>
      </c>
      <c r="V15" s="27">
        <f t="shared" si="7"/>
        <v>0</v>
      </c>
      <c r="W15" s="29">
        <f>SUM(H15,J15,L15,N14,P15,R15,,T15,V15,)</f>
        <v>0</v>
      </c>
      <c r="X15" s="19"/>
      <c r="Y15" s="18"/>
    </row>
    <row r="16" spans="1:25" ht="17" thickBot="1" x14ac:dyDescent="0.25">
      <c r="A16" s="30"/>
      <c r="B16" s="46"/>
      <c r="C16" s="51"/>
      <c r="D16" s="52"/>
      <c r="E16" s="52"/>
      <c r="F16" s="52"/>
      <c r="G16" s="52"/>
      <c r="H16" s="52"/>
      <c r="I16" s="52"/>
      <c r="J16" s="52"/>
      <c r="K16" s="52"/>
      <c r="L16" s="52"/>
      <c r="M16" s="52"/>
      <c r="N16" s="52"/>
      <c r="O16" s="52"/>
      <c r="P16" s="52"/>
      <c r="Q16" s="52"/>
      <c r="R16" s="52"/>
      <c r="S16" s="52"/>
      <c r="T16" s="52"/>
      <c r="U16" s="52"/>
      <c r="V16" s="52"/>
      <c r="W16" s="52"/>
      <c r="X16" s="52"/>
      <c r="Y16" s="53"/>
    </row>
    <row r="17" spans="1:25" ht="35" thickBot="1" x14ac:dyDescent="0.25">
      <c r="A17" s="30"/>
      <c r="B17" s="46"/>
      <c r="C17" s="18" t="s">
        <v>42</v>
      </c>
      <c r="D17" s="18" t="s">
        <v>37</v>
      </c>
      <c r="E17" s="11" t="s">
        <v>38</v>
      </c>
      <c r="F17" s="15">
        <v>7</v>
      </c>
      <c r="G17" s="38">
        <v>0</v>
      </c>
      <c r="H17" s="11"/>
      <c r="I17" s="14"/>
      <c r="J17" s="11"/>
      <c r="K17" s="14"/>
      <c r="L17" s="11"/>
      <c r="M17" s="14"/>
      <c r="N17" s="11"/>
      <c r="O17" s="14"/>
      <c r="P17" s="11"/>
      <c r="Q17" s="14"/>
      <c r="R17" s="11"/>
      <c r="S17" s="14"/>
      <c r="T17" s="11"/>
      <c r="U17" s="14"/>
      <c r="V17" s="16"/>
      <c r="W17" s="29">
        <f>H17</f>
        <v>0</v>
      </c>
      <c r="X17" s="19" t="s">
        <v>39</v>
      </c>
      <c r="Y17" s="18" t="s">
        <v>40</v>
      </c>
    </row>
    <row r="18" spans="1:25" ht="17" thickBot="1" x14ac:dyDescent="0.25">
      <c r="A18" s="30"/>
      <c r="B18" s="46"/>
      <c r="C18" s="11" t="s">
        <v>43</v>
      </c>
      <c r="D18" s="14"/>
      <c r="E18" s="11"/>
      <c r="F18" s="11"/>
      <c r="G18" s="14"/>
      <c r="H18" s="11"/>
      <c r="I18" s="14"/>
      <c r="J18" s="11"/>
      <c r="K18" s="14"/>
      <c r="L18" s="11"/>
      <c r="M18" s="14"/>
      <c r="N18" s="11"/>
      <c r="O18" s="14"/>
      <c r="P18" s="11"/>
      <c r="Q18" s="14"/>
      <c r="R18" s="11"/>
      <c r="S18" s="14"/>
      <c r="T18" s="11"/>
      <c r="U18" s="14"/>
      <c r="V18" s="16"/>
      <c r="W18" s="11"/>
      <c r="X18" s="19"/>
      <c r="Y18" s="18"/>
    </row>
    <row r="19" spans="1:25" ht="17" thickBot="1" x14ac:dyDescent="0.25">
      <c r="A19" s="30"/>
      <c r="B19" s="46"/>
      <c r="C19" s="47"/>
      <c r="D19" s="14" t="s">
        <v>191</v>
      </c>
      <c r="E19" s="11" t="s">
        <v>33</v>
      </c>
      <c r="F19" s="15">
        <f>SUM(7*12)</f>
        <v>84</v>
      </c>
      <c r="G19" s="38">
        <v>0</v>
      </c>
      <c r="H19" s="14">
        <f>SUM(F19*G19)</f>
        <v>0</v>
      </c>
      <c r="I19" s="38">
        <v>0</v>
      </c>
      <c r="J19" s="14">
        <f>SUM(F19*I19)</f>
        <v>0</v>
      </c>
      <c r="K19" s="38">
        <v>0</v>
      </c>
      <c r="L19" s="22">
        <f>SUM(F19*K19)</f>
        <v>0</v>
      </c>
      <c r="M19" s="38">
        <v>0</v>
      </c>
      <c r="N19" s="14">
        <f>SUM(F19*M19)</f>
        <v>0</v>
      </c>
      <c r="O19" s="38">
        <v>0</v>
      </c>
      <c r="P19" s="14">
        <f>SUM(F19*O19)</f>
        <v>0</v>
      </c>
      <c r="Q19" s="38">
        <v>0</v>
      </c>
      <c r="R19" s="22">
        <f>SUM(F19*Q19)</f>
        <v>0</v>
      </c>
      <c r="S19" s="41">
        <v>0</v>
      </c>
      <c r="T19" s="22">
        <f>SUM(F19*S19)</f>
        <v>0</v>
      </c>
      <c r="U19" s="41">
        <v>0</v>
      </c>
      <c r="V19" s="22">
        <f>SUM(F19*U19)</f>
        <v>0</v>
      </c>
      <c r="W19" s="29">
        <f t="shared" ref="W19:W34" si="8">SUM(H19,J19,L19,N19,P19,R19,,T19,V19,)</f>
        <v>0</v>
      </c>
      <c r="X19" s="19"/>
      <c r="Y19" s="18"/>
    </row>
    <row r="20" spans="1:25" ht="17" thickBot="1" x14ac:dyDescent="0.25">
      <c r="A20" s="30"/>
      <c r="B20" s="46"/>
      <c r="C20" s="46"/>
      <c r="D20" s="14" t="s">
        <v>193</v>
      </c>
      <c r="E20" s="11" t="s">
        <v>33</v>
      </c>
      <c r="F20" s="15">
        <f>SUM(7*12)</f>
        <v>84</v>
      </c>
      <c r="G20" s="38">
        <v>0</v>
      </c>
      <c r="H20" s="14">
        <f t="shared" ref="H20:H54" si="9">SUM(F20*G20)</f>
        <v>0</v>
      </c>
      <c r="I20" s="38">
        <v>0</v>
      </c>
      <c r="J20" s="14">
        <f t="shared" ref="J20:J54" si="10">SUM(F20*I20)</f>
        <v>0</v>
      </c>
      <c r="K20" s="38">
        <v>0</v>
      </c>
      <c r="L20" s="22">
        <f t="shared" ref="L20:L54" si="11">SUM(F20*K20)</f>
        <v>0</v>
      </c>
      <c r="M20" s="38">
        <v>0</v>
      </c>
      <c r="N20" s="14">
        <f t="shared" ref="N20:N54" si="12">SUM(F20*M20)</f>
        <v>0</v>
      </c>
      <c r="O20" s="38">
        <v>0</v>
      </c>
      <c r="P20" s="14">
        <f t="shared" ref="P20:P54" si="13">SUM(F20*O20)</f>
        <v>0</v>
      </c>
      <c r="Q20" s="38">
        <v>0</v>
      </c>
      <c r="R20" s="22">
        <f t="shared" ref="R20:R54" si="14">SUM(F20*Q20)</f>
        <v>0</v>
      </c>
      <c r="S20" s="42">
        <v>0</v>
      </c>
      <c r="T20" s="22">
        <f t="shared" ref="T20:T54" si="15">SUM(F20*S20)</f>
        <v>0</v>
      </c>
      <c r="U20" s="42">
        <v>0</v>
      </c>
      <c r="V20" s="22">
        <f t="shared" ref="V20:V54" si="16">SUM(F20*U20)</f>
        <v>0</v>
      </c>
      <c r="W20" s="29">
        <f t="shared" si="8"/>
        <v>0</v>
      </c>
      <c r="X20" s="19"/>
      <c r="Y20" s="18"/>
    </row>
    <row r="21" spans="1:25" ht="17" thickBot="1" x14ac:dyDescent="0.25">
      <c r="A21" s="30"/>
      <c r="B21" s="46"/>
      <c r="C21" s="46"/>
      <c r="D21" s="14" t="s">
        <v>192</v>
      </c>
      <c r="E21" s="11" t="s">
        <v>33</v>
      </c>
      <c r="F21" s="15">
        <f>SUM(7*12)</f>
        <v>84</v>
      </c>
      <c r="G21" s="38">
        <v>0</v>
      </c>
      <c r="H21" s="14">
        <f t="shared" si="9"/>
        <v>0</v>
      </c>
      <c r="I21" s="38">
        <v>0</v>
      </c>
      <c r="J21" s="14">
        <f t="shared" si="10"/>
        <v>0</v>
      </c>
      <c r="K21" s="38">
        <v>0</v>
      </c>
      <c r="L21" s="22">
        <f t="shared" si="11"/>
        <v>0</v>
      </c>
      <c r="M21" s="38">
        <v>0</v>
      </c>
      <c r="N21" s="14">
        <f t="shared" si="12"/>
        <v>0</v>
      </c>
      <c r="O21" s="38">
        <v>0</v>
      </c>
      <c r="P21" s="14">
        <f t="shared" si="13"/>
        <v>0</v>
      </c>
      <c r="Q21" s="38">
        <v>0</v>
      </c>
      <c r="R21" s="22">
        <f t="shared" si="14"/>
        <v>0</v>
      </c>
      <c r="S21" s="42">
        <v>0</v>
      </c>
      <c r="T21" s="22">
        <f t="shared" si="15"/>
        <v>0</v>
      </c>
      <c r="U21" s="42">
        <v>0</v>
      </c>
      <c r="V21" s="22">
        <f t="shared" si="16"/>
        <v>0</v>
      </c>
      <c r="W21" s="29">
        <f t="shared" si="8"/>
        <v>0</v>
      </c>
      <c r="X21" s="19"/>
      <c r="Y21" s="18"/>
    </row>
    <row r="22" spans="1:25" ht="35" thickBot="1" x14ac:dyDescent="0.25">
      <c r="B22" s="11" t="s">
        <v>44</v>
      </c>
      <c r="C22" s="11" t="s">
        <v>45</v>
      </c>
      <c r="D22" s="11" t="s">
        <v>32</v>
      </c>
      <c r="E22" s="11" t="s">
        <v>33</v>
      </c>
      <c r="F22" s="15">
        <v>12</v>
      </c>
      <c r="G22" s="38">
        <v>0</v>
      </c>
      <c r="H22" s="14">
        <f t="shared" si="9"/>
        <v>0</v>
      </c>
      <c r="I22" s="38">
        <v>0</v>
      </c>
      <c r="J22" s="14">
        <f t="shared" si="10"/>
        <v>0</v>
      </c>
      <c r="K22" s="38">
        <v>0</v>
      </c>
      <c r="L22" s="22">
        <f t="shared" si="11"/>
        <v>0</v>
      </c>
      <c r="M22" s="38">
        <v>0</v>
      </c>
      <c r="N22" s="14">
        <f t="shared" si="12"/>
        <v>0</v>
      </c>
      <c r="O22" s="38">
        <v>0</v>
      </c>
      <c r="P22" s="14">
        <f t="shared" si="13"/>
        <v>0</v>
      </c>
      <c r="Q22" s="38">
        <v>0</v>
      </c>
      <c r="R22" s="22">
        <f t="shared" si="14"/>
        <v>0</v>
      </c>
      <c r="S22" s="42">
        <v>0</v>
      </c>
      <c r="T22" s="22">
        <f t="shared" si="15"/>
        <v>0</v>
      </c>
      <c r="U22" s="42">
        <v>0</v>
      </c>
      <c r="V22" s="22">
        <f t="shared" si="16"/>
        <v>0</v>
      </c>
      <c r="W22" s="29">
        <f t="shared" si="8"/>
        <v>0</v>
      </c>
      <c r="X22" s="19" t="s">
        <v>46</v>
      </c>
      <c r="Y22" s="18" t="s">
        <v>47</v>
      </c>
    </row>
    <row r="23" spans="1:25" ht="35" thickBot="1" x14ac:dyDescent="0.25">
      <c r="B23" s="11" t="s">
        <v>48</v>
      </c>
      <c r="C23" s="11" t="s">
        <v>49</v>
      </c>
      <c r="D23" s="11" t="s">
        <v>32</v>
      </c>
      <c r="E23" s="11" t="s">
        <v>33</v>
      </c>
      <c r="F23" s="15">
        <v>12</v>
      </c>
      <c r="G23" s="38">
        <v>0</v>
      </c>
      <c r="H23" s="14">
        <f t="shared" si="9"/>
        <v>0</v>
      </c>
      <c r="I23" s="38">
        <v>0</v>
      </c>
      <c r="J23" s="14">
        <f t="shared" si="10"/>
        <v>0</v>
      </c>
      <c r="K23" s="38">
        <v>0</v>
      </c>
      <c r="L23" s="22">
        <f t="shared" si="11"/>
        <v>0</v>
      </c>
      <c r="M23" s="38">
        <v>0</v>
      </c>
      <c r="N23" s="14">
        <f t="shared" si="12"/>
        <v>0</v>
      </c>
      <c r="O23" s="38">
        <v>0</v>
      </c>
      <c r="P23" s="14">
        <f t="shared" si="13"/>
        <v>0</v>
      </c>
      <c r="Q23" s="38">
        <v>0</v>
      </c>
      <c r="R23" s="22">
        <f t="shared" si="14"/>
        <v>0</v>
      </c>
      <c r="S23" s="42">
        <v>0</v>
      </c>
      <c r="T23" s="22">
        <f t="shared" si="15"/>
        <v>0</v>
      </c>
      <c r="U23" s="42">
        <v>0</v>
      </c>
      <c r="V23" s="22">
        <f t="shared" si="16"/>
        <v>0</v>
      </c>
      <c r="W23" s="29">
        <f t="shared" si="8"/>
        <v>0</v>
      </c>
      <c r="X23" s="19" t="s">
        <v>50</v>
      </c>
      <c r="Y23" s="18" t="s">
        <v>51</v>
      </c>
    </row>
    <row r="24" spans="1:25" ht="35" thickBot="1" x14ac:dyDescent="0.25">
      <c r="B24" s="11" t="s">
        <v>52</v>
      </c>
      <c r="C24" s="11" t="s">
        <v>53</v>
      </c>
      <c r="D24" s="11" t="s">
        <v>32</v>
      </c>
      <c r="E24" s="11" t="s">
        <v>33</v>
      </c>
      <c r="F24" s="15">
        <v>12</v>
      </c>
      <c r="G24" s="38">
        <v>0</v>
      </c>
      <c r="H24" s="14">
        <f t="shared" si="9"/>
        <v>0</v>
      </c>
      <c r="I24" s="38">
        <v>0</v>
      </c>
      <c r="J24" s="14">
        <f t="shared" si="10"/>
        <v>0</v>
      </c>
      <c r="K24" s="38">
        <v>0</v>
      </c>
      <c r="L24" s="22">
        <f t="shared" si="11"/>
        <v>0</v>
      </c>
      <c r="M24" s="38">
        <v>0</v>
      </c>
      <c r="N24" s="14">
        <f t="shared" si="12"/>
        <v>0</v>
      </c>
      <c r="O24" s="38">
        <v>0</v>
      </c>
      <c r="P24" s="14">
        <f t="shared" si="13"/>
        <v>0</v>
      </c>
      <c r="Q24" s="38">
        <v>0</v>
      </c>
      <c r="R24" s="22">
        <f t="shared" si="14"/>
        <v>0</v>
      </c>
      <c r="S24" s="42">
        <v>0</v>
      </c>
      <c r="T24" s="22">
        <f t="shared" si="15"/>
        <v>0</v>
      </c>
      <c r="U24" s="42">
        <v>0</v>
      </c>
      <c r="V24" s="22">
        <f t="shared" si="16"/>
        <v>0</v>
      </c>
      <c r="W24" s="29">
        <f t="shared" si="8"/>
        <v>0</v>
      </c>
      <c r="X24" s="19" t="s">
        <v>54</v>
      </c>
      <c r="Y24" s="18" t="s">
        <v>55</v>
      </c>
    </row>
    <row r="25" spans="1:25" ht="17" thickBot="1" x14ac:dyDescent="0.25">
      <c r="B25" s="48" t="s">
        <v>56</v>
      </c>
      <c r="C25" s="39" t="s">
        <v>57</v>
      </c>
      <c r="D25" s="39"/>
      <c r="E25" s="39" t="s">
        <v>58</v>
      </c>
      <c r="F25" s="40" t="s">
        <v>58</v>
      </c>
      <c r="G25" s="38">
        <v>0</v>
      </c>
      <c r="H25" s="14" t="e">
        <f t="shared" si="9"/>
        <v>#VALUE!</v>
      </c>
      <c r="I25" s="38">
        <v>0</v>
      </c>
      <c r="J25" s="14" t="e">
        <f t="shared" si="10"/>
        <v>#VALUE!</v>
      </c>
      <c r="K25" s="38">
        <v>0</v>
      </c>
      <c r="L25" s="22" t="e">
        <f t="shared" si="11"/>
        <v>#VALUE!</v>
      </c>
      <c r="M25" s="38">
        <v>0</v>
      </c>
      <c r="N25" s="14" t="e">
        <f t="shared" si="12"/>
        <v>#VALUE!</v>
      </c>
      <c r="O25" s="38">
        <v>0</v>
      </c>
      <c r="P25" s="14" t="e">
        <f t="shared" si="13"/>
        <v>#VALUE!</v>
      </c>
      <c r="Q25" s="38">
        <v>0</v>
      </c>
      <c r="R25" s="22" t="e">
        <f t="shared" si="14"/>
        <v>#VALUE!</v>
      </c>
      <c r="S25" s="42">
        <v>0</v>
      </c>
      <c r="T25" s="22" t="e">
        <f t="shared" si="15"/>
        <v>#VALUE!</v>
      </c>
      <c r="U25" s="42">
        <v>0</v>
      </c>
      <c r="V25" s="22" t="e">
        <f t="shared" si="16"/>
        <v>#VALUE!</v>
      </c>
      <c r="W25" s="29" t="e">
        <f t="shared" si="8"/>
        <v>#VALUE!</v>
      </c>
      <c r="X25" s="19"/>
      <c r="Y25" s="18"/>
    </row>
    <row r="26" spans="1:25" ht="17" thickBot="1" x14ac:dyDescent="0.25">
      <c r="B26" s="49"/>
      <c r="C26" s="39" t="s">
        <v>57</v>
      </c>
      <c r="D26" s="39"/>
      <c r="E26" s="39" t="s">
        <v>58</v>
      </c>
      <c r="F26" s="40" t="s">
        <v>58</v>
      </c>
      <c r="G26" s="38">
        <v>0</v>
      </c>
      <c r="H26" s="34" t="e">
        <f>SUM(F26*G26)</f>
        <v>#VALUE!</v>
      </c>
      <c r="I26" s="38">
        <v>0</v>
      </c>
      <c r="J26" s="14" t="e">
        <f t="shared" ref="J26:J31" si="17">SUM(F26*I26)</f>
        <v>#VALUE!</v>
      </c>
      <c r="K26" s="38">
        <v>0</v>
      </c>
      <c r="L26" s="22" t="e">
        <f t="shared" ref="L26:L31" si="18">SUM(F26*K26)</f>
        <v>#VALUE!</v>
      </c>
      <c r="M26" s="38">
        <v>0</v>
      </c>
      <c r="N26" s="14" t="e">
        <f t="shared" ref="N26:N31" si="19">SUM(F26*M26)</f>
        <v>#VALUE!</v>
      </c>
      <c r="O26" s="38">
        <v>0</v>
      </c>
      <c r="P26" s="14" t="e">
        <f t="shared" ref="P26:P31" si="20">SUM(F26*O26)</f>
        <v>#VALUE!</v>
      </c>
      <c r="Q26" s="38">
        <v>0</v>
      </c>
      <c r="R26" s="22" t="e">
        <f t="shared" ref="R26:R31" si="21">SUM(F26*Q26)</f>
        <v>#VALUE!</v>
      </c>
      <c r="S26" s="42">
        <v>0</v>
      </c>
      <c r="T26" s="22" t="e">
        <f t="shared" ref="T26:T31" si="22">SUM(F26*S26)</f>
        <v>#VALUE!</v>
      </c>
      <c r="U26" s="42">
        <v>0</v>
      </c>
      <c r="V26" s="22" t="e">
        <f t="shared" ref="V26:V31" si="23">SUM(F26*U26)</f>
        <v>#VALUE!</v>
      </c>
      <c r="W26" s="29" t="e">
        <f t="shared" si="8"/>
        <v>#VALUE!</v>
      </c>
      <c r="X26" s="19"/>
      <c r="Y26" s="18"/>
    </row>
    <row r="27" spans="1:25" ht="17" thickBot="1" x14ac:dyDescent="0.25">
      <c r="B27" s="49"/>
      <c r="C27" s="39" t="s">
        <v>57</v>
      </c>
      <c r="D27" s="39"/>
      <c r="E27" s="39" t="s">
        <v>58</v>
      </c>
      <c r="F27" s="40" t="s">
        <v>58</v>
      </c>
      <c r="G27" s="38">
        <v>0</v>
      </c>
      <c r="H27" s="34" t="e">
        <f>SUM(F27*G27)</f>
        <v>#VALUE!</v>
      </c>
      <c r="I27" s="38">
        <v>0</v>
      </c>
      <c r="J27" s="14" t="e">
        <f t="shared" si="17"/>
        <v>#VALUE!</v>
      </c>
      <c r="K27" s="38">
        <v>0</v>
      </c>
      <c r="L27" s="22" t="e">
        <f t="shared" si="18"/>
        <v>#VALUE!</v>
      </c>
      <c r="M27" s="38">
        <v>0</v>
      </c>
      <c r="N27" s="14" t="e">
        <f>SUM(F27*M27)</f>
        <v>#VALUE!</v>
      </c>
      <c r="O27" s="38">
        <v>0</v>
      </c>
      <c r="P27" s="14" t="e">
        <f t="shared" si="20"/>
        <v>#VALUE!</v>
      </c>
      <c r="Q27" s="38">
        <v>0</v>
      </c>
      <c r="R27" s="22" t="e">
        <f t="shared" si="21"/>
        <v>#VALUE!</v>
      </c>
      <c r="S27" s="42">
        <v>0</v>
      </c>
      <c r="T27" s="22" t="e">
        <f t="shared" si="22"/>
        <v>#VALUE!</v>
      </c>
      <c r="U27" s="42">
        <v>0</v>
      </c>
      <c r="V27" s="22" t="e">
        <f t="shared" si="23"/>
        <v>#VALUE!</v>
      </c>
      <c r="W27" s="29" t="e">
        <f>SUM(H26,J27,L27,N27,P27,R27,,T27,V27,)</f>
        <v>#VALUE!</v>
      </c>
      <c r="X27" s="19"/>
      <c r="Y27" s="18"/>
    </row>
    <row r="28" spans="1:25" ht="17" thickBot="1" x14ac:dyDescent="0.25">
      <c r="B28" s="49"/>
      <c r="C28" s="39" t="s">
        <v>57</v>
      </c>
      <c r="D28" s="39"/>
      <c r="E28" s="39" t="s">
        <v>58</v>
      </c>
      <c r="F28" s="40" t="s">
        <v>58</v>
      </c>
      <c r="G28" s="38">
        <v>0</v>
      </c>
      <c r="H28" s="14" t="e">
        <f t="shared" ref="H28:H30" si="24">SUM(F28*G28)</f>
        <v>#VALUE!</v>
      </c>
      <c r="I28" s="38">
        <v>0</v>
      </c>
      <c r="J28" s="14" t="e">
        <f>SUM(F28*I28)</f>
        <v>#VALUE!</v>
      </c>
      <c r="K28" s="38">
        <v>0</v>
      </c>
      <c r="L28" s="22" t="e">
        <f t="shared" ref="L28:L30" si="25">SUM(F28*K28)</f>
        <v>#VALUE!</v>
      </c>
      <c r="M28" s="38">
        <v>0</v>
      </c>
      <c r="N28" s="14" t="e">
        <f t="shared" ref="N28:N30" si="26">SUM(F28*M28)</f>
        <v>#VALUE!</v>
      </c>
      <c r="O28" s="38">
        <v>0</v>
      </c>
      <c r="P28" s="14" t="e">
        <f t="shared" ref="P28:P30" si="27">SUM(F28*O28)</f>
        <v>#VALUE!</v>
      </c>
      <c r="Q28" s="38">
        <v>0</v>
      </c>
      <c r="R28" s="22" t="e">
        <f t="shared" ref="R28:R29" si="28">SUM(F28*Q28)</f>
        <v>#VALUE!</v>
      </c>
      <c r="S28" s="42">
        <v>0</v>
      </c>
      <c r="T28" s="22" t="e">
        <f>SUM(F28*S28)</f>
        <v>#VALUE!</v>
      </c>
      <c r="U28" s="42">
        <v>0</v>
      </c>
      <c r="V28" s="22" t="e">
        <f t="shared" ref="V28:V30" si="29">SUM(F28*U28)</f>
        <v>#VALUE!</v>
      </c>
      <c r="W28" s="29" t="e">
        <f>SUM(H28,J28,L28,N28,P28,R28,,T28,V28,)</f>
        <v>#VALUE!</v>
      </c>
      <c r="X28" s="19"/>
      <c r="Y28" s="18"/>
    </row>
    <row r="29" spans="1:25" ht="17" thickBot="1" x14ac:dyDescent="0.25">
      <c r="B29" s="49"/>
      <c r="C29" s="39" t="s">
        <v>57</v>
      </c>
      <c r="D29" s="39"/>
      <c r="E29" s="39" t="s">
        <v>58</v>
      </c>
      <c r="F29" s="40" t="s">
        <v>58</v>
      </c>
      <c r="G29" s="38">
        <v>0</v>
      </c>
      <c r="H29" s="14" t="e">
        <f t="shared" si="24"/>
        <v>#VALUE!</v>
      </c>
      <c r="I29" s="38">
        <v>0</v>
      </c>
      <c r="J29" s="14" t="e">
        <f t="shared" ref="J29:J30" si="30">SUM(F29*I29)</f>
        <v>#VALUE!</v>
      </c>
      <c r="K29" s="38">
        <v>0</v>
      </c>
      <c r="L29" s="22" t="e">
        <f t="shared" si="25"/>
        <v>#VALUE!</v>
      </c>
      <c r="M29" s="38">
        <v>0</v>
      </c>
      <c r="N29" s="14" t="e">
        <f t="shared" si="26"/>
        <v>#VALUE!</v>
      </c>
      <c r="O29" s="38">
        <v>0</v>
      </c>
      <c r="P29" s="14" t="e">
        <f t="shared" si="27"/>
        <v>#VALUE!</v>
      </c>
      <c r="Q29" s="38">
        <v>0</v>
      </c>
      <c r="R29" s="22" t="e">
        <f t="shared" si="28"/>
        <v>#VALUE!</v>
      </c>
      <c r="S29" s="42">
        <v>0</v>
      </c>
      <c r="T29" s="22" t="e">
        <f t="shared" ref="T29:T30" si="31">SUM(F29*S29)</f>
        <v>#VALUE!</v>
      </c>
      <c r="U29" s="42">
        <v>0</v>
      </c>
      <c r="V29" s="22" t="e">
        <f t="shared" si="29"/>
        <v>#VALUE!</v>
      </c>
      <c r="W29" s="29" t="e">
        <f>SUM(H29,J29,L29,N29,P29,R29,,T29,V29,)</f>
        <v>#VALUE!</v>
      </c>
      <c r="X29" s="19"/>
      <c r="Y29" s="18"/>
    </row>
    <row r="30" spans="1:25" ht="17" thickBot="1" x14ac:dyDescent="0.25">
      <c r="B30" s="49"/>
      <c r="C30" s="39" t="s">
        <v>57</v>
      </c>
      <c r="D30" s="39"/>
      <c r="E30" s="39" t="s">
        <v>58</v>
      </c>
      <c r="F30" s="40" t="s">
        <v>58</v>
      </c>
      <c r="G30" s="38">
        <v>0</v>
      </c>
      <c r="H30" s="14" t="e">
        <f t="shared" si="24"/>
        <v>#VALUE!</v>
      </c>
      <c r="I30" s="38">
        <v>0</v>
      </c>
      <c r="J30" s="14" t="e">
        <f t="shared" si="30"/>
        <v>#VALUE!</v>
      </c>
      <c r="K30" s="38">
        <v>0</v>
      </c>
      <c r="L30" s="22" t="e">
        <f t="shared" si="25"/>
        <v>#VALUE!</v>
      </c>
      <c r="M30" s="38">
        <v>0</v>
      </c>
      <c r="N30" s="14" t="e">
        <f t="shared" si="26"/>
        <v>#VALUE!</v>
      </c>
      <c r="O30" s="38">
        <v>0</v>
      </c>
      <c r="P30" s="14" t="e">
        <f t="shared" si="27"/>
        <v>#VALUE!</v>
      </c>
      <c r="Q30" s="38">
        <v>0</v>
      </c>
      <c r="R30" s="22" t="e">
        <f>SUM(F30*Q30)</f>
        <v>#VALUE!</v>
      </c>
      <c r="S30" s="42">
        <v>0</v>
      </c>
      <c r="T30" s="22" t="e">
        <f t="shared" si="31"/>
        <v>#VALUE!</v>
      </c>
      <c r="U30" s="42">
        <v>0</v>
      </c>
      <c r="V30" s="22" t="e">
        <f t="shared" si="29"/>
        <v>#VALUE!</v>
      </c>
      <c r="W30" s="29" t="e">
        <f t="shared" ref="W30" si="32">SUM(H30,J30,L30,N30,P30,R30,,T30,V30,)</f>
        <v>#VALUE!</v>
      </c>
      <c r="X30" s="19"/>
      <c r="Y30" s="18"/>
    </row>
    <row r="31" spans="1:25" ht="17" thickBot="1" x14ac:dyDescent="0.25">
      <c r="B31" s="49"/>
      <c r="C31" s="39" t="s">
        <v>57</v>
      </c>
      <c r="D31" s="39"/>
      <c r="E31" s="39" t="s">
        <v>58</v>
      </c>
      <c r="F31" s="40" t="s">
        <v>58</v>
      </c>
      <c r="G31" s="38">
        <v>0</v>
      </c>
      <c r="H31" s="14" t="e">
        <f t="shared" ref="H31" si="33">SUM(F31*G31)</f>
        <v>#VALUE!</v>
      </c>
      <c r="I31" s="38">
        <v>0</v>
      </c>
      <c r="J31" s="14" t="e">
        <f t="shared" si="17"/>
        <v>#VALUE!</v>
      </c>
      <c r="K31" s="38">
        <v>0</v>
      </c>
      <c r="L31" s="22" t="e">
        <f t="shared" si="18"/>
        <v>#VALUE!</v>
      </c>
      <c r="M31" s="38">
        <v>0</v>
      </c>
      <c r="N31" s="14" t="e">
        <f t="shared" si="19"/>
        <v>#VALUE!</v>
      </c>
      <c r="O31" s="38">
        <v>0</v>
      </c>
      <c r="P31" s="14" t="e">
        <f t="shared" si="20"/>
        <v>#VALUE!</v>
      </c>
      <c r="Q31" s="38">
        <v>0</v>
      </c>
      <c r="R31" s="22" t="e">
        <f t="shared" si="21"/>
        <v>#VALUE!</v>
      </c>
      <c r="S31" s="42">
        <v>0</v>
      </c>
      <c r="T31" s="22" t="e">
        <f t="shared" si="22"/>
        <v>#VALUE!</v>
      </c>
      <c r="U31" s="42">
        <v>0</v>
      </c>
      <c r="V31" s="22" t="e">
        <f t="shared" si="23"/>
        <v>#VALUE!</v>
      </c>
      <c r="W31" s="29" t="e">
        <f t="shared" ref="W31" si="34">SUM(H31,J31,L31,N31,P31,R31,,T31,V31,)</f>
        <v>#VALUE!</v>
      </c>
      <c r="X31" s="19"/>
      <c r="Y31" s="18"/>
    </row>
    <row r="32" spans="1:25" ht="17" thickBot="1" x14ac:dyDescent="0.25">
      <c r="B32" s="49"/>
      <c r="C32" s="39" t="s">
        <v>57</v>
      </c>
      <c r="D32" s="39"/>
      <c r="E32" s="39" t="s">
        <v>58</v>
      </c>
      <c r="F32" s="40" t="s">
        <v>58</v>
      </c>
      <c r="G32" s="38">
        <v>0</v>
      </c>
      <c r="H32" s="14" t="e">
        <f t="shared" ref="H32" si="35">SUM(F32*G32)</f>
        <v>#VALUE!</v>
      </c>
      <c r="I32" s="38">
        <v>0</v>
      </c>
      <c r="J32" s="14" t="e">
        <f t="shared" ref="J32" si="36">SUM(F32*I32)</f>
        <v>#VALUE!</v>
      </c>
      <c r="K32" s="38">
        <v>0</v>
      </c>
      <c r="L32" s="22" t="e">
        <f t="shared" ref="L32" si="37">SUM(F32*K32)</f>
        <v>#VALUE!</v>
      </c>
      <c r="M32" s="38">
        <v>0</v>
      </c>
      <c r="N32" s="14" t="e">
        <f t="shared" ref="N32" si="38">SUM(F32*M32)</f>
        <v>#VALUE!</v>
      </c>
      <c r="O32" s="38">
        <v>0</v>
      </c>
      <c r="P32" s="14" t="e">
        <f t="shared" ref="P32" si="39">SUM(F32*O32)</f>
        <v>#VALUE!</v>
      </c>
      <c r="Q32" s="38">
        <v>0</v>
      </c>
      <c r="R32" s="22" t="e">
        <f t="shared" ref="R32" si="40">SUM(F32*Q32)</f>
        <v>#VALUE!</v>
      </c>
      <c r="S32" s="42">
        <v>0</v>
      </c>
      <c r="T32" s="22" t="e">
        <f t="shared" ref="T32" si="41">SUM(F32*S32)</f>
        <v>#VALUE!</v>
      </c>
      <c r="U32" s="42">
        <v>0</v>
      </c>
      <c r="V32" s="22" t="e">
        <f t="shared" ref="V32" si="42">SUM(F32*U32)</f>
        <v>#VALUE!</v>
      </c>
      <c r="W32" s="29" t="e">
        <f t="shared" ref="W32" si="43">SUM(H32,J32,L32,N32,P32,R32,,T32,V32,)</f>
        <v>#VALUE!</v>
      </c>
      <c r="X32" s="19"/>
      <c r="Y32" s="18"/>
    </row>
    <row r="33" spans="2:25" ht="17" thickBot="1" x14ac:dyDescent="0.25">
      <c r="B33" s="49"/>
      <c r="C33" s="39" t="s">
        <v>57</v>
      </c>
      <c r="D33" s="39"/>
      <c r="E33" s="39" t="s">
        <v>58</v>
      </c>
      <c r="F33" s="40" t="s">
        <v>58</v>
      </c>
      <c r="G33" s="38">
        <v>0</v>
      </c>
      <c r="H33" s="14" t="e">
        <f t="shared" si="9"/>
        <v>#VALUE!</v>
      </c>
      <c r="I33" s="38">
        <v>0</v>
      </c>
      <c r="J33" s="14" t="e">
        <f t="shared" si="10"/>
        <v>#VALUE!</v>
      </c>
      <c r="K33" s="38">
        <v>0</v>
      </c>
      <c r="L33" s="22" t="e">
        <f t="shared" si="11"/>
        <v>#VALUE!</v>
      </c>
      <c r="M33" s="38">
        <v>0</v>
      </c>
      <c r="N33" s="14" t="e">
        <f t="shared" si="12"/>
        <v>#VALUE!</v>
      </c>
      <c r="O33" s="38">
        <v>0</v>
      </c>
      <c r="P33" s="14" t="e">
        <f t="shared" si="13"/>
        <v>#VALUE!</v>
      </c>
      <c r="Q33" s="38">
        <v>0</v>
      </c>
      <c r="R33" s="22" t="e">
        <f t="shared" si="14"/>
        <v>#VALUE!</v>
      </c>
      <c r="S33" s="42">
        <v>0</v>
      </c>
      <c r="T33" s="22" t="e">
        <f t="shared" si="15"/>
        <v>#VALUE!</v>
      </c>
      <c r="U33" s="42">
        <v>0</v>
      </c>
      <c r="V33" s="22" t="e">
        <f t="shared" si="16"/>
        <v>#VALUE!</v>
      </c>
      <c r="W33" s="29" t="e">
        <f t="shared" si="8"/>
        <v>#VALUE!</v>
      </c>
      <c r="X33" s="19"/>
      <c r="Y33" s="18"/>
    </row>
    <row r="34" spans="2:25" ht="17" thickBot="1" x14ac:dyDescent="0.25">
      <c r="B34" s="50"/>
      <c r="C34" s="39" t="s">
        <v>58</v>
      </c>
      <c r="D34" s="39"/>
      <c r="E34" s="39" t="s">
        <v>58</v>
      </c>
      <c r="F34" s="40" t="s">
        <v>58</v>
      </c>
      <c r="G34" s="38">
        <v>0</v>
      </c>
      <c r="H34" s="14" t="e">
        <f t="shared" si="9"/>
        <v>#VALUE!</v>
      </c>
      <c r="I34" s="38">
        <v>0</v>
      </c>
      <c r="J34" s="14" t="e">
        <f t="shared" si="10"/>
        <v>#VALUE!</v>
      </c>
      <c r="K34" s="38">
        <v>0</v>
      </c>
      <c r="L34" s="22" t="e">
        <f t="shared" si="11"/>
        <v>#VALUE!</v>
      </c>
      <c r="M34" s="38">
        <v>0</v>
      </c>
      <c r="N34" s="14" t="e">
        <f t="shared" si="12"/>
        <v>#VALUE!</v>
      </c>
      <c r="O34" s="38">
        <v>0</v>
      </c>
      <c r="P34" s="14" t="e">
        <f t="shared" si="13"/>
        <v>#VALUE!</v>
      </c>
      <c r="Q34" s="38">
        <v>0</v>
      </c>
      <c r="R34" s="22" t="e">
        <f t="shared" si="14"/>
        <v>#VALUE!</v>
      </c>
      <c r="S34" s="42">
        <v>0</v>
      </c>
      <c r="T34" s="22" t="e">
        <f t="shared" si="15"/>
        <v>#VALUE!</v>
      </c>
      <c r="U34" s="42">
        <v>0</v>
      </c>
      <c r="V34" s="22" t="e">
        <f t="shared" si="16"/>
        <v>#VALUE!</v>
      </c>
      <c r="W34" s="29" t="e">
        <f t="shared" si="8"/>
        <v>#VALUE!</v>
      </c>
      <c r="X34" s="19"/>
      <c r="Y34" s="18"/>
    </row>
    <row r="35" spans="2:25" ht="17" thickBot="1" x14ac:dyDescent="0.25">
      <c r="B35" s="13" t="s">
        <v>59</v>
      </c>
      <c r="C35" s="11"/>
      <c r="F35" s="17"/>
      <c r="G35" s="17"/>
      <c r="H35" s="17"/>
      <c r="I35" s="17"/>
      <c r="J35" s="17"/>
      <c r="K35" s="17"/>
      <c r="L35" s="17"/>
      <c r="M35" s="17"/>
      <c r="N35" s="17"/>
      <c r="O35" s="17"/>
      <c r="P35" s="17"/>
      <c r="R35" s="17"/>
      <c r="S35" s="17"/>
      <c r="T35" s="17"/>
      <c r="U35" s="17"/>
      <c r="V35" s="17"/>
    </row>
    <row r="36" spans="2:25" ht="35" thickBot="1" x14ac:dyDescent="0.25">
      <c r="B36" s="21" t="s">
        <v>60</v>
      </c>
      <c r="C36" s="11" t="s">
        <v>61</v>
      </c>
      <c r="D36" s="11" t="s">
        <v>32</v>
      </c>
      <c r="E36" s="11" t="s">
        <v>33</v>
      </c>
      <c r="F36" s="40">
        <v>12</v>
      </c>
      <c r="G36" s="14">
        <v>0</v>
      </c>
      <c r="H36" s="14">
        <f t="shared" si="9"/>
        <v>0</v>
      </c>
      <c r="I36" s="38">
        <v>0</v>
      </c>
      <c r="J36" s="14">
        <f t="shared" si="10"/>
        <v>0</v>
      </c>
      <c r="K36" s="38">
        <v>0</v>
      </c>
      <c r="L36" s="22">
        <f t="shared" si="11"/>
        <v>0</v>
      </c>
      <c r="M36" s="38">
        <v>0</v>
      </c>
      <c r="N36" s="14">
        <f t="shared" si="12"/>
        <v>0</v>
      </c>
      <c r="O36" s="38">
        <v>0</v>
      </c>
      <c r="P36" s="14">
        <f t="shared" si="13"/>
        <v>0</v>
      </c>
      <c r="Q36" s="38">
        <v>0</v>
      </c>
      <c r="R36" s="22">
        <f t="shared" si="14"/>
        <v>0</v>
      </c>
      <c r="S36" s="38">
        <v>0</v>
      </c>
      <c r="T36" s="22">
        <f t="shared" si="15"/>
        <v>0</v>
      </c>
      <c r="U36" s="38">
        <v>0</v>
      </c>
      <c r="V36" s="22">
        <f t="shared" si="16"/>
        <v>0</v>
      </c>
      <c r="W36" s="29">
        <f t="shared" ref="W36:W40" si="44">SUM(H36,J36,L36,N36,P36,R36,,T36,V36,)</f>
        <v>0</v>
      </c>
      <c r="X36" s="19" t="s">
        <v>62</v>
      </c>
      <c r="Y36" s="18" t="s">
        <v>63</v>
      </c>
    </row>
    <row r="37" spans="2:25" ht="35" thickBot="1" x14ac:dyDescent="0.25">
      <c r="B37" s="20"/>
      <c r="C37" s="11" t="s">
        <v>64</v>
      </c>
      <c r="D37" s="11" t="s">
        <v>32</v>
      </c>
      <c r="E37" s="11" t="s">
        <v>33</v>
      </c>
      <c r="F37" s="40">
        <v>12</v>
      </c>
      <c r="G37" s="14">
        <v>0</v>
      </c>
      <c r="H37" s="14">
        <f t="shared" si="9"/>
        <v>0</v>
      </c>
      <c r="I37" s="38">
        <v>0</v>
      </c>
      <c r="J37" s="14">
        <f t="shared" si="10"/>
        <v>0</v>
      </c>
      <c r="K37" s="38">
        <v>0</v>
      </c>
      <c r="L37" s="22">
        <f t="shared" si="11"/>
        <v>0</v>
      </c>
      <c r="M37" s="38">
        <v>0</v>
      </c>
      <c r="N37" s="14">
        <f t="shared" si="12"/>
        <v>0</v>
      </c>
      <c r="O37" s="38">
        <v>0</v>
      </c>
      <c r="P37" s="14">
        <f t="shared" si="13"/>
        <v>0</v>
      </c>
      <c r="Q37" s="38">
        <v>0</v>
      </c>
      <c r="R37" s="22">
        <f t="shared" si="14"/>
        <v>0</v>
      </c>
      <c r="S37" s="38">
        <v>0</v>
      </c>
      <c r="T37" s="22">
        <f t="shared" si="15"/>
        <v>0</v>
      </c>
      <c r="U37" s="38">
        <v>0</v>
      </c>
      <c r="V37" s="22">
        <f t="shared" si="16"/>
        <v>0</v>
      </c>
      <c r="W37" s="29">
        <f t="shared" si="44"/>
        <v>0</v>
      </c>
      <c r="X37" s="19" t="s">
        <v>65</v>
      </c>
      <c r="Y37" s="18" t="s">
        <v>66</v>
      </c>
    </row>
    <row r="38" spans="2:25" ht="35" thickBot="1" x14ac:dyDescent="0.25">
      <c r="B38" s="11" t="s">
        <v>67</v>
      </c>
      <c r="C38" s="11" t="s">
        <v>68</v>
      </c>
      <c r="D38" s="11" t="s">
        <v>32</v>
      </c>
      <c r="E38" s="11" t="s">
        <v>33</v>
      </c>
      <c r="F38" s="40">
        <v>12</v>
      </c>
      <c r="G38" s="14">
        <v>0</v>
      </c>
      <c r="H38" s="14">
        <f t="shared" si="9"/>
        <v>0</v>
      </c>
      <c r="I38" s="38">
        <v>0</v>
      </c>
      <c r="J38" s="14">
        <f t="shared" si="10"/>
        <v>0</v>
      </c>
      <c r="K38" s="38">
        <v>0</v>
      </c>
      <c r="L38" s="22">
        <f t="shared" si="11"/>
        <v>0</v>
      </c>
      <c r="M38" s="38">
        <v>0</v>
      </c>
      <c r="N38" s="14">
        <f t="shared" si="12"/>
        <v>0</v>
      </c>
      <c r="O38" s="38">
        <v>0</v>
      </c>
      <c r="P38" s="14">
        <f t="shared" si="13"/>
        <v>0</v>
      </c>
      <c r="Q38" s="38">
        <v>0</v>
      </c>
      <c r="R38" s="22">
        <f t="shared" si="14"/>
        <v>0</v>
      </c>
      <c r="S38" s="38">
        <v>0</v>
      </c>
      <c r="T38" s="22">
        <f t="shared" si="15"/>
        <v>0</v>
      </c>
      <c r="U38" s="38">
        <v>0</v>
      </c>
      <c r="V38" s="22">
        <f t="shared" si="16"/>
        <v>0</v>
      </c>
      <c r="W38" s="29">
        <f t="shared" si="44"/>
        <v>0</v>
      </c>
      <c r="X38" s="18" t="s">
        <v>69</v>
      </c>
      <c r="Y38" s="18" t="s">
        <v>70</v>
      </c>
    </row>
    <row r="39" spans="2:25" ht="34" customHeight="1" thickBot="1" x14ac:dyDescent="0.25">
      <c r="B39" s="11" t="s">
        <v>71</v>
      </c>
      <c r="C39" s="11" t="s">
        <v>72</v>
      </c>
      <c r="D39" s="11" t="s">
        <v>32</v>
      </c>
      <c r="E39" s="11" t="s">
        <v>33</v>
      </c>
      <c r="F39" s="40">
        <v>12</v>
      </c>
      <c r="G39" s="14">
        <v>0</v>
      </c>
      <c r="H39" s="14">
        <f t="shared" si="9"/>
        <v>0</v>
      </c>
      <c r="I39" s="38">
        <v>0</v>
      </c>
      <c r="J39" s="14">
        <f t="shared" si="10"/>
        <v>0</v>
      </c>
      <c r="K39" s="38">
        <v>0</v>
      </c>
      <c r="L39" s="22">
        <f t="shared" si="11"/>
        <v>0</v>
      </c>
      <c r="M39" s="38">
        <v>0</v>
      </c>
      <c r="N39" s="14">
        <f t="shared" si="12"/>
        <v>0</v>
      </c>
      <c r="O39" s="38">
        <v>0</v>
      </c>
      <c r="P39" s="14">
        <f t="shared" si="13"/>
        <v>0</v>
      </c>
      <c r="Q39" s="38">
        <v>0</v>
      </c>
      <c r="R39" s="22">
        <f t="shared" si="14"/>
        <v>0</v>
      </c>
      <c r="S39" s="38">
        <v>0</v>
      </c>
      <c r="T39" s="22">
        <f t="shared" si="15"/>
        <v>0</v>
      </c>
      <c r="U39" s="38">
        <v>0</v>
      </c>
      <c r="V39" s="22">
        <f t="shared" si="16"/>
        <v>0</v>
      </c>
      <c r="W39" s="29">
        <f t="shared" si="44"/>
        <v>0</v>
      </c>
      <c r="X39" s="19" t="s">
        <v>73</v>
      </c>
      <c r="Y39" s="18" t="s">
        <v>74</v>
      </c>
    </row>
    <row r="40" spans="2:25" ht="35" thickBot="1" x14ac:dyDescent="0.25">
      <c r="B40" s="21" t="s">
        <v>75</v>
      </c>
      <c r="C40" s="11" t="s">
        <v>76</v>
      </c>
      <c r="D40" s="11" t="s">
        <v>77</v>
      </c>
      <c r="E40" s="11" t="s">
        <v>78</v>
      </c>
      <c r="F40" s="40">
        <v>4</v>
      </c>
      <c r="G40" s="14">
        <v>0</v>
      </c>
      <c r="H40" s="14">
        <f t="shared" si="9"/>
        <v>0</v>
      </c>
      <c r="I40" s="38">
        <v>0</v>
      </c>
      <c r="J40" s="14">
        <f t="shared" si="10"/>
        <v>0</v>
      </c>
      <c r="K40" s="38">
        <v>0</v>
      </c>
      <c r="L40" s="22">
        <f t="shared" si="11"/>
        <v>0</v>
      </c>
      <c r="M40" s="38">
        <v>0</v>
      </c>
      <c r="N40" s="14">
        <f t="shared" si="12"/>
        <v>0</v>
      </c>
      <c r="O40" s="38">
        <v>0</v>
      </c>
      <c r="P40" s="14">
        <f t="shared" si="13"/>
        <v>0</v>
      </c>
      <c r="Q40" s="38">
        <v>0</v>
      </c>
      <c r="R40" s="22">
        <f t="shared" si="14"/>
        <v>0</v>
      </c>
      <c r="S40" s="38">
        <v>0</v>
      </c>
      <c r="T40" s="22">
        <f t="shared" si="15"/>
        <v>0</v>
      </c>
      <c r="U40" s="38">
        <v>0</v>
      </c>
      <c r="V40" s="22">
        <f t="shared" si="16"/>
        <v>0</v>
      </c>
      <c r="W40" s="29">
        <f t="shared" si="44"/>
        <v>0</v>
      </c>
      <c r="X40" s="18" t="s">
        <v>79</v>
      </c>
      <c r="Y40" s="18" t="s">
        <v>80</v>
      </c>
    </row>
    <row r="41" spans="2:25" ht="17" thickBot="1" x14ac:dyDescent="0.25">
      <c r="B41" s="13" t="s">
        <v>81</v>
      </c>
      <c r="C41" s="11"/>
      <c r="F41" s="17"/>
      <c r="G41" s="17"/>
      <c r="H41" s="17"/>
      <c r="I41" s="17"/>
      <c r="J41" s="17"/>
      <c r="K41" s="17"/>
      <c r="L41" s="17"/>
      <c r="M41" s="17"/>
      <c r="N41" s="17"/>
      <c r="O41" s="17"/>
      <c r="P41" s="17"/>
      <c r="R41" s="17"/>
      <c r="S41" s="17"/>
      <c r="T41" s="17"/>
      <c r="U41" s="17"/>
      <c r="V41" s="17"/>
    </row>
    <row r="42" spans="2:25" ht="36" customHeight="1" thickBot="1" x14ac:dyDescent="0.25">
      <c r="B42" s="20" t="s">
        <v>82</v>
      </c>
      <c r="C42" s="11" t="s">
        <v>83</v>
      </c>
      <c r="D42" s="11" t="s">
        <v>32</v>
      </c>
      <c r="E42" s="11" t="s">
        <v>33</v>
      </c>
      <c r="F42" s="40">
        <v>12</v>
      </c>
      <c r="G42" s="14">
        <v>0</v>
      </c>
      <c r="H42" s="14">
        <f t="shared" si="9"/>
        <v>0</v>
      </c>
      <c r="I42" s="38">
        <v>0</v>
      </c>
      <c r="J42" s="14">
        <f t="shared" si="10"/>
        <v>0</v>
      </c>
      <c r="K42" s="38">
        <v>0</v>
      </c>
      <c r="L42" s="22">
        <f t="shared" si="11"/>
        <v>0</v>
      </c>
      <c r="M42" s="38">
        <v>0</v>
      </c>
      <c r="N42" s="14">
        <f t="shared" si="12"/>
        <v>0</v>
      </c>
      <c r="O42" s="38">
        <v>0</v>
      </c>
      <c r="P42" s="14">
        <f t="shared" si="13"/>
        <v>0</v>
      </c>
      <c r="Q42" s="38">
        <v>0</v>
      </c>
      <c r="R42" s="22">
        <f t="shared" si="14"/>
        <v>0</v>
      </c>
      <c r="S42" s="38">
        <v>0</v>
      </c>
      <c r="T42" s="22">
        <f t="shared" si="15"/>
        <v>0</v>
      </c>
      <c r="U42" s="38">
        <v>0</v>
      </c>
      <c r="V42" s="22">
        <f t="shared" si="16"/>
        <v>0</v>
      </c>
      <c r="W42" s="29">
        <f t="shared" ref="W42:W43" si="45">SUM(H42,J42,L42,N42,P42,R42,,T42,V42,)</f>
        <v>0</v>
      </c>
      <c r="X42" s="19" t="s">
        <v>84</v>
      </c>
      <c r="Y42" s="18" t="s">
        <v>85</v>
      </c>
    </row>
    <row r="43" spans="2:25" ht="35" thickBot="1" x14ac:dyDescent="0.25">
      <c r="B43" s="21" t="s">
        <v>86</v>
      </c>
      <c r="C43" s="11" t="s">
        <v>87</v>
      </c>
      <c r="D43" s="11" t="s">
        <v>32</v>
      </c>
      <c r="E43" s="11" t="s">
        <v>33</v>
      </c>
      <c r="F43" s="40">
        <v>12</v>
      </c>
      <c r="G43" s="14">
        <v>0</v>
      </c>
      <c r="H43" s="14">
        <f t="shared" si="9"/>
        <v>0</v>
      </c>
      <c r="I43" s="38">
        <v>0</v>
      </c>
      <c r="J43" s="14">
        <f t="shared" si="10"/>
        <v>0</v>
      </c>
      <c r="K43" s="38">
        <v>0</v>
      </c>
      <c r="L43" s="22">
        <f t="shared" si="11"/>
        <v>0</v>
      </c>
      <c r="M43" s="38">
        <v>0</v>
      </c>
      <c r="N43" s="14">
        <f t="shared" si="12"/>
        <v>0</v>
      </c>
      <c r="O43" s="38">
        <v>0</v>
      </c>
      <c r="P43" s="14">
        <f t="shared" si="13"/>
        <v>0</v>
      </c>
      <c r="Q43" s="38">
        <v>0</v>
      </c>
      <c r="R43" s="22">
        <f t="shared" si="14"/>
        <v>0</v>
      </c>
      <c r="S43" s="38">
        <v>0</v>
      </c>
      <c r="T43" s="22">
        <f t="shared" si="15"/>
        <v>0</v>
      </c>
      <c r="U43" s="38">
        <v>0</v>
      </c>
      <c r="V43" s="22">
        <f t="shared" si="16"/>
        <v>0</v>
      </c>
      <c r="W43" s="29">
        <f t="shared" si="45"/>
        <v>0</v>
      </c>
      <c r="X43" s="19" t="s">
        <v>88</v>
      </c>
      <c r="Y43" s="18" t="s">
        <v>89</v>
      </c>
    </row>
    <row r="44" spans="2:25" ht="17" thickBot="1" x14ac:dyDescent="0.25">
      <c r="B44" s="13" t="s">
        <v>90</v>
      </c>
      <c r="C44" s="11"/>
      <c r="F44" s="17"/>
      <c r="G44" s="17"/>
      <c r="H44" s="17"/>
      <c r="I44" s="17"/>
      <c r="J44" s="17"/>
      <c r="K44" s="17"/>
      <c r="L44" s="17"/>
      <c r="M44" s="17"/>
      <c r="N44" s="17"/>
      <c r="O44" s="17"/>
      <c r="P44" s="17"/>
      <c r="R44" s="17"/>
      <c r="S44" s="17"/>
      <c r="T44" s="17"/>
      <c r="U44" s="17"/>
      <c r="V44" s="17"/>
    </row>
    <row r="45" spans="2:25" ht="34" customHeight="1" thickBot="1" x14ac:dyDescent="0.25">
      <c r="B45" s="20" t="s">
        <v>91</v>
      </c>
      <c r="C45" s="11" t="s">
        <v>92</v>
      </c>
      <c r="D45" s="11" t="s">
        <v>32</v>
      </c>
      <c r="E45" s="11" t="s">
        <v>33</v>
      </c>
      <c r="F45" s="40">
        <v>12</v>
      </c>
      <c r="G45" s="14">
        <v>0</v>
      </c>
      <c r="H45" s="14">
        <f t="shared" si="9"/>
        <v>0</v>
      </c>
      <c r="I45" s="38">
        <v>0</v>
      </c>
      <c r="J45" s="14">
        <f t="shared" si="10"/>
        <v>0</v>
      </c>
      <c r="K45" s="38">
        <v>0</v>
      </c>
      <c r="L45" s="22">
        <f t="shared" si="11"/>
        <v>0</v>
      </c>
      <c r="M45" s="38">
        <v>0</v>
      </c>
      <c r="N45" s="14">
        <f t="shared" si="12"/>
        <v>0</v>
      </c>
      <c r="O45" s="38">
        <v>0</v>
      </c>
      <c r="P45" s="14">
        <f t="shared" si="13"/>
        <v>0</v>
      </c>
      <c r="Q45" s="38">
        <v>0</v>
      </c>
      <c r="R45" s="22">
        <f t="shared" si="14"/>
        <v>0</v>
      </c>
      <c r="S45" s="38">
        <v>0</v>
      </c>
      <c r="T45" s="22">
        <f t="shared" si="15"/>
        <v>0</v>
      </c>
      <c r="U45" s="38">
        <v>0</v>
      </c>
      <c r="V45" s="22">
        <f t="shared" si="16"/>
        <v>0</v>
      </c>
      <c r="W45" s="29">
        <f>SUM(H45,J45,L45,N45,P45,R45,T45,V45,)</f>
        <v>0</v>
      </c>
      <c r="X45" s="19" t="s">
        <v>93</v>
      </c>
      <c r="Y45" s="18" t="s">
        <v>94</v>
      </c>
    </row>
    <row r="46" spans="2:25" ht="34" customHeight="1" thickBot="1" x14ac:dyDescent="0.25">
      <c r="B46" s="21" t="s">
        <v>95</v>
      </c>
      <c r="C46" s="11" t="s">
        <v>96</v>
      </c>
      <c r="D46" s="11" t="s">
        <v>32</v>
      </c>
      <c r="E46" s="11" t="s">
        <v>33</v>
      </c>
      <c r="F46" s="40">
        <v>12</v>
      </c>
      <c r="G46" s="14">
        <v>0</v>
      </c>
      <c r="H46" s="14">
        <f t="shared" si="9"/>
        <v>0</v>
      </c>
      <c r="I46" s="38">
        <v>0</v>
      </c>
      <c r="J46" s="14">
        <f t="shared" si="10"/>
        <v>0</v>
      </c>
      <c r="K46" s="38">
        <v>0</v>
      </c>
      <c r="L46" s="22">
        <f t="shared" si="11"/>
        <v>0</v>
      </c>
      <c r="M46" s="38">
        <v>0</v>
      </c>
      <c r="N46" s="14">
        <f t="shared" si="12"/>
        <v>0</v>
      </c>
      <c r="O46" s="38">
        <v>0</v>
      </c>
      <c r="P46" s="14">
        <f t="shared" si="13"/>
        <v>0</v>
      </c>
      <c r="Q46" s="38">
        <v>0</v>
      </c>
      <c r="R46" s="22">
        <f t="shared" si="14"/>
        <v>0</v>
      </c>
      <c r="S46" s="38">
        <v>0</v>
      </c>
      <c r="T46" s="22">
        <f t="shared" si="15"/>
        <v>0</v>
      </c>
      <c r="U46" s="38">
        <v>0</v>
      </c>
      <c r="V46" s="22">
        <f t="shared" si="16"/>
        <v>0</v>
      </c>
      <c r="W46" s="29">
        <f>SUM(H46,J46,L46,N46,P46,R46,T46,V46,)</f>
        <v>0</v>
      </c>
      <c r="X46" s="19" t="s">
        <v>97</v>
      </c>
      <c r="Y46" s="18" t="s">
        <v>98</v>
      </c>
    </row>
    <row r="47" spans="2:25" ht="17" thickBot="1" x14ac:dyDescent="0.25">
      <c r="B47" s="13" t="s">
        <v>99</v>
      </c>
      <c r="C47" s="11"/>
      <c r="F47" s="17"/>
      <c r="G47" s="17"/>
      <c r="H47" s="17"/>
      <c r="I47" s="17"/>
      <c r="J47" s="17"/>
      <c r="K47" s="17"/>
      <c r="L47" s="17"/>
      <c r="M47" s="17"/>
      <c r="N47" s="17"/>
      <c r="O47" s="17"/>
      <c r="P47" s="17"/>
      <c r="R47" s="17"/>
      <c r="S47" s="17"/>
      <c r="T47" s="17"/>
      <c r="U47" s="17"/>
      <c r="V47" s="17"/>
    </row>
    <row r="48" spans="2:25" ht="35" customHeight="1" thickBot="1" x14ac:dyDescent="0.25">
      <c r="B48" s="20" t="s">
        <v>100</v>
      </c>
      <c r="C48" s="11" t="s">
        <v>101</v>
      </c>
      <c r="D48" s="11" t="s">
        <v>32</v>
      </c>
      <c r="E48" s="11" t="s">
        <v>33</v>
      </c>
      <c r="F48" s="40">
        <v>12</v>
      </c>
      <c r="G48" s="14">
        <v>0</v>
      </c>
      <c r="H48" s="14">
        <f t="shared" si="9"/>
        <v>0</v>
      </c>
      <c r="I48" s="38">
        <v>0</v>
      </c>
      <c r="J48" s="14">
        <f t="shared" si="10"/>
        <v>0</v>
      </c>
      <c r="K48" s="38">
        <v>0</v>
      </c>
      <c r="L48" s="22">
        <f t="shared" si="11"/>
        <v>0</v>
      </c>
      <c r="M48" s="38">
        <v>0</v>
      </c>
      <c r="N48" s="14">
        <f t="shared" si="12"/>
        <v>0</v>
      </c>
      <c r="O48" s="38">
        <v>0</v>
      </c>
      <c r="P48" s="14">
        <f t="shared" si="13"/>
        <v>0</v>
      </c>
      <c r="Q48" s="38">
        <v>0</v>
      </c>
      <c r="R48" s="22">
        <f t="shared" si="14"/>
        <v>0</v>
      </c>
      <c r="S48" s="38">
        <v>0</v>
      </c>
      <c r="T48" s="22">
        <f t="shared" si="15"/>
        <v>0</v>
      </c>
      <c r="U48" s="38">
        <v>0</v>
      </c>
      <c r="V48" s="22">
        <f t="shared" si="16"/>
        <v>0</v>
      </c>
      <c r="W48" s="29">
        <f t="shared" ref="W48:W50" si="46">SUM(H48,J48,L48,N48,P48,R48,,T48,V48,)</f>
        <v>0</v>
      </c>
      <c r="X48" s="19" t="s">
        <v>102</v>
      </c>
      <c r="Y48" s="18" t="s">
        <v>103</v>
      </c>
    </row>
    <row r="49" spans="2:25" ht="35" thickBot="1" x14ac:dyDescent="0.25">
      <c r="B49" s="11" t="s">
        <v>104</v>
      </c>
      <c r="C49" s="11" t="s">
        <v>105</v>
      </c>
      <c r="D49" s="11" t="s">
        <v>32</v>
      </c>
      <c r="E49" s="11" t="s">
        <v>33</v>
      </c>
      <c r="F49" s="40">
        <v>12</v>
      </c>
      <c r="G49" s="14">
        <v>0</v>
      </c>
      <c r="H49" s="14">
        <f t="shared" si="9"/>
        <v>0</v>
      </c>
      <c r="I49" s="38">
        <v>0</v>
      </c>
      <c r="J49" s="14">
        <f t="shared" si="10"/>
        <v>0</v>
      </c>
      <c r="K49" s="38">
        <v>0</v>
      </c>
      <c r="L49" s="22">
        <f t="shared" si="11"/>
        <v>0</v>
      </c>
      <c r="M49" s="38">
        <v>0</v>
      </c>
      <c r="N49" s="14">
        <f t="shared" si="12"/>
        <v>0</v>
      </c>
      <c r="O49" s="38">
        <v>0</v>
      </c>
      <c r="P49" s="14">
        <f t="shared" si="13"/>
        <v>0</v>
      </c>
      <c r="Q49" s="38">
        <v>0</v>
      </c>
      <c r="R49" s="22">
        <f t="shared" si="14"/>
        <v>0</v>
      </c>
      <c r="S49" s="38">
        <v>0</v>
      </c>
      <c r="T49" s="22">
        <f t="shared" si="15"/>
        <v>0</v>
      </c>
      <c r="U49" s="38">
        <v>0</v>
      </c>
      <c r="V49" s="22">
        <f t="shared" si="16"/>
        <v>0</v>
      </c>
      <c r="W49" s="29">
        <f t="shared" si="46"/>
        <v>0</v>
      </c>
      <c r="X49" s="19" t="s">
        <v>106</v>
      </c>
      <c r="Y49" s="18" t="s">
        <v>107</v>
      </c>
    </row>
    <row r="50" spans="2:25" ht="72" customHeight="1" thickBot="1" x14ac:dyDescent="0.25">
      <c r="B50" s="21" t="s">
        <v>108</v>
      </c>
      <c r="C50" s="18" t="s">
        <v>109</v>
      </c>
      <c r="D50" s="11" t="s">
        <v>32</v>
      </c>
      <c r="E50" s="11" t="s">
        <v>33</v>
      </c>
      <c r="F50" s="40">
        <v>12</v>
      </c>
      <c r="G50" s="14">
        <v>0</v>
      </c>
      <c r="H50" s="14">
        <f t="shared" si="9"/>
        <v>0</v>
      </c>
      <c r="I50" s="38">
        <v>0</v>
      </c>
      <c r="J50" s="14">
        <f t="shared" si="10"/>
        <v>0</v>
      </c>
      <c r="K50" s="38">
        <v>0</v>
      </c>
      <c r="L50" s="22">
        <f t="shared" si="11"/>
        <v>0</v>
      </c>
      <c r="M50" s="38">
        <v>0</v>
      </c>
      <c r="N50" s="14">
        <f t="shared" si="12"/>
        <v>0</v>
      </c>
      <c r="O50" s="38">
        <v>0</v>
      </c>
      <c r="P50" s="14">
        <f t="shared" si="13"/>
        <v>0</v>
      </c>
      <c r="Q50" s="38">
        <v>0</v>
      </c>
      <c r="R50" s="22">
        <f t="shared" si="14"/>
        <v>0</v>
      </c>
      <c r="S50" s="38">
        <v>0</v>
      </c>
      <c r="T50" s="22">
        <f t="shared" si="15"/>
        <v>0</v>
      </c>
      <c r="U50" s="38">
        <v>0</v>
      </c>
      <c r="V50" s="22">
        <f t="shared" si="16"/>
        <v>0</v>
      </c>
      <c r="W50" s="29">
        <f t="shared" si="46"/>
        <v>0</v>
      </c>
      <c r="X50" s="19" t="s">
        <v>110</v>
      </c>
      <c r="Y50" s="11" t="s">
        <v>111</v>
      </c>
    </row>
    <row r="51" spans="2:25" ht="17" thickBot="1" x14ac:dyDescent="0.25">
      <c r="B51" s="13" t="s">
        <v>112</v>
      </c>
      <c r="C51" s="11"/>
      <c r="F51" s="17"/>
      <c r="G51" s="17"/>
      <c r="H51" s="17"/>
      <c r="I51" s="17"/>
      <c r="J51" s="17"/>
      <c r="K51" s="17"/>
      <c r="L51" s="17"/>
      <c r="M51" s="17"/>
      <c r="N51" s="17"/>
      <c r="O51" s="17"/>
      <c r="P51" s="17"/>
      <c r="R51" s="17"/>
      <c r="S51" s="17"/>
      <c r="T51" s="17"/>
      <c r="U51" s="17"/>
      <c r="V51" s="17"/>
    </row>
    <row r="52" spans="2:25" ht="52" customHeight="1" thickBot="1" x14ac:dyDescent="0.25">
      <c r="B52" s="11" t="s">
        <v>113</v>
      </c>
      <c r="C52" s="11" t="s">
        <v>114</v>
      </c>
      <c r="D52" s="11" t="s">
        <v>77</v>
      </c>
      <c r="E52" s="11" t="s">
        <v>78</v>
      </c>
      <c r="F52" s="40">
        <v>4</v>
      </c>
      <c r="G52" s="14">
        <v>0</v>
      </c>
      <c r="H52" s="14">
        <f t="shared" si="9"/>
        <v>0</v>
      </c>
      <c r="I52" s="38">
        <v>0</v>
      </c>
      <c r="J52" s="14">
        <f t="shared" si="10"/>
        <v>0</v>
      </c>
      <c r="K52" s="38">
        <v>0</v>
      </c>
      <c r="L52" s="22">
        <f t="shared" si="11"/>
        <v>0</v>
      </c>
      <c r="M52" s="38">
        <v>0</v>
      </c>
      <c r="N52" s="14">
        <f t="shared" si="12"/>
        <v>0</v>
      </c>
      <c r="O52" s="38">
        <v>0</v>
      </c>
      <c r="P52" s="14">
        <f t="shared" si="13"/>
        <v>0</v>
      </c>
      <c r="Q52" s="38">
        <v>0</v>
      </c>
      <c r="R52" s="22">
        <f t="shared" si="14"/>
        <v>0</v>
      </c>
      <c r="S52" s="38">
        <v>0</v>
      </c>
      <c r="T52" s="22">
        <f t="shared" si="15"/>
        <v>0</v>
      </c>
      <c r="U52" s="38">
        <v>0</v>
      </c>
      <c r="V52" s="22">
        <f t="shared" si="16"/>
        <v>0</v>
      </c>
      <c r="W52" s="29">
        <f t="shared" ref="W52:W54" si="47">SUM(H52,J52,L52,N52,P52,R52,,T52,V52,)</f>
        <v>0</v>
      </c>
      <c r="X52" s="19" t="s">
        <v>115</v>
      </c>
      <c r="Y52" s="18" t="s">
        <v>116</v>
      </c>
    </row>
    <row r="53" spans="2:25" ht="35" thickBot="1" x14ac:dyDescent="0.25">
      <c r="B53" s="11" t="s">
        <v>117</v>
      </c>
      <c r="C53" s="11" t="s">
        <v>118</v>
      </c>
      <c r="D53" s="11" t="s">
        <v>77</v>
      </c>
      <c r="E53" s="11" t="s">
        <v>78</v>
      </c>
      <c r="F53" s="40">
        <v>4</v>
      </c>
      <c r="G53" s="14">
        <v>0</v>
      </c>
      <c r="H53" s="14">
        <f t="shared" si="9"/>
        <v>0</v>
      </c>
      <c r="I53" s="38">
        <v>0</v>
      </c>
      <c r="J53" s="14">
        <f t="shared" si="10"/>
        <v>0</v>
      </c>
      <c r="K53" s="38">
        <v>0</v>
      </c>
      <c r="L53" s="22">
        <f t="shared" si="11"/>
        <v>0</v>
      </c>
      <c r="M53" s="38">
        <v>0</v>
      </c>
      <c r="N53" s="14">
        <f t="shared" si="12"/>
        <v>0</v>
      </c>
      <c r="O53" s="38">
        <v>0</v>
      </c>
      <c r="P53" s="14">
        <f t="shared" si="13"/>
        <v>0</v>
      </c>
      <c r="Q53" s="38">
        <v>0</v>
      </c>
      <c r="R53" s="22">
        <f t="shared" si="14"/>
        <v>0</v>
      </c>
      <c r="S53" s="38">
        <v>0</v>
      </c>
      <c r="T53" s="22">
        <f t="shared" si="15"/>
        <v>0</v>
      </c>
      <c r="U53" s="38">
        <v>0</v>
      </c>
      <c r="V53" s="22">
        <f t="shared" si="16"/>
        <v>0</v>
      </c>
      <c r="W53" s="29">
        <f t="shared" si="47"/>
        <v>0</v>
      </c>
      <c r="X53" s="19" t="s">
        <v>119</v>
      </c>
      <c r="Y53" s="18" t="s">
        <v>120</v>
      </c>
    </row>
    <row r="54" spans="2:25" ht="35" thickBot="1" x14ac:dyDescent="0.25">
      <c r="B54" s="11" t="s">
        <v>121</v>
      </c>
      <c r="C54" s="11" t="s">
        <v>122</v>
      </c>
      <c r="D54" s="11" t="s">
        <v>77</v>
      </c>
      <c r="E54" s="11" t="s">
        <v>78</v>
      </c>
      <c r="F54" s="40">
        <v>4</v>
      </c>
      <c r="G54" s="14">
        <v>0</v>
      </c>
      <c r="H54" s="14">
        <f t="shared" si="9"/>
        <v>0</v>
      </c>
      <c r="I54" s="38">
        <v>0</v>
      </c>
      <c r="J54" s="14">
        <f t="shared" si="10"/>
        <v>0</v>
      </c>
      <c r="K54" s="38">
        <v>0</v>
      </c>
      <c r="L54" s="22">
        <f t="shared" si="11"/>
        <v>0</v>
      </c>
      <c r="M54" s="38">
        <v>0</v>
      </c>
      <c r="N54" s="14">
        <f t="shared" si="12"/>
        <v>0</v>
      </c>
      <c r="O54" s="38">
        <v>0</v>
      </c>
      <c r="P54" s="14">
        <f t="shared" si="13"/>
        <v>0</v>
      </c>
      <c r="Q54" s="38">
        <v>0</v>
      </c>
      <c r="R54" s="22">
        <f t="shared" si="14"/>
        <v>0</v>
      </c>
      <c r="S54" s="38">
        <v>0</v>
      </c>
      <c r="T54" s="22">
        <f t="shared" si="15"/>
        <v>0</v>
      </c>
      <c r="U54" s="38">
        <v>0</v>
      </c>
      <c r="V54" s="22">
        <f t="shared" si="16"/>
        <v>0</v>
      </c>
      <c r="W54" s="29">
        <f t="shared" si="47"/>
        <v>0</v>
      </c>
      <c r="X54" s="19" t="s">
        <v>123</v>
      </c>
      <c r="Y54" s="18" t="s">
        <v>124</v>
      </c>
    </row>
    <row r="55" spans="2:25" ht="17" thickBot="1" x14ac:dyDescent="0.25">
      <c r="B55" s="13" t="s">
        <v>125</v>
      </c>
      <c r="C55" s="11"/>
      <c r="F55" s="17"/>
      <c r="G55" s="17"/>
      <c r="H55" s="17"/>
      <c r="I55" s="17"/>
      <c r="J55" s="17"/>
      <c r="K55" s="17"/>
      <c r="L55" s="17"/>
      <c r="M55" s="17"/>
      <c r="N55" s="17"/>
      <c r="O55" s="17"/>
      <c r="P55" s="17"/>
      <c r="R55" s="17"/>
      <c r="S55" s="17"/>
      <c r="T55" s="17"/>
      <c r="U55" s="17"/>
      <c r="V55" s="17"/>
    </row>
    <row r="56" spans="2:25" ht="63" customHeight="1" thickBot="1" x14ac:dyDescent="0.25">
      <c r="B56" s="11" t="s">
        <v>126</v>
      </c>
      <c r="C56" s="18" t="s">
        <v>127</v>
      </c>
      <c r="D56" s="11" t="s">
        <v>32</v>
      </c>
      <c r="E56" s="11" t="s">
        <v>128</v>
      </c>
      <c r="F56" s="40">
        <v>12</v>
      </c>
      <c r="G56" s="14">
        <v>0</v>
      </c>
      <c r="H56" s="14">
        <f t="shared" ref="H56" si="48">SUM(F56*G56)</f>
        <v>0</v>
      </c>
      <c r="I56" s="38">
        <v>0</v>
      </c>
      <c r="J56" s="14">
        <f t="shared" ref="J56" si="49">SUM(F56*I56)</f>
        <v>0</v>
      </c>
      <c r="K56" s="38">
        <v>0</v>
      </c>
      <c r="L56" s="22">
        <f t="shared" ref="L56" si="50">SUM(F56*K56)</f>
        <v>0</v>
      </c>
      <c r="M56" s="38">
        <v>0</v>
      </c>
      <c r="N56" s="14">
        <f t="shared" ref="N56" si="51">SUM(F56*M56)</f>
        <v>0</v>
      </c>
      <c r="O56" s="38">
        <v>0</v>
      </c>
      <c r="P56" s="14">
        <f t="shared" ref="P56" si="52">SUM(F56*O56)</f>
        <v>0</v>
      </c>
      <c r="Q56" s="38">
        <v>0</v>
      </c>
      <c r="R56" s="22">
        <f t="shared" ref="R56" si="53">SUM(F56*Q56)</f>
        <v>0</v>
      </c>
      <c r="S56" s="38">
        <v>0</v>
      </c>
      <c r="T56" s="22">
        <f t="shared" ref="T56" si="54">SUM(F56*S56)</f>
        <v>0</v>
      </c>
      <c r="U56" s="38">
        <v>0</v>
      </c>
      <c r="V56" s="22">
        <f t="shared" ref="V56" si="55">SUM(F56*U56)</f>
        <v>0</v>
      </c>
      <c r="W56" s="29">
        <f t="shared" ref="W56" si="56">SUM(H56,J56,L56,N56,P56,R56,,T56,V56,)</f>
        <v>0</v>
      </c>
      <c r="X56" s="19" t="s">
        <v>115</v>
      </c>
      <c r="Y56" s="18" t="s">
        <v>116</v>
      </c>
    </row>
    <row r="57" spans="2:25" ht="17" thickBot="1" x14ac:dyDescent="0.25"/>
    <row r="58" spans="2:25" ht="51" customHeight="1" thickBot="1" x14ac:dyDescent="0.3">
      <c r="B58" s="44" t="s">
        <v>4</v>
      </c>
      <c r="C58" s="44"/>
      <c r="D58" s="44"/>
      <c r="E58" s="2"/>
      <c r="F58" s="2"/>
      <c r="G58" s="2"/>
      <c r="H58" s="2"/>
      <c r="I58" s="2"/>
      <c r="J58" s="2"/>
      <c r="K58" s="2"/>
      <c r="L58" s="2"/>
      <c r="M58" s="2"/>
      <c r="N58" s="2"/>
      <c r="O58" s="2"/>
      <c r="P58" s="2"/>
      <c r="Q58" s="2"/>
      <c r="R58" s="2"/>
      <c r="S58" s="2"/>
      <c r="T58" s="2"/>
      <c r="U58" s="57" t="s">
        <v>129</v>
      </c>
      <c r="V58" s="57"/>
      <c r="W58" s="58">
        <f>SUM(W9,W11,W13:W15,W17,W37:W56)</f>
        <v>0</v>
      </c>
      <c r="X58" s="59"/>
      <c r="Y58" s="2"/>
    </row>
  </sheetData>
  <sheetProtection sheet="1" objects="1" scenarios="1"/>
  <mergeCells count="9">
    <mergeCell ref="B58:D58"/>
    <mergeCell ref="C13:C15"/>
    <mergeCell ref="C19:C21"/>
    <mergeCell ref="B9:B21"/>
    <mergeCell ref="B25:B34"/>
    <mergeCell ref="C16:Y16"/>
    <mergeCell ref="C10:Y10"/>
    <mergeCell ref="U58:V58"/>
    <mergeCell ref="W58:X58"/>
  </mergeCells>
  <pageMargins left="0.7" right="0.7" top="0.75" bottom="0.75" header="0.3" footer="0.3"/>
  <pageSetup paperSize="9" orientation="portrait" horizontalDpi="0" verticalDpi="0"/>
  <ignoredErrors>
    <ignoredError sqref="V25:W25 H32:H33 J32:J33 L32:L33 N32:N33 P32:P33 R32:R33 T32:T33 V33:W33 T25:T31 R25:R31 P25:P31 N25:N31 L25:L29 J25:J31 H25:H27 H34 J34 L34 N34 P34 R34 T34 V34:W34 L30:L31 H28:H31 V26:V32 W26 W28:W32" evalError="1"/>
    <ignoredError sqref="W27" evalError="1" 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DFD0-4CF3-E142-9DDB-F39E210FCEF9}">
  <dimension ref="A1:M155"/>
  <sheetViews>
    <sheetView workbookViewId="0">
      <selection activeCell="C9" sqref="C9"/>
    </sheetView>
  </sheetViews>
  <sheetFormatPr baseColWidth="10" defaultColWidth="11" defaultRowHeight="16" x14ac:dyDescent="0.2"/>
  <cols>
    <col min="1" max="1" width="10.83203125" style="2"/>
    <col min="2" max="2" width="80" customWidth="1"/>
    <col min="3" max="3" width="21.33203125" style="2" customWidth="1"/>
    <col min="4" max="13" width="10.83203125" style="2"/>
  </cols>
  <sheetData>
    <row r="1" spans="2:3" s="2" customFormat="1" ht="17" customHeight="1" x14ac:dyDescent="0.2"/>
    <row r="2" spans="2:3" s="2" customFormat="1" ht="17" customHeight="1" x14ac:dyDescent="0.25">
      <c r="B2" s="3" t="s">
        <v>130</v>
      </c>
    </row>
    <row r="3" spans="2:3" s="2" customFormat="1" ht="17" thickBot="1" x14ac:dyDescent="0.25"/>
    <row r="4" spans="2:3" s="2" customFormat="1" ht="17" thickBot="1" x14ac:dyDescent="0.25">
      <c r="B4" s="62" t="s">
        <v>130</v>
      </c>
      <c r="C4" s="63"/>
    </row>
    <row r="5" spans="2:3" s="2" customFormat="1" ht="18" thickBot="1" x14ac:dyDescent="0.25">
      <c r="B5" s="6" t="s">
        <v>131</v>
      </c>
      <c r="C5" s="43" t="s">
        <v>132</v>
      </c>
    </row>
    <row r="6" spans="2:3" s="2" customFormat="1" ht="32" customHeight="1" thickBot="1" x14ac:dyDescent="0.25">
      <c r="B6" s="1" t="s">
        <v>133</v>
      </c>
      <c r="C6" s="9">
        <v>0</v>
      </c>
    </row>
    <row r="7" spans="2:3" s="2" customFormat="1" ht="32" customHeight="1" thickBot="1" x14ac:dyDescent="0.25">
      <c r="B7" s="1" t="s">
        <v>134</v>
      </c>
      <c r="C7" s="9">
        <v>0</v>
      </c>
    </row>
    <row r="8" spans="2:3" s="2" customFormat="1" ht="32" customHeight="1" thickBot="1" x14ac:dyDescent="0.25">
      <c r="B8" s="1" t="s">
        <v>135</v>
      </c>
      <c r="C8" s="9">
        <v>0</v>
      </c>
    </row>
    <row r="9" spans="2:3" s="2" customFormat="1" ht="33" customHeight="1" thickBot="1" x14ac:dyDescent="0.25">
      <c r="B9" s="1" t="s">
        <v>136</v>
      </c>
      <c r="C9" s="9">
        <v>0</v>
      </c>
    </row>
    <row r="10" spans="2:3" s="2" customFormat="1" ht="36" customHeight="1" thickBot="1" x14ac:dyDescent="0.25">
      <c r="B10" s="1" t="s">
        <v>137</v>
      </c>
      <c r="C10" s="9">
        <v>0</v>
      </c>
    </row>
    <row r="11" spans="2:3" s="2" customFormat="1" x14ac:dyDescent="0.2"/>
    <row r="12" spans="2:3" s="2" customFormat="1" ht="51" customHeight="1" x14ac:dyDescent="0.2">
      <c r="B12" s="44" t="s">
        <v>4</v>
      </c>
      <c r="C12" s="60"/>
    </row>
    <row r="13" spans="2:3" s="2" customFormat="1" x14ac:dyDescent="0.2">
      <c r="B13" s="61"/>
      <c r="C13" s="61"/>
    </row>
    <row r="14" spans="2:3" s="2" customFormat="1" x14ac:dyDescent="0.2"/>
    <row r="15" spans="2:3" s="2" customFormat="1" x14ac:dyDescent="0.2"/>
    <row r="16" spans="2:3"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sheetData>
  <sheetProtection sheet="1" objects="1" scenarios="1"/>
  <mergeCells count="3">
    <mergeCell ref="B12:C12"/>
    <mergeCell ref="B13:C13"/>
    <mergeCell ref="B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3C16-BC3B-754B-B416-7ED41F6A86FD}">
  <dimension ref="A1:N167"/>
  <sheetViews>
    <sheetView workbookViewId="0">
      <selection activeCell="C5" sqref="C5"/>
    </sheetView>
  </sheetViews>
  <sheetFormatPr baseColWidth="10" defaultColWidth="11" defaultRowHeight="16" x14ac:dyDescent="0.2"/>
  <cols>
    <col min="1" max="1" width="10.83203125" style="2"/>
    <col min="2" max="2" width="51.1640625" customWidth="1"/>
    <col min="3" max="3" width="39.1640625" style="2" customWidth="1"/>
    <col min="4" max="14" width="10.83203125" style="2"/>
  </cols>
  <sheetData>
    <row r="1" spans="2:4" s="2" customFormat="1" ht="17" customHeight="1" x14ac:dyDescent="0.2"/>
    <row r="2" spans="2:4" s="2" customFormat="1" ht="17" customHeight="1" x14ac:dyDescent="0.25">
      <c r="B2" s="3" t="s">
        <v>138</v>
      </c>
    </row>
    <row r="3" spans="2:4" s="2" customFormat="1" ht="17" thickBot="1" x14ac:dyDescent="0.25"/>
    <row r="4" spans="2:4" s="2" customFormat="1" ht="17" thickBot="1" x14ac:dyDescent="0.25">
      <c r="B4" s="6" t="s">
        <v>139</v>
      </c>
      <c r="C4" s="7"/>
    </row>
    <row r="5" spans="2:4" ht="17" customHeight="1" thickBot="1" x14ac:dyDescent="0.25">
      <c r="B5" s="1" t="s">
        <v>129</v>
      </c>
      <c r="C5" s="9">
        <f>Prijzenblad!W58</f>
        <v>0</v>
      </c>
    </row>
    <row r="6" spans="2:4" s="2" customFormat="1" x14ac:dyDescent="0.2"/>
    <row r="7" spans="2:4" s="2" customFormat="1" ht="17" thickBot="1" x14ac:dyDescent="0.25"/>
    <row r="8" spans="2:4" s="2" customFormat="1" ht="18" thickBot="1" x14ac:dyDescent="0.25">
      <c r="B8" s="4" t="s">
        <v>140</v>
      </c>
      <c r="C8" s="9"/>
    </row>
    <row r="9" spans="2:4" s="2" customFormat="1" ht="94.25" customHeight="1" thickBot="1" x14ac:dyDescent="0.25">
      <c r="B9" s="4" t="s">
        <v>141</v>
      </c>
      <c r="C9" s="9"/>
    </row>
    <row r="10" spans="2:4" s="2" customFormat="1" ht="18" thickBot="1" x14ac:dyDescent="0.25">
      <c r="B10" s="4" t="s">
        <v>142</v>
      </c>
      <c r="C10" s="9"/>
    </row>
    <row r="11" spans="2:4" s="2" customFormat="1" ht="18" thickBot="1" x14ac:dyDescent="0.25">
      <c r="B11" s="4" t="s">
        <v>143</v>
      </c>
      <c r="C11" s="9"/>
    </row>
    <row r="12" spans="2:4" s="2" customFormat="1" ht="18" thickBot="1" x14ac:dyDescent="0.25">
      <c r="B12" s="4" t="s">
        <v>144</v>
      </c>
      <c r="C12" s="9"/>
    </row>
    <row r="13" spans="2:4" s="2" customFormat="1" x14ac:dyDescent="0.2"/>
    <row r="14" spans="2:4" s="2" customFormat="1" ht="51" customHeight="1" x14ac:dyDescent="0.2">
      <c r="B14" s="44" t="s">
        <v>4</v>
      </c>
      <c r="C14" s="44"/>
      <c r="D14" s="44"/>
    </row>
    <row r="15" spans="2:4" s="2" customFormat="1" x14ac:dyDescent="0.2"/>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sheetData>
  <sheetProtection sheet="1" objects="1" scenarios="1"/>
  <mergeCells count="1">
    <mergeCell ref="B14:D14"/>
  </mergeCells>
  <pageMargins left="0.7" right="0.7" top="0.75" bottom="0.75" header="0.3" footer="0.3"/>
  <ignoredErrors>
    <ignoredError sqref="C5" unlocked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FCC5-8B68-8246-B2CC-05E0C5EBFB58}">
  <dimension ref="A1:E20"/>
  <sheetViews>
    <sheetView workbookViewId="0">
      <selection activeCell="E37" sqref="E37"/>
    </sheetView>
  </sheetViews>
  <sheetFormatPr baseColWidth="10" defaultColWidth="8.83203125" defaultRowHeight="15" x14ac:dyDescent="0.2"/>
  <cols>
    <col min="1" max="1" width="24.83203125" style="32" customWidth="1"/>
    <col min="2" max="2" width="27.1640625" style="32" customWidth="1"/>
    <col min="3" max="3" width="16.5" style="32" customWidth="1"/>
    <col min="4" max="4" width="24" style="32" customWidth="1"/>
    <col min="5" max="5" width="108" style="32" bestFit="1" customWidth="1"/>
    <col min="6" max="16384" width="8.83203125" style="32"/>
  </cols>
  <sheetData>
    <row r="1" spans="1:5" ht="16" thickBot="1" x14ac:dyDescent="0.25">
      <c r="A1" s="36" t="s">
        <v>145</v>
      </c>
      <c r="B1" s="36" t="s">
        <v>146</v>
      </c>
      <c r="C1" s="36" t="s">
        <v>147</v>
      </c>
      <c r="D1" s="36" t="s">
        <v>148</v>
      </c>
      <c r="E1" s="36" t="s">
        <v>149</v>
      </c>
    </row>
    <row r="2" spans="1:5" x14ac:dyDescent="0.2">
      <c r="A2" s="35" t="s">
        <v>150</v>
      </c>
      <c r="B2" s="35" t="s">
        <v>151</v>
      </c>
      <c r="C2" s="35" t="s">
        <v>152</v>
      </c>
      <c r="D2" s="35" t="s">
        <v>153</v>
      </c>
      <c r="E2" s="35" t="s">
        <v>154</v>
      </c>
    </row>
    <row r="3" spans="1:5" x14ac:dyDescent="0.2">
      <c r="A3" s="31" t="s">
        <v>155</v>
      </c>
      <c r="B3" s="31" t="s">
        <v>156</v>
      </c>
      <c r="C3" s="31"/>
      <c r="D3" s="31" t="s">
        <v>153</v>
      </c>
      <c r="E3" s="31" t="s">
        <v>157</v>
      </c>
    </row>
    <row r="4" spans="1:5" x14ac:dyDescent="0.2">
      <c r="A4" s="31" t="s">
        <v>158</v>
      </c>
      <c r="B4" s="31" t="s">
        <v>159</v>
      </c>
      <c r="C4" s="31"/>
      <c r="D4" s="31" t="s">
        <v>153</v>
      </c>
      <c r="E4" s="31"/>
    </row>
    <row r="5" spans="1:5" x14ac:dyDescent="0.2">
      <c r="A5" s="31" t="s">
        <v>160</v>
      </c>
      <c r="B5" s="31" t="s">
        <v>161</v>
      </c>
      <c r="C5" s="31"/>
      <c r="D5" s="31" t="s">
        <v>153</v>
      </c>
      <c r="E5" s="31" t="s">
        <v>162</v>
      </c>
    </row>
    <row r="6" spans="1:5" x14ac:dyDescent="0.2">
      <c r="A6" s="31" t="s">
        <v>163</v>
      </c>
      <c r="B6" s="31" t="s">
        <v>151</v>
      </c>
      <c r="C6" s="31" t="s">
        <v>152</v>
      </c>
      <c r="D6" s="31" t="s">
        <v>153</v>
      </c>
      <c r="E6" s="31" t="s">
        <v>164</v>
      </c>
    </row>
    <row r="7" spans="1:5" x14ac:dyDescent="0.2">
      <c r="A7" s="31" t="s">
        <v>165</v>
      </c>
      <c r="B7" s="31" t="s">
        <v>151</v>
      </c>
      <c r="C7" s="31" t="s">
        <v>152</v>
      </c>
      <c r="D7" s="31" t="s">
        <v>153</v>
      </c>
      <c r="E7" s="31" t="s">
        <v>164</v>
      </c>
    </row>
    <row r="8" spans="1:5" x14ac:dyDescent="0.2">
      <c r="A8" s="31" t="s">
        <v>166</v>
      </c>
      <c r="B8" s="31" t="s">
        <v>151</v>
      </c>
      <c r="C8" s="31" t="s">
        <v>152</v>
      </c>
      <c r="D8" s="31" t="s">
        <v>153</v>
      </c>
      <c r="E8" s="31" t="s">
        <v>167</v>
      </c>
    </row>
    <row r="9" spans="1:5" x14ac:dyDescent="0.2">
      <c r="A9" s="31" t="s">
        <v>168</v>
      </c>
      <c r="B9" s="31" t="s">
        <v>151</v>
      </c>
      <c r="C9" s="31" t="s">
        <v>152</v>
      </c>
      <c r="D9" s="31" t="s">
        <v>153</v>
      </c>
      <c r="E9" s="31" t="s">
        <v>169</v>
      </c>
    </row>
    <row r="10" spans="1:5" x14ac:dyDescent="0.2">
      <c r="A10" s="31" t="s">
        <v>170</v>
      </c>
      <c r="B10" s="31" t="s">
        <v>151</v>
      </c>
      <c r="C10" s="31" t="s">
        <v>152</v>
      </c>
      <c r="D10" s="31" t="s">
        <v>153</v>
      </c>
      <c r="E10" s="31" t="s">
        <v>171</v>
      </c>
    </row>
    <row r="11" spans="1:5" x14ac:dyDescent="0.2">
      <c r="A11" s="31" t="s">
        <v>172</v>
      </c>
      <c r="B11" s="31" t="s">
        <v>151</v>
      </c>
      <c r="C11" s="31" t="s">
        <v>152</v>
      </c>
      <c r="D11" s="31" t="s">
        <v>153</v>
      </c>
      <c r="E11" s="31" t="s">
        <v>173</v>
      </c>
    </row>
    <row r="12" spans="1:5" x14ac:dyDescent="0.2">
      <c r="A12" s="31" t="s">
        <v>174</v>
      </c>
      <c r="B12" s="31" t="s">
        <v>151</v>
      </c>
      <c r="C12" s="31" t="s">
        <v>152</v>
      </c>
      <c r="D12" s="31" t="s">
        <v>153</v>
      </c>
      <c r="E12" s="31" t="s">
        <v>175</v>
      </c>
    </row>
    <row r="13" spans="1:5" x14ac:dyDescent="0.2">
      <c r="A13" s="31" t="s">
        <v>176</v>
      </c>
      <c r="B13" s="31" t="s">
        <v>177</v>
      </c>
      <c r="C13" s="31"/>
      <c r="D13" s="31" t="s">
        <v>153</v>
      </c>
      <c r="E13" s="31" t="s">
        <v>178</v>
      </c>
    </row>
    <row r="14" spans="1:5" x14ac:dyDescent="0.2">
      <c r="A14" s="31" t="s">
        <v>179</v>
      </c>
      <c r="B14" s="31" t="s">
        <v>180</v>
      </c>
      <c r="C14" s="31"/>
      <c r="D14" s="31" t="s">
        <v>153</v>
      </c>
      <c r="E14" s="31" t="s">
        <v>181</v>
      </c>
    </row>
    <row r="15" spans="1:5" x14ac:dyDescent="0.2">
      <c r="A15" s="31" t="s">
        <v>182</v>
      </c>
      <c r="B15" s="31" t="s">
        <v>180</v>
      </c>
      <c r="C15" s="31"/>
      <c r="D15" s="31" t="s">
        <v>183</v>
      </c>
      <c r="E15" s="31" t="s">
        <v>181</v>
      </c>
    </row>
    <row r="16" spans="1:5" x14ac:dyDescent="0.2">
      <c r="A16" s="33"/>
    </row>
    <row r="17" spans="1:1" x14ac:dyDescent="0.2">
      <c r="A17" s="37" t="s">
        <v>184</v>
      </c>
    </row>
    <row r="18" spans="1:1" x14ac:dyDescent="0.2">
      <c r="A18" s="32" t="s">
        <v>185</v>
      </c>
    </row>
    <row r="19" spans="1:1" x14ac:dyDescent="0.2">
      <c r="A19" s="32" t="s">
        <v>186</v>
      </c>
    </row>
    <row r="20" spans="1:1" x14ac:dyDescent="0.2">
      <c r="A20" s="32" t="s">
        <v>187</v>
      </c>
    </row>
  </sheetData>
  <sheetProtection sheet="1" objects="1" scenarios="1"/>
  <autoFilter ref="A1:D15" xr:uid="{DC8148BB-284E-4AC1-9A6B-96BEAD4CF03C}"/>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CF52E811528E48ABBAB0AD93825E5B" ma:contentTypeVersion="4" ma:contentTypeDescription="Een nieuw document maken." ma:contentTypeScope="" ma:versionID="50e489dfdae3dc49b35837b7968a276e">
  <xsd:schema xmlns:xsd="http://www.w3.org/2001/XMLSchema" xmlns:xs="http://www.w3.org/2001/XMLSchema" xmlns:p="http://schemas.microsoft.com/office/2006/metadata/properties" xmlns:ns2="f37a7f81-2773-4c50-9f4e-68ad0504cbd9" targetNamespace="http://schemas.microsoft.com/office/2006/metadata/properties" ma:root="true" ma:fieldsID="c259a4c50acbc94f665cccd4b601cf24" ns2:_="">
    <xsd:import namespace="f37a7f81-2773-4c50-9f4e-68ad0504cb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a7f81-2773-4c50-9f4e-68ad0504cb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B5BF5E-E752-4B64-96BB-35DE9D5BA409}">
  <ds:schemaRefs>
    <ds:schemaRef ds:uri="http://schemas.microsoft.com/sharepoint/v3/contenttype/forms"/>
  </ds:schemaRefs>
</ds:datastoreItem>
</file>

<file path=customXml/itemProps2.xml><?xml version="1.0" encoding="utf-8"?>
<ds:datastoreItem xmlns:ds="http://schemas.openxmlformats.org/officeDocument/2006/customXml" ds:itemID="{D2C95C24-14D2-4C4D-9C69-95158370D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a7f81-2773-4c50-9f4e-68ad0504c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79F81D-7A49-4698-AC70-04F5359C07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Invulinstructie</vt:lpstr>
      <vt:lpstr>Prijzenblad</vt:lpstr>
      <vt:lpstr>Uurtarieven</vt:lpstr>
      <vt:lpstr>Inschrijfsom</vt:lpstr>
      <vt:lpstr>Overzicht huidige infra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Frowijn</dc:creator>
  <cp:keywords/>
  <dc:description/>
  <cp:lastModifiedBy>Microsoft Office-gebruiker</cp:lastModifiedBy>
  <cp:revision/>
  <dcterms:created xsi:type="dcterms:W3CDTF">2022-12-02T12:38:04Z</dcterms:created>
  <dcterms:modified xsi:type="dcterms:W3CDTF">2025-04-30T14:04:33Z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0x01010071CF52E811528E48ABBAB0AD93825E5B</vt:lpwstr>
  </property>
  <property fmtid="{D5CDD505-2E9C-101B-9397-08002B2CF9AE}" pid="3" name="Saxion_Organisatie">
    <vt:lpwstr/>
  </property>
  <property fmtid="{D5CDD505-2E9C-101B-9397-08002B2CF9AE}" pid="4" name="MediaServiceImageTags">
    <vt:lpwstr/>
  </property>
</Properties>
</file>