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https://wijzijnhecht.sharepoint.com/sites/WorkloadInkoop/Gedeelde documenten/General/Aanbesteding Medische Disposables &amp; Gebruiksartikelen/Aanbestedingsdocumenten/"/>
    </mc:Choice>
  </mc:AlternateContent>
  <xr:revisionPtr revIDLastSave="182" documentId="8_{A7E79A05-2A82-426D-A19A-F3FDC3E34949}" xr6:coauthVersionLast="47" xr6:coauthVersionMax="47" xr10:uidLastSave="{0239FFBE-B978-4700-B13A-F5CE380F2FC4}"/>
  <bookViews>
    <workbookView xWindow="-120" yWindow="-120" windowWidth="38640" windowHeight="15720" activeTab="3" xr2:uid="{00000000-000D-0000-FFFF-FFFF00000000}"/>
  </bookViews>
  <sheets>
    <sheet name="Voorblad" sheetId="2" r:id="rId1"/>
    <sheet name="Perceel 1" sheetId="7" r:id="rId2"/>
    <sheet name="Perceel 2" sheetId="8" r:id="rId3"/>
    <sheet name="Perceel 3" sheetId="3" r:id="rId4"/>
    <sheet name="Perceel 4" sheetId="6" r:id="rId5"/>
    <sheet name="Perceel 5" sheetId="5" r:id="rId6"/>
  </sheets>
  <definedNames>
    <definedName name="_xlnm._FilterDatabase" localSheetId="2" hidden="1">'Perceel 2'!$L$6:$N$6</definedName>
    <definedName name="_Toc182317254" localSheetId="0">Voorblad!$B$14</definedName>
    <definedName name="_Toc182317255" localSheetId="0">Voorblad!$B$15</definedName>
    <definedName name="_Toc182317256" localSheetId="0">Voorblad!$B$16</definedName>
    <definedName name="_Toc182317257" localSheetId="0">Voorblad!$B$17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30" i="7" l="1"/>
  <c r="I231" i="7"/>
  <c r="I18" i="7" l="1"/>
  <c r="I16" i="7"/>
  <c r="I15" i="7"/>
  <c r="D15" i="2"/>
  <c r="D13" i="2"/>
  <c r="D14" i="2"/>
  <c r="K393" i="6"/>
  <c r="K371" i="6"/>
  <c r="I269" i="7" l="1"/>
  <c r="I297" i="7"/>
  <c r="K442" i="8"/>
  <c r="K94" i="5"/>
  <c r="K391" i="6"/>
  <c r="K390" i="6"/>
  <c r="K389" i="6"/>
  <c r="K378" i="6"/>
  <c r="I268" i="7"/>
  <c r="I296" i="7"/>
  <c r="I209" i="7" l="1"/>
  <c r="I52" i="7" l="1"/>
  <c r="I53" i="7"/>
  <c r="I54" i="7"/>
  <c r="I55" i="7"/>
  <c r="I56" i="7"/>
  <c r="I57" i="7"/>
  <c r="I58" i="7"/>
  <c r="I59" i="7"/>
  <c r="I60" i="7"/>
  <c r="I61" i="7"/>
  <c r="I62" i="7"/>
  <c r="I63" i="7"/>
  <c r="I64" i="7"/>
  <c r="I65" i="7"/>
  <c r="I66" i="7"/>
  <c r="I67" i="7"/>
  <c r="I68" i="7"/>
  <c r="I69" i="7"/>
  <c r="I70" i="7"/>
  <c r="I71" i="7"/>
  <c r="I72" i="7"/>
  <c r="I73" i="7"/>
  <c r="I74" i="7"/>
  <c r="I75" i="7"/>
  <c r="I76" i="7"/>
  <c r="I77" i="7"/>
  <c r="I78" i="7"/>
  <c r="I79" i="7"/>
  <c r="I80" i="7"/>
  <c r="I81" i="7"/>
  <c r="I82" i="7"/>
  <c r="I83" i="7"/>
  <c r="I84" i="7"/>
  <c r="I85" i="7"/>
  <c r="I86" i="7"/>
  <c r="I87" i="7"/>
  <c r="I88" i="7"/>
  <c r="I89" i="7"/>
  <c r="I90" i="7"/>
  <c r="I91" i="7"/>
  <c r="I92" i="7"/>
  <c r="I93" i="7"/>
  <c r="I94" i="7"/>
  <c r="I95" i="7"/>
  <c r="I96" i="7"/>
  <c r="I97" i="7"/>
  <c r="I98" i="7"/>
  <c r="I99" i="7"/>
  <c r="I100" i="7"/>
  <c r="I101" i="7"/>
  <c r="I102" i="7"/>
  <c r="I103" i="7"/>
  <c r="I104" i="7"/>
  <c r="I105" i="7"/>
  <c r="I106" i="7"/>
  <c r="I107" i="7"/>
  <c r="I108" i="7"/>
  <c r="I109" i="7"/>
  <c r="I110" i="7"/>
  <c r="I111" i="7"/>
  <c r="I112" i="7"/>
  <c r="I113" i="7"/>
  <c r="I114" i="7"/>
  <c r="I115" i="7"/>
  <c r="I116" i="7"/>
  <c r="I117" i="7"/>
  <c r="I118" i="7"/>
  <c r="I119" i="7"/>
  <c r="I120" i="7"/>
  <c r="I121" i="7"/>
  <c r="I122" i="7"/>
  <c r="I123" i="7"/>
  <c r="I124" i="7"/>
  <c r="I125" i="7"/>
  <c r="I126" i="7"/>
  <c r="I127" i="7"/>
  <c r="I128" i="7"/>
  <c r="I129" i="7"/>
  <c r="I132" i="7"/>
  <c r="I133" i="7"/>
  <c r="I134" i="7"/>
  <c r="I135" i="7"/>
  <c r="I136" i="7"/>
  <c r="I137" i="7"/>
  <c r="I138" i="7"/>
  <c r="I139" i="7"/>
  <c r="I140" i="7"/>
  <c r="I141" i="7"/>
  <c r="I142" i="7"/>
  <c r="I143" i="7"/>
  <c r="I144" i="7"/>
  <c r="I146" i="7"/>
  <c r="I147" i="7"/>
  <c r="I148" i="7"/>
  <c r="I149" i="7"/>
  <c r="I150" i="7"/>
  <c r="I151" i="7"/>
  <c r="I152" i="7"/>
  <c r="I153" i="7"/>
  <c r="I154" i="7"/>
  <c r="I155" i="7"/>
  <c r="I156" i="7"/>
  <c r="I157" i="7"/>
  <c r="I158" i="7"/>
  <c r="I159" i="7"/>
  <c r="I160" i="7"/>
  <c r="I161" i="7"/>
  <c r="I162" i="7"/>
  <c r="I163" i="7"/>
  <c r="I164" i="7"/>
  <c r="I165" i="7"/>
  <c r="I279" i="7"/>
  <c r="I280" i="7"/>
  <c r="I166" i="7"/>
  <c r="I167" i="7"/>
  <c r="I168" i="7"/>
  <c r="I169" i="7"/>
  <c r="I170" i="7"/>
  <c r="I171" i="7"/>
  <c r="I172" i="7"/>
  <c r="I173" i="7"/>
  <c r="I174" i="7"/>
  <c r="I175" i="7"/>
  <c r="I176" i="7"/>
  <c r="I177" i="7"/>
  <c r="I178" i="7"/>
  <c r="I179" i="7"/>
  <c r="I180" i="7"/>
  <c r="I181" i="7"/>
  <c r="I182" i="7"/>
  <c r="I183" i="7"/>
  <c r="I184" i="7"/>
  <c r="I185" i="7"/>
  <c r="I186" i="7"/>
  <c r="I187" i="7"/>
  <c r="I188" i="7"/>
  <c r="I189" i="7"/>
  <c r="I281" i="7"/>
  <c r="I282" i="7"/>
  <c r="I283" i="7"/>
  <c r="I284" i="7"/>
  <c r="I285" i="7"/>
  <c r="I286" i="7"/>
  <c r="I287" i="7"/>
  <c r="I288" i="7"/>
  <c r="I289" i="7"/>
  <c r="I290" i="7"/>
  <c r="I291" i="7"/>
  <c r="I292" i="7"/>
  <c r="I293" i="7"/>
  <c r="I294" i="7"/>
  <c r="I295" i="7"/>
  <c r="I190" i="7"/>
  <c r="I191" i="7"/>
  <c r="I192" i="7"/>
  <c r="I193" i="7"/>
  <c r="I194" i="7"/>
  <c r="I195" i="7"/>
  <c r="I196" i="7"/>
  <c r="I197" i="7"/>
  <c r="I198" i="7"/>
  <c r="I199" i="7"/>
  <c r="I200" i="7"/>
  <c r="I201" i="7"/>
  <c r="I202" i="7"/>
  <c r="I203" i="7"/>
  <c r="I204" i="7"/>
  <c r="I205" i="7"/>
  <c r="I206" i="7"/>
  <c r="I207" i="7"/>
  <c r="I208" i="7"/>
  <c r="I210" i="7"/>
  <c r="I211" i="7"/>
  <c r="I212" i="7"/>
  <c r="I213" i="7"/>
  <c r="I214" i="7"/>
  <c r="I215" i="7"/>
  <c r="I216" i="7"/>
  <c r="I217" i="7"/>
  <c r="I218" i="7"/>
  <c r="I219" i="7"/>
  <c r="I220" i="7"/>
  <c r="I221" i="7"/>
  <c r="I222" i="7"/>
  <c r="I223" i="7"/>
  <c r="I224" i="7"/>
  <c r="I225" i="7"/>
  <c r="I226" i="7"/>
  <c r="I227" i="7"/>
  <c r="I228" i="7"/>
  <c r="I229" i="7"/>
  <c r="I232" i="7"/>
  <c r="I233" i="7"/>
  <c r="I234" i="7"/>
  <c r="I235" i="7"/>
  <c r="I236" i="7"/>
  <c r="I237" i="7"/>
  <c r="I238" i="7"/>
  <c r="I239" i="7"/>
  <c r="I240" i="7"/>
  <c r="I241" i="7"/>
  <c r="I242" i="7"/>
  <c r="I243" i="7"/>
  <c r="I244" i="7"/>
  <c r="I245" i="7"/>
  <c r="I246" i="7"/>
  <c r="I247" i="7"/>
  <c r="I248" i="7"/>
  <c r="I249" i="7"/>
  <c r="I250" i="7"/>
  <c r="I251" i="7"/>
  <c r="I252" i="7"/>
  <c r="I253" i="7"/>
  <c r="I254" i="7"/>
  <c r="I255" i="7"/>
  <c r="I256" i="7"/>
  <c r="I257" i="7"/>
  <c r="I258" i="7"/>
  <c r="I259" i="7"/>
  <c r="I260" i="7"/>
  <c r="I261" i="7"/>
  <c r="I145" i="7"/>
  <c r="I26" i="7"/>
  <c r="I25" i="7"/>
  <c r="I262" i="7"/>
  <c r="K429" i="8"/>
  <c r="K84" i="5"/>
  <c r="K85" i="5"/>
  <c r="K86" i="5"/>
  <c r="K83" i="5"/>
  <c r="I86" i="3"/>
  <c r="I85" i="3"/>
  <c r="K382" i="6"/>
  <c r="K380" i="6"/>
  <c r="K381" i="6"/>
  <c r="K383" i="6"/>
  <c r="I35" i="3"/>
  <c r="K68" i="5"/>
  <c r="K76" i="5"/>
  <c r="I75" i="3"/>
  <c r="I36" i="3"/>
  <c r="I29" i="3"/>
  <c r="I11" i="3"/>
  <c r="I26" i="3"/>
  <c r="I28" i="3"/>
  <c r="I87" i="3"/>
  <c r="K426" i="8"/>
  <c r="K427" i="8"/>
  <c r="K428" i="8"/>
  <c r="K430" i="8"/>
  <c r="K431" i="8"/>
  <c r="K432" i="8"/>
  <c r="J433" i="8"/>
  <c r="K433" i="8" s="1"/>
  <c r="J434" i="8"/>
  <c r="K434" i="8" s="1"/>
  <c r="K8" i="8"/>
  <c r="K9" i="8"/>
  <c r="K10" i="8"/>
  <c r="K11" i="8"/>
  <c r="K12" i="8"/>
  <c r="K13" i="8"/>
  <c r="K14" i="8"/>
  <c r="K15" i="8"/>
  <c r="K16" i="8"/>
  <c r="K17" i="8"/>
  <c r="K18" i="8"/>
  <c r="K19" i="8"/>
  <c r="K20" i="8"/>
  <c r="K21" i="8"/>
  <c r="K22" i="8"/>
  <c r="K23" i="8"/>
  <c r="K24" i="8"/>
  <c r="K25" i="8"/>
  <c r="K26" i="8"/>
  <c r="K27" i="8"/>
  <c r="K28" i="8"/>
  <c r="K29" i="8"/>
  <c r="K30" i="8"/>
  <c r="K31" i="8"/>
  <c r="K32" i="8"/>
  <c r="K33" i="8"/>
  <c r="K34" i="8"/>
  <c r="K35" i="8"/>
  <c r="K36" i="8"/>
  <c r="K37" i="8"/>
  <c r="K38" i="8"/>
  <c r="K39" i="8"/>
  <c r="K40" i="8"/>
  <c r="K41" i="8"/>
  <c r="K42" i="8"/>
  <c r="K43" i="8"/>
  <c r="K44" i="8"/>
  <c r="K45" i="8"/>
  <c r="K46" i="8"/>
  <c r="K47" i="8"/>
  <c r="K48" i="8"/>
  <c r="K49" i="8"/>
  <c r="K50" i="8"/>
  <c r="K51" i="8"/>
  <c r="K52" i="8"/>
  <c r="K53" i="8"/>
  <c r="K54" i="8"/>
  <c r="K55" i="8"/>
  <c r="K56" i="8"/>
  <c r="K57" i="8"/>
  <c r="K58" i="8"/>
  <c r="K59" i="8"/>
  <c r="K60" i="8"/>
  <c r="K61" i="8"/>
  <c r="K62" i="8"/>
  <c r="K63" i="8"/>
  <c r="K64" i="8"/>
  <c r="K65" i="8"/>
  <c r="K66" i="8"/>
  <c r="K67" i="8"/>
  <c r="K68" i="8"/>
  <c r="K69" i="8"/>
  <c r="K70" i="8"/>
  <c r="K71" i="8"/>
  <c r="K72" i="8"/>
  <c r="K73" i="8"/>
  <c r="K74" i="8"/>
  <c r="K75" i="8"/>
  <c r="K76" i="8"/>
  <c r="K77" i="8"/>
  <c r="K78" i="8"/>
  <c r="K79" i="8"/>
  <c r="K80" i="8"/>
  <c r="K81" i="8"/>
  <c r="K82" i="8"/>
  <c r="K83" i="8"/>
  <c r="K84" i="8"/>
  <c r="K85" i="8"/>
  <c r="K86" i="8"/>
  <c r="K87" i="8"/>
  <c r="K88" i="8"/>
  <c r="K89" i="8"/>
  <c r="K90" i="8"/>
  <c r="K91" i="8"/>
  <c r="K92" i="8"/>
  <c r="K93" i="8"/>
  <c r="K94" i="8"/>
  <c r="K95" i="8"/>
  <c r="K96" i="8"/>
  <c r="K97" i="8"/>
  <c r="K98" i="8"/>
  <c r="K99" i="8"/>
  <c r="K100" i="8"/>
  <c r="K101" i="8"/>
  <c r="K102" i="8"/>
  <c r="K103" i="8"/>
  <c r="K104" i="8"/>
  <c r="K105" i="8"/>
  <c r="K106" i="8"/>
  <c r="K107" i="8"/>
  <c r="K108" i="8"/>
  <c r="K109" i="8"/>
  <c r="K110" i="8"/>
  <c r="K111" i="8"/>
  <c r="K112" i="8"/>
  <c r="K113" i="8"/>
  <c r="K114" i="8"/>
  <c r="K115" i="8"/>
  <c r="K116" i="8"/>
  <c r="K117" i="8"/>
  <c r="K118" i="8"/>
  <c r="K119" i="8"/>
  <c r="K120" i="8"/>
  <c r="K121" i="8"/>
  <c r="K122" i="8"/>
  <c r="K123" i="8"/>
  <c r="K124" i="8"/>
  <c r="K125" i="8"/>
  <c r="K126" i="8"/>
  <c r="K127" i="8"/>
  <c r="K128" i="8"/>
  <c r="K129" i="8"/>
  <c r="K130" i="8"/>
  <c r="K131" i="8"/>
  <c r="K132" i="8"/>
  <c r="K133" i="8"/>
  <c r="K134" i="8"/>
  <c r="K135" i="8"/>
  <c r="K136" i="8"/>
  <c r="K137" i="8"/>
  <c r="K138" i="8"/>
  <c r="K139" i="8"/>
  <c r="K140" i="8"/>
  <c r="K141" i="8"/>
  <c r="K142" i="8"/>
  <c r="K143" i="8"/>
  <c r="K144" i="8"/>
  <c r="K145" i="8"/>
  <c r="K146" i="8"/>
  <c r="K147" i="8"/>
  <c r="K148" i="8"/>
  <c r="K149" i="8"/>
  <c r="K150" i="8"/>
  <c r="K151" i="8"/>
  <c r="K152" i="8"/>
  <c r="K153" i="8"/>
  <c r="K154" i="8"/>
  <c r="K155" i="8"/>
  <c r="K156" i="8"/>
  <c r="K157" i="8"/>
  <c r="K158" i="8"/>
  <c r="K159" i="8"/>
  <c r="K160" i="8"/>
  <c r="K161" i="8"/>
  <c r="K162" i="8"/>
  <c r="K163" i="8"/>
  <c r="K164" i="8"/>
  <c r="K165" i="8"/>
  <c r="K166" i="8"/>
  <c r="K167" i="8"/>
  <c r="K168" i="8"/>
  <c r="K169" i="8"/>
  <c r="K170" i="8"/>
  <c r="K171" i="8"/>
  <c r="K172" i="8"/>
  <c r="K173" i="8"/>
  <c r="K174" i="8"/>
  <c r="K175" i="8"/>
  <c r="K176" i="8"/>
  <c r="K177" i="8"/>
  <c r="K178" i="8"/>
  <c r="K179" i="8"/>
  <c r="K180" i="8"/>
  <c r="K181" i="8"/>
  <c r="K182" i="8"/>
  <c r="K183" i="8"/>
  <c r="K184" i="8"/>
  <c r="K185" i="8"/>
  <c r="K186" i="8"/>
  <c r="K187" i="8"/>
  <c r="K188" i="8"/>
  <c r="K189" i="8"/>
  <c r="K190" i="8"/>
  <c r="K191" i="8"/>
  <c r="K192" i="8"/>
  <c r="K193" i="8"/>
  <c r="K194" i="8"/>
  <c r="K195" i="8"/>
  <c r="K196" i="8"/>
  <c r="K197" i="8"/>
  <c r="K198" i="8"/>
  <c r="K199" i="8"/>
  <c r="K200" i="8"/>
  <c r="K201" i="8"/>
  <c r="K202" i="8"/>
  <c r="K203" i="8"/>
  <c r="K204" i="8"/>
  <c r="K205" i="8"/>
  <c r="K206" i="8"/>
  <c r="K207" i="8"/>
  <c r="K208" i="8"/>
  <c r="K209" i="8"/>
  <c r="K210" i="8"/>
  <c r="K211" i="8"/>
  <c r="K212" i="8"/>
  <c r="K213" i="8"/>
  <c r="K214" i="8"/>
  <c r="K215" i="8"/>
  <c r="K216" i="8"/>
  <c r="K217" i="8"/>
  <c r="K218" i="8"/>
  <c r="K219" i="8"/>
  <c r="K220" i="8"/>
  <c r="K221" i="8"/>
  <c r="K222" i="8"/>
  <c r="K223" i="8"/>
  <c r="K224" i="8"/>
  <c r="K225" i="8"/>
  <c r="K226" i="8"/>
  <c r="K227" i="8"/>
  <c r="K228" i="8"/>
  <c r="K229" i="8"/>
  <c r="K230" i="8"/>
  <c r="K231" i="8"/>
  <c r="K232" i="8"/>
  <c r="K233" i="8"/>
  <c r="K234" i="8"/>
  <c r="K235" i="8"/>
  <c r="K236" i="8"/>
  <c r="K237" i="8"/>
  <c r="K238" i="8"/>
  <c r="K239" i="8"/>
  <c r="K240" i="8"/>
  <c r="K241" i="8"/>
  <c r="K242" i="8"/>
  <c r="K243" i="8"/>
  <c r="K244" i="8"/>
  <c r="K245" i="8"/>
  <c r="K246" i="8"/>
  <c r="K247" i="8"/>
  <c r="K248" i="8"/>
  <c r="K249" i="8"/>
  <c r="K250" i="8"/>
  <c r="K251" i="8"/>
  <c r="K252" i="8"/>
  <c r="K253" i="8"/>
  <c r="K254" i="8"/>
  <c r="K255" i="8"/>
  <c r="K256" i="8"/>
  <c r="K257" i="8"/>
  <c r="K258" i="8"/>
  <c r="K259" i="8"/>
  <c r="K260" i="8"/>
  <c r="K261" i="8"/>
  <c r="K262" i="8"/>
  <c r="K263" i="8"/>
  <c r="K264" i="8"/>
  <c r="K265" i="8"/>
  <c r="K266" i="8"/>
  <c r="K267" i="8"/>
  <c r="K268" i="8"/>
  <c r="K269" i="8"/>
  <c r="K270" i="8"/>
  <c r="K271" i="8"/>
  <c r="K272" i="8"/>
  <c r="K273" i="8"/>
  <c r="K274" i="8"/>
  <c r="K275" i="8"/>
  <c r="K276" i="8"/>
  <c r="K277" i="8"/>
  <c r="K278" i="8"/>
  <c r="K279" i="8"/>
  <c r="K280" i="8"/>
  <c r="K281" i="8"/>
  <c r="K282" i="8"/>
  <c r="K283" i="8"/>
  <c r="K284" i="8"/>
  <c r="K285" i="8"/>
  <c r="K286" i="8"/>
  <c r="K287" i="8"/>
  <c r="K288" i="8"/>
  <c r="K289" i="8"/>
  <c r="K290" i="8"/>
  <c r="K291" i="8"/>
  <c r="K292" i="8"/>
  <c r="K293" i="8"/>
  <c r="K294" i="8"/>
  <c r="K295" i="8"/>
  <c r="K296" i="8"/>
  <c r="K297" i="8"/>
  <c r="K298" i="8"/>
  <c r="K299" i="8"/>
  <c r="K300" i="8"/>
  <c r="K301" i="8"/>
  <c r="K302" i="8"/>
  <c r="K303" i="8"/>
  <c r="K304" i="8"/>
  <c r="K305" i="8"/>
  <c r="K306" i="8"/>
  <c r="K307" i="8"/>
  <c r="K308" i="8"/>
  <c r="K309" i="8"/>
  <c r="K310" i="8"/>
  <c r="K311" i="8"/>
  <c r="K312" i="8"/>
  <c r="K313" i="8"/>
  <c r="K314" i="8"/>
  <c r="K315" i="8"/>
  <c r="K316" i="8"/>
  <c r="K317" i="8"/>
  <c r="K318" i="8"/>
  <c r="K319" i="8"/>
  <c r="K320" i="8"/>
  <c r="K321" i="8"/>
  <c r="K322" i="8"/>
  <c r="K323" i="8"/>
  <c r="K324" i="8"/>
  <c r="K325" i="8"/>
  <c r="K326" i="8"/>
  <c r="K327" i="8"/>
  <c r="K328" i="8"/>
  <c r="K329" i="8"/>
  <c r="K330" i="8"/>
  <c r="K331" i="8"/>
  <c r="K332" i="8"/>
  <c r="K333" i="8"/>
  <c r="K334" i="8"/>
  <c r="K335" i="8"/>
  <c r="K336" i="8"/>
  <c r="K337" i="8"/>
  <c r="K338" i="8"/>
  <c r="K339" i="8"/>
  <c r="K340" i="8"/>
  <c r="K341" i="8"/>
  <c r="K342" i="8"/>
  <c r="K343" i="8"/>
  <c r="K344" i="8"/>
  <c r="K345" i="8"/>
  <c r="K346" i="8"/>
  <c r="K347" i="8"/>
  <c r="K348" i="8"/>
  <c r="K349" i="8"/>
  <c r="K350" i="8"/>
  <c r="K351" i="8"/>
  <c r="K352" i="8"/>
  <c r="K353" i="8"/>
  <c r="K354" i="8"/>
  <c r="K355" i="8"/>
  <c r="K356" i="8"/>
  <c r="K357" i="8"/>
  <c r="K358" i="8"/>
  <c r="K359" i="8"/>
  <c r="K360" i="8"/>
  <c r="K361" i="8"/>
  <c r="K362" i="8"/>
  <c r="K363" i="8"/>
  <c r="K364" i="8"/>
  <c r="K365" i="8"/>
  <c r="K366" i="8"/>
  <c r="K367" i="8"/>
  <c r="K368" i="8"/>
  <c r="K369" i="8"/>
  <c r="K370" i="8"/>
  <c r="K371" i="8"/>
  <c r="K372" i="8"/>
  <c r="K373" i="8"/>
  <c r="K374" i="8"/>
  <c r="K375" i="8"/>
  <c r="K376" i="8"/>
  <c r="K377" i="8"/>
  <c r="K378" i="8"/>
  <c r="K379" i="8"/>
  <c r="K380" i="8"/>
  <c r="K381" i="8"/>
  <c r="K382" i="8"/>
  <c r="K383" i="8"/>
  <c r="K384" i="8"/>
  <c r="K385" i="8"/>
  <c r="K386" i="8"/>
  <c r="K387" i="8"/>
  <c r="K388" i="8"/>
  <c r="K389" i="8"/>
  <c r="K390" i="8"/>
  <c r="K391" i="8"/>
  <c r="K392" i="8"/>
  <c r="K393" i="8"/>
  <c r="K394" i="8"/>
  <c r="K395" i="8"/>
  <c r="K396" i="8"/>
  <c r="K397" i="8"/>
  <c r="K398" i="8"/>
  <c r="K399" i="8"/>
  <c r="K400" i="8"/>
  <c r="K401" i="8"/>
  <c r="K402" i="8"/>
  <c r="K403" i="8"/>
  <c r="K404" i="8"/>
  <c r="K405" i="8"/>
  <c r="K406" i="8"/>
  <c r="K407" i="8"/>
  <c r="K408" i="8"/>
  <c r="K409" i="8"/>
  <c r="K410" i="8"/>
  <c r="K411" i="8"/>
  <c r="K412" i="8"/>
  <c r="K413" i="8"/>
  <c r="K414" i="8"/>
  <c r="K415" i="8"/>
  <c r="K416" i="8"/>
  <c r="K417" i="8"/>
  <c r="K418" i="8"/>
  <c r="K419" i="8"/>
  <c r="K420" i="8"/>
  <c r="I24" i="7"/>
  <c r="I17" i="7"/>
  <c r="I14" i="7"/>
  <c r="I41" i="7"/>
  <c r="I13" i="7"/>
  <c r="I28" i="7"/>
  <c r="I45" i="7"/>
  <c r="I44" i="7"/>
  <c r="I43" i="7"/>
  <c r="I42" i="7"/>
  <c r="I40" i="7"/>
  <c r="I32" i="7"/>
  <c r="I31" i="7"/>
  <c r="I39" i="7"/>
  <c r="I38" i="7"/>
  <c r="I37" i="7"/>
  <c r="I36" i="7"/>
  <c r="I35" i="7"/>
  <c r="I34" i="7"/>
  <c r="I33" i="7"/>
  <c r="I30" i="7"/>
  <c r="I29" i="7"/>
  <c r="I27" i="7"/>
  <c r="I131" i="7"/>
  <c r="I130" i="7"/>
  <c r="I23" i="7"/>
  <c r="I22" i="7"/>
  <c r="I21" i="7"/>
  <c r="I20" i="7"/>
  <c r="I19" i="7"/>
  <c r="I12" i="7"/>
  <c r="I11" i="7"/>
  <c r="I10" i="7"/>
  <c r="I9" i="7"/>
  <c r="I51" i="7"/>
  <c r="K7" i="6"/>
  <c r="K8" i="6"/>
  <c r="K9" i="6"/>
  <c r="K10" i="6"/>
  <c r="K11" i="6"/>
  <c r="K12" i="6"/>
  <c r="K13" i="6"/>
  <c r="K14" i="6"/>
  <c r="K15" i="6"/>
  <c r="K16" i="6"/>
  <c r="K17" i="6"/>
  <c r="K18" i="6"/>
  <c r="K19" i="6"/>
  <c r="K20" i="6"/>
  <c r="K21" i="6"/>
  <c r="K22" i="6"/>
  <c r="K23" i="6"/>
  <c r="K24" i="6"/>
  <c r="K25" i="6"/>
  <c r="K26" i="6"/>
  <c r="K27" i="6"/>
  <c r="K28" i="6"/>
  <c r="K29" i="6"/>
  <c r="K30" i="6"/>
  <c r="K31" i="6"/>
  <c r="K32" i="6"/>
  <c r="K33" i="6"/>
  <c r="K34" i="6"/>
  <c r="K35" i="6"/>
  <c r="K36" i="6"/>
  <c r="K37" i="6"/>
  <c r="K38" i="6"/>
  <c r="K39" i="6"/>
  <c r="K40" i="6"/>
  <c r="K41" i="6"/>
  <c r="K42" i="6"/>
  <c r="K43" i="6"/>
  <c r="K44" i="6"/>
  <c r="K45" i="6"/>
  <c r="K46" i="6"/>
  <c r="K47" i="6"/>
  <c r="K48" i="6"/>
  <c r="K49" i="6"/>
  <c r="K50" i="6"/>
  <c r="K51" i="6"/>
  <c r="K52" i="6"/>
  <c r="K53" i="6"/>
  <c r="K54" i="6"/>
  <c r="K55" i="6"/>
  <c r="K56" i="6"/>
  <c r="K57" i="6"/>
  <c r="K58" i="6"/>
  <c r="K59" i="6"/>
  <c r="K60" i="6"/>
  <c r="K61" i="6"/>
  <c r="K62" i="6"/>
  <c r="K63" i="6"/>
  <c r="K64" i="6"/>
  <c r="K65" i="6"/>
  <c r="K66" i="6"/>
  <c r="K67" i="6"/>
  <c r="K68" i="6"/>
  <c r="K69" i="6"/>
  <c r="K70" i="6"/>
  <c r="K71" i="6"/>
  <c r="K72" i="6"/>
  <c r="K73" i="6"/>
  <c r="K74" i="6"/>
  <c r="K75" i="6"/>
  <c r="K76" i="6"/>
  <c r="K77" i="6"/>
  <c r="K78" i="6"/>
  <c r="K79" i="6"/>
  <c r="K80" i="6"/>
  <c r="K81" i="6"/>
  <c r="K82" i="6"/>
  <c r="K83" i="6"/>
  <c r="K84" i="6"/>
  <c r="K85" i="6"/>
  <c r="K86" i="6"/>
  <c r="K87" i="6"/>
  <c r="K88" i="6"/>
  <c r="K89" i="6"/>
  <c r="K90" i="6"/>
  <c r="K91" i="6"/>
  <c r="K92" i="6"/>
  <c r="K93" i="6"/>
  <c r="K94" i="6"/>
  <c r="K95" i="6"/>
  <c r="K96" i="6"/>
  <c r="K97" i="6"/>
  <c r="K98" i="6"/>
  <c r="K99" i="6"/>
  <c r="K100" i="6"/>
  <c r="K101" i="6"/>
  <c r="K102" i="6"/>
  <c r="K103" i="6"/>
  <c r="K104" i="6"/>
  <c r="K105" i="6"/>
  <c r="K106" i="6"/>
  <c r="K107" i="6"/>
  <c r="K108" i="6"/>
  <c r="K109" i="6"/>
  <c r="K110" i="6"/>
  <c r="K111" i="6"/>
  <c r="K112" i="6"/>
  <c r="K113" i="6"/>
  <c r="K114" i="6"/>
  <c r="K115" i="6"/>
  <c r="K116" i="6"/>
  <c r="K117" i="6"/>
  <c r="K118" i="6"/>
  <c r="K119" i="6"/>
  <c r="K120" i="6"/>
  <c r="K121" i="6"/>
  <c r="K122" i="6"/>
  <c r="K123" i="6"/>
  <c r="K124" i="6"/>
  <c r="K125" i="6"/>
  <c r="K126" i="6"/>
  <c r="K127" i="6"/>
  <c r="K128" i="6"/>
  <c r="K129" i="6"/>
  <c r="K130" i="6"/>
  <c r="K131" i="6"/>
  <c r="K132" i="6"/>
  <c r="K133" i="6"/>
  <c r="K134" i="6"/>
  <c r="K135" i="6"/>
  <c r="K136" i="6"/>
  <c r="K137" i="6"/>
  <c r="K138" i="6"/>
  <c r="K139" i="6"/>
  <c r="K140" i="6"/>
  <c r="K141" i="6"/>
  <c r="K142" i="6"/>
  <c r="K143" i="6"/>
  <c r="K144" i="6"/>
  <c r="K145" i="6"/>
  <c r="K146" i="6"/>
  <c r="K147" i="6"/>
  <c r="K148" i="6"/>
  <c r="K149" i="6"/>
  <c r="K150" i="6"/>
  <c r="K151" i="6"/>
  <c r="K152" i="6"/>
  <c r="K153" i="6"/>
  <c r="K154" i="6"/>
  <c r="K155" i="6"/>
  <c r="K156" i="6"/>
  <c r="K157" i="6"/>
  <c r="K158" i="6"/>
  <c r="K159" i="6"/>
  <c r="K160" i="6"/>
  <c r="K161" i="6"/>
  <c r="K162" i="6"/>
  <c r="K163" i="6"/>
  <c r="K164" i="6"/>
  <c r="K165" i="6"/>
  <c r="K166" i="6"/>
  <c r="K167" i="6"/>
  <c r="K168" i="6"/>
  <c r="K169" i="6"/>
  <c r="K170" i="6"/>
  <c r="K171" i="6"/>
  <c r="K172" i="6"/>
  <c r="K173" i="6"/>
  <c r="K174" i="6"/>
  <c r="K175" i="6"/>
  <c r="K176" i="6"/>
  <c r="K177" i="6"/>
  <c r="K178" i="6"/>
  <c r="K179" i="6"/>
  <c r="K180" i="6"/>
  <c r="K181" i="6"/>
  <c r="K182" i="6"/>
  <c r="K183" i="6"/>
  <c r="K184" i="6"/>
  <c r="K185" i="6"/>
  <c r="K186" i="6"/>
  <c r="K187" i="6"/>
  <c r="K188" i="6"/>
  <c r="K189" i="6"/>
  <c r="K190" i="6"/>
  <c r="K191" i="6"/>
  <c r="K192" i="6"/>
  <c r="K193" i="6"/>
  <c r="K194" i="6"/>
  <c r="K195" i="6"/>
  <c r="K196" i="6"/>
  <c r="K197" i="6"/>
  <c r="K198" i="6"/>
  <c r="K199" i="6"/>
  <c r="K200" i="6"/>
  <c r="K201" i="6"/>
  <c r="K202" i="6"/>
  <c r="K203" i="6"/>
  <c r="K204" i="6"/>
  <c r="K205" i="6"/>
  <c r="K206" i="6"/>
  <c r="K207" i="6"/>
  <c r="K208" i="6"/>
  <c r="K209" i="6"/>
  <c r="K210" i="6"/>
  <c r="K211" i="6"/>
  <c r="K212" i="6"/>
  <c r="K213" i="6"/>
  <c r="K214" i="6"/>
  <c r="K215" i="6"/>
  <c r="K216" i="6"/>
  <c r="K217" i="6"/>
  <c r="K218" i="6"/>
  <c r="K219" i="6"/>
  <c r="K220" i="6"/>
  <c r="K221" i="6"/>
  <c r="K222" i="6"/>
  <c r="K223" i="6"/>
  <c r="K224" i="6"/>
  <c r="K225" i="6"/>
  <c r="K226" i="6"/>
  <c r="K227" i="6"/>
  <c r="K228" i="6"/>
  <c r="K229" i="6"/>
  <c r="K230" i="6"/>
  <c r="K231" i="6"/>
  <c r="K232" i="6"/>
  <c r="K233" i="6"/>
  <c r="K234" i="6"/>
  <c r="K235" i="6"/>
  <c r="K236" i="6"/>
  <c r="K237" i="6"/>
  <c r="K238" i="6"/>
  <c r="K239" i="6"/>
  <c r="K240" i="6"/>
  <c r="K241" i="6"/>
  <c r="K242" i="6"/>
  <c r="K243" i="6"/>
  <c r="K244" i="6"/>
  <c r="K245" i="6"/>
  <c r="K246" i="6"/>
  <c r="K247" i="6"/>
  <c r="K248" i="6"/>
  <c r="K249" i="6"/>
  <c r="K250" i="6"/>
  <c r="K251" i="6"/>
  <c r="K252" i="6"/>
  <c r="K253" i="6"/>
  <c r="K254" i="6"/>
  <c r="K255" i="6"/>
  <c r="K256" i="6"/>
  <c r="K257" i="6"/>
  <c r="K258" i="6"/>
  <c r="K259" i="6"/>
  <c r="K260" i="6"/>
  <c r="K261" i="6"/>
  <c r="K262" i="6"/>
  <c r="K263" i="6"/>
  <c r="K264" i="6"/>
  <c r="K265" i="6"/>
  <c r="K266" i="6"/>
  <c r="K267" i="6"/>
  <c r="K268" i="6"/>
  <c r="K269" i="6"/>
  <c r="K270" i="6"/>
  <c r="K271" i="6"/>
  <c r="K272" i="6"/>
  <c r="K273" i="6"/>
  <c r="K274" i="6"/>
  <c r="K275" i="6"/>
  <c r="K276" i="6"/>
  <c r="K277" i="6"/>
  <c r="K278" i="6"/>
  <c r="K279" i="6"/>
  <c r="K280" i="6"/>
  <c r="K281" i="6"/>
  <c r="K282" i="6"/>
  <c r="K283" i="6"/>
  <c r="K284" i="6"/>
  <c r="K285" i="6"/>
  <c r="K286" i="6"/>
  <c r="K287" i="6"/>
  <c r="K288" i="6"/>
  <c r="K289" i="6"/>
  <c r="K290" i="6"/>
  <c r="K291" i="6"/>
  <c r="K292" i="6"/>
  <c r="K293" i="6"/>
  <c r="K294" i="6"/>
  <c r="K295" i="6"/>
  <c r="K296" i="6"/>
  <c r="K297" i="6"/>
  <c r="K298" i="6"/>
  <c r="K299" i="6"/>
  <c r="K300" i="6"/>
  <c r="K301" i="6"/>
  <c r="K302" i="6"/>
  <c r="K303" i="6"/>
  <c r="K304" i="6"/>
  <c r="K305" i="6"/>
  <c r="K306" i="6"/>
  <c r="K307" i="6"/>
  <c r="K308" i="6"/>
  <c r="K309" i="6"/>
  <c r="K310" i="6"/>
  <c r="K311" i="6"/>
  <c r="K312" i="6"/>
  <c r="K313" i="6"/>
  <c r="K314" i="6"/>
  <c r="K315" i="6"/>
  <c r="K316" i="6"/>
  <c r="K317" i="6"/>
  <c r="K318" i="6"/>
  <c r="K319" i="6"/>
  <c r="K320" i="6"/>
  <c r="K321" i="6"/>
  <c r="K322" i="6"/>
  <c r="K323" i="6"/>
  <c r="K324" i="6"/>
  <c r="K325" i="6"/>
  <c r="K326" i="6"/>
  <c r="K327" i="6"/>
  <c r="K328" i="6"/>
  <c r="K329" i="6"/>
  <c r="K330" i="6"/>
  <c r="K331" i="6"/>
  <c r="K332" i="6"/>
  <c r="K333" i="6"/>
  <c r="K334" i="6"/>
  <c r="K335" i="6"/>
  <c r="K336" i="6"/>
  <c r="K337" i="6"/>
  <c r="K338" i="6"/>
  <c r="K339" i="6"/>
  <c r="K340" i="6"/>
  <c r="K341" i="6"/>
  <c r="K342" i="6"/>
  <c r="K343" i="6"/>
  <c r="K344" i="6"/>
  <c r="K345" i="6"/>
  <c r="K346" i="6"/>
  <c r="K347" i="6"/>
  <c r="K348" i="6"/>
  <c r="K349" i="6"/>
  <c r="K350" i="6"/>
  <c r="K351" i="6"/>
  <c r="K352" i="6"/>
  <c r="K353" i="6"/>
  <c r="K354" i="6"/>
  <c r="K355" i="6"/>
  <c r="K356" i="6"/>
  <c r="K357" i="6"/>
  <c r="K358" i="6"/>
  <c r="K359" i="6"/>
  <c r="K360" i="6"/>
  <c r="K361" i="6"/>
  <c r="K362" i="6"/>
  <c r="K363" i="6"/>
  <c r="K364" i="6"/>
  <c r="K365" i="6"/>
  <c r="K366" i="6"/>
  <c r="K367" i="6"/>
  <c r="K368" i="6"/>
  <c r="K369" i="6"/>
  <c r="K370" i="6"/>
  <c r="K379" i="6"/>
  <c r="K384" i="6" s="1"/>
  <c r="K7" i="8"/>
  <c r="K87" i="5" l="1"/>
  <c r="D16" i="2"/>
  <c r="K421" i="8"/>
  <c r="K435" i="8"/>
  <c r="I263" i="7"/>
  <c r="I46" i="7"/>
  <c r="K93" i="5"/>
  <c r="K92" i="5"/>
  <c r="K67" i="5"/>
  <c r="K66" i="5"/>
  <c r="K70" i="5" s="1"/>
  <c r="K60" i="5"/>
  <c r="K59" i="5"/>
  <c r="K58" i="5"/>
  <c r="K57" i="5"/>
  <c r="K56" i="5"/>
  <c r="K55" i="5"/>
  <c r="K54" i="5"/>
  <c r="K53" i="5"/>
  <c r="K52" i="5"/>
  <c r="K51" i="5"/>
  <c r="K50" i="5"/>
  <c r="K49" i="5"/>
  <c r="K48" i="5"/>
  <c r="K47" i="5"/>
  <c r="K46" i="5"/>
  <c r="K45" i="5"/>
  <c r="K44" i="5"/>
  <c r="K43" i="5"/>
  <c r="K42" i="5"/>
  <c r="K41" i="5"/>
  <c r="K40" i="5"/>
  <c r="K39" i="5"/>
  <c r="K38" i="5"/>
  <c r="K37" i="5"/>
  <c r="K36" i="5"/>
  <c r="K35" i="5"/>
  <c r="K34" i="5"/>
  <c r="K33" i="5"/>
  <c r="K32" i="5"/>
  <c r="K31" i="5"/>
  <c r="K30" i="5"/>
  <c r="K29" i="5"/>
  <c r="K28" i="5"/>
  <c r="K27" i="5"/>
  <c r="K26" i="5"/>
  <c r="K25" i="5"/>
  <c r="K24" i="5"/>
  <c r="K23" i="5"/>
  <c r="K22" i="5"/>
  <c r="K21" i="5"/>
  <c r="K20" i="5"/>
  <c r="K19" i="5"/>
  <c r="K18" i="5"/>
  <c r="K17" i="5"/>
  <c r="K16" i="5"/>
  <c r="K15" i="5"/>
  <c r="K14" i="5"/>
  <c r="K13" i="5"/>
  <c r="K12" i="5"/>
  <c r="K11" i="5"/>
  <c r="K10" i="5"/>
  <c r="K9" i="5"/>
  <c r="K8" i="5"/>
  <c r="K7" i="5"/>
  <c r="K61" i="5" s="1"/>
  <c r="I270" i="7"/>
  <c r="K75" i="5"/>
  <c r="K78" i="5" s="1"/>
  <c r="K69" i="5"/>
  <c r="K77" i="5"/>
  <c r="K96" i="5" l="1"/>
  <c r="D17" i="2" s="1"/>
  <c r="I272" i="7"/>
  <c r="K444" i="8"/>
  <c r="I43" i="3"/>
  <c r="I104" i="3"/>
  <c r="I44" i="3"/>
  <c r="I45" i="3"/>
  <c r="I46" i="3"/>
  <c r="I47" i="3"/>
  <c r="I48" i="3"/>
  <c r="I49" i="3"/>
  <c r="I50" i="3"/>
  <c r="I51" i="3"/>
  <c r="I52" i="3"/>
  <c r="I88" i="3"/>
  <c r="I89" i="3"/>
  <c r="I90" i="3"/>
  <c r="I53" i="3"/>
  <c r="I54" i="3"/>
  <c r="I55" i="3"/>
  <c r="I56" i="3"/>
  <c r="I57" i="3"/>
  <c r="I58" i="3"/>
  <c r="I59" i="3"/>
  <c r="I60" i="3"/>
  <c r="I61" i="3"/>
  <c r="I62" i="3"/>
  <c r="I63" i="3"/>
  <c r="I64" i="3"/>
  <c r="I65" i="3"/>
  <c r="I66" i="3"/>
  <c r="I67" i="3"/>
  <c r="I68" i="3"/>
  <c r="I69" i="3"/>
  <c r="I71" i="3"/>
  <c r="I72" i="3"/>
  <c r="I73" i="3"/>
  <c r="I74" i="3"/>
  <c r="I76" i="3"/>
  <c r="I77" i="3"/>
  <c r="I78" i="3"/>
  <c r="I79" i="3"/>
  <c r="I22" i="3"/>
  <c r="I24" i="3"/>
  <c r="I23" i="3"/>
  <c r="I25" i="3"/>
  <c r="I27" i="3"/>
  <c r="I21" i="3"/>
  <c r="I30" i="3"/>
  <c r="I31" i="3"/>
  <c r="I32" i="3"/>
  <c r="I33" i="3"/>
  <c r="I34" i="3"/>
  <c r="I37" i="3"/>
  <c r="I38" i="3"/>
  <c r="I70" i="3"/>
  <c r="I9" i="3"/>
  <c r="I10" i="3"/>
  <c r="I12" i="3"/>
  <c r="I13" i="3"/>
  <c r="I39" i="3"/>
  <c r="I40" i="3"/>
  <c r="I41" i="3"/>
  <c r="I42" i="3"/>
  <c r="I14" i="3"/>
  <c r="I15" i="3"/>
  <c r="I80" i="3"/>
  <c r="I81" i="3"/>
  <c r="I82" i="3"/>
  <c r="I83" i="3"/>
  <c r="I84" i="3"/>
  <c r="I91" i="3"/>
  <c r="I92" i="3"/>
  <c r="I93" i="3"/>
  <c r="I94" i="3"/>
  <c r="I95" i="3"/>
  <c r="I96" i="3"/>
  <c r="I97" i="3" l="1"/>
  <c r="I16" i="3"/>
  <c r="I106"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Laurens Rorive</author>
  </authors>
  <commentList>
    <comment ref="I272" authorId="0" shapeId="0" xr:uid="{E699DFCB-F7B7-4A25-9D07-EAC21961241B}">
      <text>
        <r>
          <rPr>
            <sz val="9"/>
            <color indexed="81"/>
            <rFont val="Tahoma"/>
            <family val="2"/>
          </rPr>
          <t>Bestaat uit 8x subtotaal 1 + 8x subtotaal 2 + 8x subtotaal 3</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Laurens Rorive</author>
  </authors>
  <commentList>
    <comment ref="K444" authorId="0" shapeId="0" xr:uid="{FFEB33C9-9B8C-4D23-9189-08CD402BCA36}">
      <text>
        <r>
          <rPr>
            <sz val="9"/>
            <color indexed="81"/>
            <rFont val="Tahoma"/>
            <family val="2"/>
          </rPr>
          <t>Bestaat uit 8x subtotaal 1 + 1 x subtotaal 2 + 8x subtotaal 3</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Laurens Rorive</author>
  </authors>
  <commentList>
    <comment ref="I106" authorId="0" shapeId="0" xr:uid="{3A11CE1F-B19C-468C-8327-42B19C461DD9}">
      <text>
        <r>
          <rPr>
            <sz val="9"/>
            <color indexed="81"/>
            <rFont val="Tahoma"/>
            <family val="2"/>
          </rPr>
          <t>Bestaat uit 8x subtotaal 1 + 8x subtotaal 2 + 8x subtotaal 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Laurens Rorive</author>
  </authors>
  <commentList>
    <comment ref="K393" authorId="0" shapeId="0" xr:uid="{ED1970F6-7F5A-45E9-98ED-6135AFD679FB}">
      <text>
        <r>
          <rPr>
            <sz val="9"/>
            <color indexed="81"/>
            <rFont val="Tahoma"/>
            <family val="2"/>
          </rPr>
          <t>Bestaat uit 8x subtotaal 1 + 1 x subtotaal 2 + 8x subtotaal 3</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Laurens Rorive</author>
  </authors>
  <commentList>
    <comment ref="K82" authorId="0" shapeId="0" xr:uid="{8212F7EA-95D6-455F-8611-916C21AE0B52}">
      <text>
        <r>
          <rPr>
            <b/>
            <sz val="9"/>
            <color indexed="81"/>
            <rFont val="Tahoma"/>
            <family val="2"/>
          </rPr>
          <t>Bestaat uit het starttarief + 2 uur arbeidsloon *  fictieve afname</t>
        </r>
      </text>
    </comment>
    <comment ref="K96" authorId="0" shapeId="0" xr:uid="{80E21F84-F25A-4906-9263-6DEAFB813F90}">
      <text>
        <r>
          <rPr>
            <sz val="9"/>
            <color indexed="81"/>
            <rFont val="Tahoma"/>
            <family val="2"/>
          </rPr>
          <t>Bestaat uit 8x subtotaal 1 + subtotaal 2 + subtotaal 3 + subtotaal 4 + 8x subtotaal 3</t>
        </r>
      </text>
    </comment>
  </commentList>
</comments>
</file>

<file path=xl/sharedStrings.xml><?xml version="1.0" encoding="utf-8"?>
<sst xmlns="http://schemas.openxmlformats.org/spreadsheetml/2006/main" count="5351" uniqueCount="1445">
  <si>
    <t>Perceel</t>
  </si>
  <si>
    <t>Inschrijving</t>
  </si>
  <si>
    <t>Perceel 1: levering van Medische Disposables en Gebruiksartikelen RAV</t>
  </si>
  <si>
    <t>Perceel 2: levering &amp; onderhoud van Gebruiksartikelen RAV</t>
  </si>
  <si>
    <t>Perceel 3, levering van Medische Disposables en Gebruiksartikelen JGZ / GGD</t>
  </si>
  <si>
    <t>Perceel 4, levering &amp; onderhoud van Gebruiksartikelen JGZ / GGD</t>
  </si>
  <si>
    <t>Perceel 5, levering, onderhoud en alarmopvolging incubator, vaccin- en medicijnkoelkasten</t>
  </si>
  <si>
    <r>
      <t xml:space="preserve">Inschrijver dient </t>
    </r>
    <r>
      <rPr>
        <b/>
        <u/>
        <sz val="10"/>
        <rFont val="Arial"/>
        <family val="2"/>
      </rPr>
      <t>alleen</t>
    </r>
    <r>
      <rPr>
        <sz val="10"/>
        <rFont val="Arial"/>
        <family val="2"/>
      </rPr>
      <t xml:space="preserve"> de groene velden in te vullen:</t>
    </r>
  </si>
  <si>
    <t>groen</t>
  </si>
  <si>
    <t>De volgende velden worden automatisch berekend:</t>
  </si>
  <si>
    <t>oranje</t>
  </si>
  <si>
    <t>Het volgende veld wordt automatisch berekend en beoordeeld:</t>
  </si>
  <si>
    <t>blauw</t>
  </si>
  <si>
    <t>Aanbesteding Medische Disposables, Gebruiksartikelen en Koelkasten</t>
  </si>
  <si>
    <t xml:space="preserve">Let op: Er is een onderscheid gemaakt tussen “merkvaste artikelen” en “dezelfde of gelijkwaardige artikelen”. Indien Inschrijver een gelijkwaardige artikelen uit de lijst “Dezelfde of gelijkwaardige artikelen” levert is het aan Inschrijver om de gelijkwaardigheid aan te tonen. Hecht zal de gelijkwaardigheid onderzoeken en bevestigen alvorens gebruik toegestaan is. Indien het artikel niet gelijkwaardig blijkt te zijn en Hecht dit in sterke mate kan onderbouwen is het leveren van een ander wel gelijkwaardig artikel tegen de ingeschreven prijs verplichting. </t>
  </si>
  <si>
    <t>Merkvaste artikelen (raming afname per jaar)</t>
  </si>
  <si>
    <t>#</t>
  </si>
  <si>
    <t>Merk</t>
  </si>
  <si>
    <t>Artikel</t>
  </si>
  <si>
    <t>Besteleenheid</t>
  </si>
  <si>
    <t>Eenheidsprijs</t>
  </si>
  <si>
    <t>Fictieve afname stuks</t>
  </si>
  <si>
    <t>Fictieve inschrijfprijs</t>
  </si>
  <si>
    <t>BD</t>
  </si>
  <si>
    <t>Venflon Pro Safety 16G 1.8 x 45mm, grijs, ref 393229</t>
  </si>
  <si>
    <t>Per 1 stuk</t>
  </si>
  <si>
    <t>Venflon Pro Safety 18G 1.3 x 32mm, groen, ref 393226</t>
  </si>
  <si>
    <t>Venflon Pro Safety 20G 1.1 x 32mm, roze, ref 393224</t>
  </si>
  <si>
    <t>Venflon Pro Safety 22G 0.9 x 25mm, blauw, ref 393222</t>
  </si>
  <si>
    <t>Cook medical</t>
  </si>
  <si>
    <t>Frova intubating Catheter 14Fr (4.6mm) 70cm, ref G53517</t>
  </si>
  <si>
    <t>Eticon</t>
  </si>
  <si>
    <t>Ferno</t>
  </si>
  <si>
    <t>Model 455 Headhugger</t>
  </si>
  <si>
    <t>Hillrom</t>
  </si>
  <si>
    <t>Welch Allyn ear thermometer Probe Covers for Braun Thermoscan 7</t>
  </si>
  <si>
    <t>Per doos á 200 stuks</t>
  </si>
  <si>
    <t>Laerdal</t>
  </si>
  <si>
    <t>The Bag II Resuscitator Adult w/mask #5, ref 845111</t>
  </si>
  <si>
    <t>The Bag II Resuscitator Child w/mask #2, ref 845123</t>
  </si>
  <si>
    <t>The Bag II Resuscitator infant w/mask #1, ref 845131</t>
  </si>
  <si>
    <t>LiquiBand</t>
  </si>
  <si>
    <t>Wondlijm transparant</t>
  </si>
  <si>
    <t>Littmann</t>
  </si>
  <si>
    <t xml:space="preserve">Classic II Pediatric </t>
  </si>
  <si>
    <t>Classic III stethoscoop Marine Blauw</t>
  </si>
  <si>
    <t>NAR Quiklitter</t>
  </si>
  <si>
    <t>Tilmat disposible, ref 60-0061</t>
  </si>
  <si>
    <t>Riester</t>
  </si>
  <si>
    <t>Ri-Clip stuwband</t>
  </si>
  <si>
    <t>Sam Medical Products</t>
  </si>
  <si>
    <t>SAM Pelvic Sling II standaard 81cm - 127cm, ref PS301-OB-EN</t>
  </si>
  <si>
    <t>Special Medics</t>
  </si>
  <si>
    <t>CAT Tourniquet</t>
  </si>
  <si>
    <t>Teleflex</t>
  </si>
  <si>
    <t>Arrow EZ-IO 15G 25mm x 1.8 mm 3kg or over, ref 9001P</t>
  </si>
  <si>
    <t>Arrow EZ-IO 15G 45mm x 1.8 mm 40kg or over, ref 9079P</t>
  </si>
  <si>
    <t>Teleflex LMA Supreme LMA-S mt 1, ref 175010</t>
  </si>
  <si>
    <t>Teleflex LMA Supreme LMA-S mt 1,5, ref 175015</t>
  </si>
  <si>
    <t>Teleflex LMA Supreme LMA-S mt 2, ref 175020</t>
  </si>
  <si>
    <t>Teleflex LMA Supreme LMA-S mt 2,5, ref 175025</t>
  </si>
  <si>
    <t>Teleflex LMA Supreme LMA-S mt 3, ref 175030</t>
  </si>
  <si>
    <t xml:space="preserve">Teleflex </t>
  </si>
  <si>
    <t>Teleflex LMA Supreme LMA-S mt 4, ref 175040</t>
  </si>
  <si>
    <t>Teleflex LMA Supreme LMA-S mt 5, ref 175050</t>
  </si>
  <si>
    <t>VBM Medizintechnik</t>
  </si>
  <si>
    <t>Quicktrack I, ref 30-04-904-1</t>
  </si>
  <si>
    <t>Vision Medical</t>
  </si>
  <si>
    <t>Hechtset 170 steriel, ref 8263132</t>
  </si>
  <si>
    <t>Per 1 set</t>
  </si>
  <si>
    <t>Vygon</t>
  </si>
  <si>
    <t>Boussignactube mt 7, ref 6508.70</t>
  </si>
  <si>
    <t>Boussignactube mt 8, ref 6508.80</t>
  </si>
  <si>
    <t xml:space="preserve">CPAP masker large adult, ref 5557.03 en 55570.13 </t>
  </si>
  <si>
    <t>CPAP masker small adult, ref 5557.01 en 55570.13</t>
  </si>
  <si>
    <t>Subtotaal 1</t>
  </si>
  <si>
    <t>Dezelfde of gelijkwaardige artikelen (raming afname per jaar)</t>
  </si>
  <si>
    <t>3M</t>
  </si>
  <si>
    <t>Tegaderm Transparant 7cm x 8,5 cm, ref 1633</t>
  </si>
  <si>
    <t>Accu-Chek</t>
  </si>
  <si>
    <t>Instant Glucose strips, ref 07819382171</t>
  </si>
  <si>
    <t>Instant Glucosemeter, ref 09221808054</t>
  </si>
  <si>
    <t>Alkotip</t>
  </si>
  <si>
    <t>Alkotip Alcoholdoekjes 30 x 65 mm, 100 stuks, ref G6 02</t>
  </si>
  <si>
    <t>Ambu</t>
  </si>
  <si>
    <t>Bluesensor N 22mm x 44mm, ref N-00-S/25</t>
  </si>
  <si>
    <t>Bluesensor R 48mm x 57mm, ref R-00-S/25</t>
  </si>
  <si>
    <t>Disposable face mask without check valve, adult S, ref 000252054</t>
  </si>
  <si>
    <t>Disposable face mask without check valve, neonate, ref 000252051</t>
  </si>
  <si>
    <t>Disposable face mask without check valve, Infant, ref 000252052</t>
  </si>
  <si>
    <t>Disposable face mask without check valve, Toddler, ref 00252053H</t>
  </si>
  <si>
    <t>Wegwerp PEEP-ventiel, ref 140691 passend op SPUR II ballon</t>
  </si>
  <si>
    <t>Blunt Fill Needle with filter 18G 1.2mm x 40mm, ref 305211</t>
  </si>
  <si>
    <t>Connecta 10cm luer-lock, ref 394995</t>
  </si>
  <si>
    <t>Eclipse Needle with smartslip technology 21G x 1 1/2 TW 0.8mm x 40mm, ref 305895</t>
  </si>
  <si>
    <t>Eclipse Needle with smartslip technology 23G x 1 0.6mm x 25mm, ref 305892</t>
  </si>
  <si>
    <t>Microtainer Contact-Activated Lancet 1.8mm x 21G (0.81mm)</t>
  </si>
  <si>
    <t>Neoflon Pro 24G 0.7 x 19mm, neo, ref 391380</t>
  </si>
  <si>
    <t>PosiFlush SP Nacl 0,9 % spuit 10 cc, ref 306575</t>
  </si>
  <si>
    <t>Spuit 10cc, Emerald, ref 307736</t>
  </si>
  <si>
    <t>Spuit 1cc, Plastipak luer, ref 303172</t>
  </si>
  <si>
    <t>Spuit 20cc, Plastipak luer, ref 300613</t>
  </si>
  <si>
    <t>Spuit 2cc, Emerald, ref 307727</t>
  </si>
  <si>
    <t>Spuit 50cc, Plastipak Cathetertip spuit, ref 300867</t>
  </si>
  <si>
    <t>Spuit 50cc, Plastipak Luer-Lock, ref 300865</t>
  </si>
  <si>
    <t>Biçakcilar</t>
  </si>
  <si>
    <t>Uitzuigslang 2mm x 500mm, ref 0193160 1</t>
  </si>
  <si>
    <t>Uitzuigslang 3.33mm x 500mm, ref 0193162 1</t>
  </si>
  <si>
    <t>Uitzuigslang 5.33mm x 500mm, ref 0193165 1</t>
  </si>
  <si>
    <t>Blizzard</t>
  </si>
  <si>
    <t>Safeguard Medical Survival Blanket (slim), ref BPS-10S</t>
  </si>
  <si>
    <t>Bray</t>
  </si>
  <si>
    <t>Oogkap, ref CM167</t>
  </si>
  <si>
    <t xml:space="preserve">BT's </t>
  </si>
  <si>
    <t>Aceton, flacon 100ml</t>
  </si>
  <si>
    <t>Gedenaturaliseerde alcohol 70%, flacon 120ml</t>
  </si>
  <si>
    <t>Burnshield</t>
  </si>
  <si>
    <t>Sterile Trauma Hydrogel 10cmx10cm</t>
  </si>
  <si>
    <t>Sterile Trauma Hydrogel 20cmx20cm</t>
  </si>
  <si>
    <t>Sterile Trauma Hydrogel 20cmx45cm, facemask</t>
  </si>
  <si>
    <t>Sterile Trauma Hydrogel 60cmx40cm</t>
  </si>
  <si>
    <t>Codan</t>
  </si>
  <si>
    <t>Beluchtingsnaald Steritex V-Air vent Cannula with air filter, ref 64.6008</t>
  </si>
  <si>
    <t>Combi-Lock, ref 16.5280</t>
  </si>
  <si>
    <t>Drip SWAN 188-R 260cm, 3w incl kraantje, ref 76.3410</t>
  </si>
  <si>
    <t>Kopelsysteem 60cm plastic naald, ref 76.4439</t>
  </si>
  <si>
    <t>Perfusorlijn verlengslang 150cm, ref 71.4020</t>
  </si>
  <si>
    <t>Comforties</t>
  </si>
  <si>
    <t>Soft nitrile premium blue maat L, ref 8200</t>
  </si>
  <si>
    <t>Per doos á 100 stuks</t>
  </si>
  <si>
    <t>Soft nitrile premium blue maat M, ref 8100</t>
  </si>
  <si>
    <t>Soft nitrile premium blue maat S, ref 8000</t>
  </si>
  <si>
    <t>Soft nitrile premium blue maat XL, ref 8300</t>
  </si>
  <si>
    <t>Conmed</t>
  </si>
  <si>
    <t>Pen licht, disposable kunstof , ref 2467120</t>
  </si>
  <si>
    <t>Covidien</t>
  </si>
  <si>
    <t>Salem Sump PVC Gastroduodenal Tube ch 12, ref 8888264820</t>
  </si>
  <si>
    <t>Salem Sump PVC Gastroduodenal Tube ch 18, ref 8888264887</t>
  </si>
  <si>
    <t>Shiley Hi-Contour Oral/Nasal Tracheal Tube Cuffed, ref 107-30 G</t>
  </si>
  <si>
    <t>Shiley Hi-Contour Oral/Nasal Tracheal Tube Cuffed, ref 107-40 G</t>
  </si>
  <si>
    <t>Shiley Hi-Contour Oral/Nasal Tracheal Tube Cuffed, ref 107-50 G</t>
  </si>
  <si>
    <t>Shiley Hi-Contour Oral/Nasal Tracheal Tube Cuffed, ref 107-60</t>
  </si>
  <si>
    <t>Shiley Hi-Contour Oral/Nasal Tracheal Tube Cuffed, ref 107-65</t>
  </si>
  <si>
    <t>Shiley Intubating Stylet 5.0mm - 10.0mm 14 Fr Satin Slip, ref 116-14</t>
  </si>
  <si>
    <t>Shiley Intubating Stylet Satin Slip Medium</t>
  </si>
  <si>
    <t>Shiley Intubating Stylet Satin Slip Small</t>
  </si>
  <si>
    <t>Dispo Medical</t>
  </si>
  <si>
    <t>Verlenglijn, ref 31780</t>
  </si>
  <si>
    <t>Dispotech</t>
  </si>
  <si>
    <t>Cold Pack</t>
  </si>
  <si>
    <t>Extrudan</t>
  </si>
  <si>
    <t>Yankauer handvaten Midi Plus 4 ogen vacuumcontrole 5.0.7.5mm, 270mm, ref 1924.0270.75</t>
  </si>
  <si>
    <t>Flynther</t>
  </si>
  <si>
    <t>Naaldencontainer groot 0,75 Liter</t>
  </si>
  <si>
    <t>Hartmann</t>
  </si>
  <si>
    <t>Peha-Haft 6cm x 4m, ref 932 442</t>
  </si>
  <si>
    <t>Henry Schein</t>
  </si>
  <si>
    <t>Facial Tissue 210mm x 196mm</t>
  </si>
  <si>
    <t>Intersurgical</t>
  </si>
  <si>
    <t>Cirrus2 nebuliser, ecolite mask kit with tube 2.1m, ref 1453015</t>
  </si>
  <si>
    <t>Cirrus2 nebuliser, pediatric ecolite mask kit with tube 2.1m, ref 1454015</t>
  </si>
  <si>
    <t>Clear-Guard midi low volume breathing filter with luer port, ref 1644000</t>
  </si>
  <si>
    <t>Mayo Guedell mt 0, ref 1110055</t>
  </si>
  <si>
    <t>Mayo Guedell mt 00, ref 1100050</t>
  </si>
  <si>
    <t>Mayo Guedell mt 000, ref 1000035</t>
  </si>
  <si>
    <t>Mayo Guedell mt 1, ref 1111065</t>
  </si>
  <si>
    <t>Mayo Guedell mt 2, ref 111208</t>
  </si>
  <si>
    <t>Mayo Guedell mt 3, ref 1113090</t>
  </si>
  <si>
    <t>Mayo Guedell mt 4, ref 1114100</t>
  </si>
  <si>
    <t>Non rebreathing mask kind, ref 1192000</t>
  </si>
  <si>
    <t>Non rebreathing mask volwassen, ref 1181015</t>
  </si>
  <si>
    <t>Smoothbore harmonica verbindingsstuk 22f-22m/15f &gt;250mm, ref 5250000</t>
  </si>
  <si>
    <t>Zuurstofbril rechte tips over het oor 1.8m slang, ref 1161000</t>
  </si>
  <si>
    <t>Stifneck Selecyt Collar</t>
  </si>
  <si>
    <t>Leatherman</t>
  </si>
  <si>
    <t xml:space="preserve">Raptor trauma schaar  </t>
  </si>
  <si>
    <t xml:space="preserve">Per 1 stuks </t>
  </si>
  <si>
    <t>Leukosilk</t>
  </si>
  <si>
    <t>Hechtpleister 1,25 cm rol, ref 09566-00</t>
  </si>
  <si>
    <t>Hechtpleister 2,5 cm rol, ref 09567-00</t>
  </si>
  <si>
    <t>Medicoplast</t>
  </si>
  <si>
    <t>Uitzuigslang 4.7mm x 52cm, ref 248014</t>
  </si>
  <si>
    <t xml:space="preserve">Medicoplast </t>
  </si>
  <si>
    <t>Slijmzuiger, ref 440008</t>
  </si>
  <si>
    <t>Medipharchem</t>
  </si>
  <si>
    <t>Lister verbandschaar 14cm RVS</t>
  </si>
  <si>
    <t>Magill tang kind 20cm, ref B000910.20</t>
  </si>
  <si>
    <t>Magill tang volwassen 24cm, ref B000910.25</t>
  </si>
  <si>
    <t>Anatomische pincet 14cm recht met botte punt</t>
  </si>
  <si>
    <t>Arterieklem Kocher 14cm, ref C300160.14</t>
  </si>
  <si>
    <t>Chirurgische schaar 14cm spits/spits</t>
  </si>
  <si>
    <t>Mediware</t>
  </si>
  <si>
    <t>Disposable Universal-Bowl Clean 250cm x 140cm x 45mm, ref G6 0501</t>
  </si>
  <si>
    <t>Medtrade Products</t>
  </si>
  <si>
    <t>FOXseal Vented Chest seal dressing for open chest wounds 13cm x 13,3cm , ref FG08814601</t>
  </si>
  <si>
    <t>Medtronic</t>
  </si>
  <si>
    <t>Merocel standard Nasal dressing 8 cm, ref 400402</t>
  </si>
  <si>
    <t>Microstream Advance Adult-Pediatric Intubated CO2 filter line, ref MVAI</t>
  </si>
  <si>
    <t>Pext Premium Extractor</t>
  </si>
  <si>
    <t>Per doos á 12 stuks</t>
  </si>
  <si>
    <t>Appos huidstapler</t>
  </si>
  <si>
    <t>ICD / Pacemaker magneet</t>
  </si>
  <si>
    <t>Mölnlycke</t>
  </si>
  <si>
    <t xml:space="preserve">HiBicet verdunning 15ml </t>
  </si>
  <si>
    <t>Nilodor</t>
  </si>
  <si>
    <t>Ruimtedeodorant Spray 100ml</t>
  </si>
  <si>
    <t>Nobamed</t>
  </si>
  <si>
    <t>Driekantendoek 136cm x 96cmx 96cm met veiligheidspeld, ref 900200</t>
  </si>
  <si>
    <t>Drukverband 12cm</t>
  </si>
  <si>
    <t>Drukverband 8cm</t>
  </si>
  <si>
    <t>Gaaskompressen 10cm x 10cm per stuk verpakt, ref 712110</t>
  </si>
  <si>
    <t>Nobacutis 10cm x 10cm zalfvliescompres per stuk verpakt, ref 780111</t>
  </si>
  <si>
    <t xml:space="preserve">Synthetische watten 15cm </t>
  </si>
  <si>
    <t>Nabelklemme, ref 679101</t>
  </si>
  <si>
    <t>Nobatop 8 10cm x 10cm, ref 854012</t>
  </si>
  <si>
    <t>Rettungsdecke 1,6m x 2,1m goud en zilver, ref 901624</t>
  </si>
  <si>
    <t>Ribocare hygiënisch steeklaken 60cm x 60cm, ref 008110</t>
  </si>
  <si>
    <t>Rudablock dialysepleister 2,5cm x 8,5 cm, ref 080027</t>
  </si>
  <si>
    <t>Rudamed Sensitive 6cm x 1 meter, ref 082106</t>
  </si>
  <si>
    <t>Nosa</t>
  </si>
  <si>
    <t>Neusverfrisser</t>
  </si>
  <si>
    <r>
      <t>OptiLube</t>
    </r>
    <r>
      <rPr>
        <sz val="8"/>
        <color rgb="FF4D5156"/>
        <rFont val="Arial"/>
        <family val="2"/>
      </rPr>
      <t> </t>
    </r>
  </si>
  <si>
    <t>Water-solube 5gram, ref 1120</t>
  </si>
  <si>
    <t>OXXA Basic</t>
  </si>
  <si>
    <t>Overall XL incl FFP2, haarnetje en overschoenen</t>
  </si>
  <si>
    <t>Petermann</t>
  </si>
  <si>
    <t>OnlyU glijzijl disposible 1 meter breed, op rol</t>
  </si>
  <si>
    <t>Philips</t>
  </si>
  <si>
    <t>Tempus Pro printerpapier met raster 110mm, ref 01-2186</t>
  </si>
  <si>
    <t>Procell</t>
  </si>
  <si>
    <t>Batterij AA</t>
  </si>
  <si>
    <t>Batterij AAA</t>
  </si>
  <si>
    <t>Batterij C</t>
  </si>
  <si>
    <t>Batterij D</t>
  </si>
  <si>
    <t>Prosys International</t>
  </si>
  <si>
    <t>Spuugzak</t>
  </si>
  <si>
    <t>Pulmonyne</t>
  </si>
  <si>
    <t>DART intranasal Mucosal Atomization Device, ref DART300</t>
  </si>
  <si>
    <t>Renata</t>
  </si>
  <si>
    <t>Batterij Lithium CR2032</t>
  </si>
  <si>
    <t>Digital Thermometer Ri-Gital</t>
  </si>
  <si>
    <t>Handvat met batterij t.b.v. larynchoscoop kind Macintosh blad, ref 12306</t>
  </si>
  <si>
    <t>Handvat met batterij t.b.v. larynchoscoop volwassen Macintosh blad, ref 12305</t>
  </si>
  <si>
    <t>Intubatieblad Macintosh mt 1 disposible</t>
  </si>
  <si>
    <t>Intubatieblad Macintosh mt 2 disposible</t>
  </si>
  <si>
    <t>Intubatieblad Macintosh mt 3 disposible</t>
  </si>
  <si>
    <t>Intubatieblad Macintosh mt 4 disposible</t>
  </si>
  <si>
    <t>Intubatieblad Miller mt 1 disposible</t>
  </si>
  <si>
    <t>Rudablock</t>
  </si>
  <si>
    <t xml:space="preserve">Hechtpleister </t>
  </si>
  <si>
    <t>Salter labs</t>
  </si>
  <si>
    <t>T-adapter, reservoir, 2.1m toevoerslang, ref 8900-7</t>
  </si>
  <si>
    <t xml:space="preserve">Schiller Medical </t>
  </si>
  <si>
    <t>Defipads kind, ref 2.155067</t>
  </si>
  <si>
    <t>Defipads volwassen, ref 2.155061</t>
  </si>
  <si>
    <t>Servoprax</t>
  </si>
  <si>
    <t>Digitemp thermometer cover</t>
  </si>
  <si>
    <t>Nelaton Catheter voor vrouwen 18cm, ref F5 0702</t>
  </si>
  <si>
    <t>Smiths Medical</t>
  </si>
  <si>
    <t>Single Limb Circuit for Pneupac Demand type Ventilators with PEEP Valve, ref 100/905/301</t>
  </si>
  <si>
    <t>Sterillium</t>
  </si>
  <si>
    <t>Handdesinfectie 1 L, ref 974174</t>
  </si>
  <si>
    <t>Handdesinfectie 500ml, ref 974172</t>
  </si>
  <si>
    <t>Swann-Morton</t>
  </si>
  <si>
    <t>Disposable scalpel tbv coniotomie, ref 0510</t>
  </si>
  <si>
    <t xml:space="preserve">Tapmedic LLC </t>
  </si>
  <si>
    <t>Disposable pressure infuser Clariflo Flex 500cc - Aneroid Gauge and Stopcock, ref 500AGSFLEX</t>
  </si>
  <si>
    <t>Latex Foley Balloon Catheter 14ch, ref 180605</t>
  </si>
  <si>
    <t>Nasale tube ch 12</t>
  </si>
  <si>
    <t>Nasale tube ch 14</t>
  </si>
  <si>
    <t>Nasale tube ch 16</t>
  </si>
  <si>
    <t>Nasale tube ch 18</t>
  </si>
  <si>
    <t>Nasale tube ch 20</t>
  </si>
  <si>
    <t>Nasale tube ch 24</t>
  </si>
  <si>
    <t>Nasale tube ch 28</t>
  </si>
  <si>
    <t>Nasale tube ch 32</t>
  </si>
  <si>
    <t>Nasale tube ch 36</t>
  </si>
  <si>
    <t>Nasale tube ch 22</t>
  </si>
  <si>
    <t>UB</t>
  </si>
  <si>
    <t>Bio Body Bag</t>
  </si>
  <si>
    <t>Intraflon2 thoracosynthese naald 12G, L.80mm, 430ml/min, doorsnede 2.7mm</t>
  </si>
  <si>
    <t>Maagsonde ch 6, ref 311.06</t>
  </si>
  <si>
    <t>Maagsonde ch 8, ref 311.08</t>
  </si>
  <si>
    <t>W. Söhngen</t>
  </si>
  <si>
    <t>Baldur-Silberwindel 100cm x 80cm kinder reddingsdeken</t>
  </si>
  <si>
    <t>Afvalzak papier met plakstrip 15x48cm</t>
  </si>
  <si>
    <t>Afvalzak plastic, geel. ca. 50x40cm</t>
  </si>
  <si>
    <t>Per rol</t>
  </si>
  <si>
    <t>Arterieklem, ref 460004</t>
  </si>
  <si>
    <t>Baby muts</t>
  </si>
  <si>
    <t>Backboard</t>
  </si>
  <si>
    <t>Bubble tubing 5-7mm, 1,8 meter t.b.v. uitzuigpot</t>
  </si>
  <si>
    <t>Disposable schraper/scheermes groen</t>
  </si>
  <si>
    <t>Drinkwater, 150 ml</t>
  </si>
  <si>
    <t>Aquasonic echo gel, flacon á 250ml</t>
  </si>
  <si>
    <t>Headblock set inclusief bandjes</t>
  </si>
  <si>
    <t xml:space="preserve">Hes Groen tbv 1e Ambulance / Coordinatie </t>
  </si>
  <si>
    <t>Per 1 stuks</t>
  </si>
  <si>
    <t>Huishoudfolie, rol 30 meter</t>
  </si>
  <si>
    <t>Maagsonde opvangzak 1500cc, 90cm zonder aftap</t>
  </si>
  <si>
    <t>Medicatie sticker voor op spuit</t>
  </si>
  <si>
    <t>Per 1 rol á 500 stuks</t>
  </si>
  <si>
    <t>Mondspatels (niet steriel)</t>
  </si>
  <si>
    <t>Per 100 stuks</t>
  </si>
  <si>
    <t>Naaldencontainer klein 0,3 Liter</t>
  </si>
  <si>
    <t>Oortrechters voor otoscoop 2,5 mm, ref 14065-531</t>
  </si>
  <si>
    <t>Per doos á 1000 stuks</t>
  </si>
  <si>
    <t>Oortrechters voor otoscoop 3,5 mm, ref 14065-534</t>
  </si>
  <si>
    <t>Opvangzak Serres 1000cc t.b.v. LSU</t>
  </si>
  <si>
    <t>PAX tas primair kind paars, 45 cm x 35 cm x 25 cm (LxBxH)</t>
  </si>
  <si>
    <t>Pocket mask met O2 aansluiting</t>
  </si>
  <si>
    <t>Pompje tbv Sterilliumfles 500cc</t>
  </si>
  <si>
    <t>RedVac Junior</t>
  </si>
  <si>
    <t>Reflexhamer</t>
  </si>
  <si>
    <t>Riem zwart met esculaap 105 cm</t>
  </si>
  <si>
    <t>Riem zwart met esculaap 115 cm</t>
  </si>
  <si>
    <t>Riem zwart met esculaap 95cm</t>
  </si>
  <si>
    <t>Ringenzaag</t>
  </si>
  <si>
    <t>Snelverband 28cmx28cm</t>
  </si>
  <si>
    <t>Riemenset voor Backboard en Schepbrancard</t>
  </si>
  <si>
    <t>SpO2 patient kabel Rainbow tbv Tempus monitor</t>
  </si>
  <si>
    <t>SpO2 sensor volwassen tbv Tempus monitor</t>
  </si>
  <si>
    <t>Triage tas met slapwraps op ambulance nummer</t>
  </si>
  <si>
    <t>Tube fixatielint 1.5m</t>
  </si>
  <si>
    <t>Veiligheidshelm ambulance</t>
  </si>
  <si>
    <t>Verbandschaar 14cm</t>
  </si>
  <si>
    <t>Wig rubber, ref 17 610000</t>
  </si>
  <si>
    <t>Zwangerschapstest (HCG)</t>
  </si>
  <si>
    <t>Subtotaal 2</t>
  </si>
  <si>
    <t>Overige kosten (per jaar)</t>
  </si>
  <si>
    <t>(voeg regels toe indien nodig)</t>
  </si>
  <si>
    <t>Subtotaal 3</t>
  </si>
  <si>
    <t>Inschrijfprijs excl. BTW</t>
  </si>
  <si>
    <t>OPTIONEEL (raming afname per jaar)</t>
  </si>
  <si>
    <t>Masimo</t>
  </si>
  <si>
    <t>M-LNCS infant Spo2 sensor disposible, ref 2512</t>
  </si>
  <si>
    <t>M-LNCS Neonatal/Adult Spo2 sensor disposible, ref 2514</t>
  </si>
  <si>
    <t>ECG 6 leads kabel tbv Tempus monitor, ref 01-2183</t>
  </si>
  <si>
    <t>ECG 4 leads kabel tbv Tempus monitor, ref 01-2181</t>
  </si>
  <si>
    <t>Stryker</t>
  </si>
  <si>
    <t>Gordels tbv brancard</t>
  </si>
  <si>
    <t>Hoofdkussen voor matras</t>
  </si>
  <si>
    <t>Klitteband voor hoofdkussen</t>
  </si>
  <si>
    <t>Lucas bevestigingsklip nekband</t>
  </si>
  <si>
    <t>Lucas fixatieband armen</t>
  </si>
  <si>
    <t>Lucas fixatieband nek</t>
  </si>
  <si>
    <t>Lucas Koffer</t>
  </si>
  <si>
    <t>Lucas rugplaat</t>
  </si>
  <si>
    <t>Lucas zuignap</t>
  </si>
  <si>
    <t>Matras</t>
  </si>
  <si>
    <t>Tussenkussentje voor hoofdkussen</t>
  </si>
  <si>
    <t>Suntech</t>
  </si>
  <si>
    <t>NIBP band adult plus tbv Tempus monitor, ref B2B001</t>
  </si>
  <si>
    <t>NIBP band baby tbv Tempus monitor, ref A4F501S1</t>
  </si>
  <si>
    <t>NIBP band Large plus tbv Tempus monitor, ref A4J601W1</t>
  </si>
  <si>
    <t>NIBP band kind tbv Tempus monitor, ref B2K501S1</t>
  </si>
  <si>
    <t>NIBP Verlengkabel tbv Tempus monitor</t>
  </si>
  <si>
    <t>Preventief en correctief onderhoud (raming afname per jaar)</t>
  </si>
  <si>
    <t>Categorie</t>
  </si>
  <si>
    <t>Locatie</t>
  </si>
  <si>
    <t>Type</t>
  </si>
  <si>
    <t>Serienummer</t>
  </si>
  <si>
    <t>Ingebruikname</t>
  </si>
  <si>
    <t>Afzuigpomp</t>
  </si>
  <si>
    <t>16-151</t>
  </si>
  <si>
    <t>Suction Unit</t>
  </si>
  <si>
    <t>78021293246</t>
  </si>
  <si>
    <t>16-152</t>
  </si>
  <si>
    <t>78511585817</t>
  </si>
  <si>
    <t>16-180</t>
  </si>
  <si>
    <t>78302089892</t>
  </si>
  <si>
    <t>16-172</t>
  </si>
  <si>
    <t>78322091259</t>
  </si>
  <si>
    <t>16-174</t>
  </si>
  <si>
    <t>78462095351</t>
  </si>
  <si>
    <t>16-184</t>
  </si>
  <si>
    <t>78462095359</t>
  </si>
  <si>
    <t>16-186</t>
  </si>
  <si>
    <t>78462095363</t>
  </si>
  <si>
    <t>16-175</t>
  </si>
  <si>
    <t>78462095372</t>
  </si>
  <si>
    <t>16-387</t>
  </si>
  <si>
    <t>78522162705</t>
  </si>
  <si>
    <t>16-274</t>
  </si>
  <si>
    <t>78162264324</t>
  </si>
  <si>
    <t>reserve</t>
  </si>
  <si>
    <t>78192264526</t>
  </si>
  <si>
    <t>78192264512</t>
  </si>
  <si>
    <t>16-275</t>
  </si>
  <si>
    <t>78192264725</t>
  </si>
  <si>
    <t>16-173</t>
  </si>
  <si>
    <t>78302267379</t>
  </si>
  <si>
    <t>78092375220</t>
  </si>
  <si>
    <t>16-164</t>
  </si>
  <si>
    <t>Suction Unit 4000</t>
  </si>
  <si>
    <t>78370334027</t>
  </si>
  <si>
    <t>16-251</t>
  </si>
  <si>
    <t>78060438825</t>
  </si>
  <si>
    <t>16-310</t>
  </si>
  <si>
    <t>78130669907</t>
  </si>
  <si>
    <t>16-156</t>
  </si>
  <si>
    <t>78240672177</t>
  </si>
  <si>
    <t>16-272</t>
  </si>
  <si>
    <t>78240672169</t>
  </si>
  <si>
    <t>16-165</t>
  </si>
  <si>
    <t>78510791445</t>
  </si>
  <si>
    <t>16-157</t>
  </si>
  <si>
    <t>78060892692</t>
  </si>
  <si>
    <t>16-162</t>
  </si>
  <si>
    <t>78510855163</t>
  </si>
  <si>
    <t>16-161</t>
  </si>
  <si>
    <t>78510855165</t>
  </si>
  <si>
    <t>16-153</t>
  </si>
  <si>
    <t>78510855159</t>
  </si>
  <si>
    <t>16-179</t>
  </si>
  <si>
    <t>78510855160</t>
  </si>
  <si>
    <t>16-163</t>
  </si>
  <si>
    <t>78510855167</t>
  </si>
  <si>
    <t>16-154</t>
  </si>
  <si>
    <t>78090893537</t>
  </si>
  <si>
    <t>16-388</t>
  </si>
  <si>
    <t>78071354153</t>
  </si>
  <si>
    <t>16-185</t>
  </si>
  <si>
    <t>78281581086</t>
  </si>
  <si>
    <t>78091688018</t>
  </si>
  <si>
    <t>16-155</t>
  </si>
  <si>
    <t>78061799154</t>
  </si>
  <si>
    <t>16-177</t>
  </si>
  <si>
    <t>78042079775</t>
  </si>
  <si>
    <t>16-181</t>
  </si>
  <si>
    <t>78462095354</t>
  </si>
  <si>
    <t>16-183</t>
  </si>
  <si>
    <t>78462095364</t>
  </si>
  <si>
    <t>16-270</t>
  </si>
  <si>
    <t>78482095736</t>
  </si>
  <si>
    <t>16-176</t>
  </si>
  <si>
    <t>78242154992</t>
  </si>
  <si>
    <t>16-178</t>
  </si>
  <si>
    <t>78272155527</t>
  </si>
  <si>
    <t>16-271</t>
  </si>
  <si>
    <t>78352160454</t>
  </si>
  <si>
    <t>16-171</t>
  </si>
  <si>
    <t>78192264510</t>
  </si>
  <si>
    <t>Bloeddrukmeter </t>
  </si>
  <si>
    <t>precisa N</t>
  </si>
  <si>
    <t>050500034</t>
  </si>
  <si>
    <t>n.b.</t>
  </si>
  <si>
    <t>Bloedglucosemeter </t>
  </si>
  <si>
    <t>Instant</t>
  </si>
  <si>
    <t>97307342622</t>
  </si>
  <si>
    <t>97307341858</t>
  </si>
  <si>
    <t>16-386</t>
  </si>
  <si>
    <t>97308658028</t>
  </si>
  <si>
    <t>97307342048</t>
  </si>
  <si>
    <t>97307342090</t>
  </si>
  <si>
    <t>97311199600</t>
  </si>
  <si>
    <t>97315072324</t>
  </si>
  <si>
    <t>97315072295</t>
  </si>
  <si>
    <t>97314435128</t>
  </si>
  <si>
    <t>97307342628</t>
  </si>
  <si>
    <t>97307341586</t>
  </si>
  <si>
    <t>97307340854</t>
  </si>
  <si>
    <t>97307342630</t>
  </si>
  <si>
    <t>97307341832</t>
  </si>
  <si>
    <t>97307341569</t>
  </si>
  <si>
    <t>97307341905</t>
  </si>
  <si>
    <t>97310388314</t>
  </si>
  <si>
    <t>16-160</t>
  </si>
  <si>
    <t>97307341583</t>
  </si>
  <si>
    <t>97307342635</t>
  </si>
  <si>
    <t>97308655972</t>
  </si>
  <si>
    <t>97308657615</t>
  </si>
  <si>
    <t>97314434121</t>
  </si>
  <si>
    <t>97305952411</t>
  </si>
  <si>
    <t>97307341971</t>
  </si>
  <si>
    <t>97307341910</t>
  </si>
  <si>
    <t>97307341901</t>
  </si>
  <si>
    <t>97307342101</t>
  </si>
  <si>
    <t>97307342078</t>
  </si>
  <si>
    <t>97307341907</t>
  </si>
  <si>
    <t>97310882287</t>
  </si>
  <si>
    <t>97305255428</t>
  </si>
  <si>
    <t>97307339502</t>
  </si>
  <si>
    <t>97306992427</t>
  </si>
  <si>
    <t>97307896983</t>
  </si>
  <si>
    <t>97307342629</t>
  </si>
  <si>
    <t>97307341967</t>
  </si>
  <si>
    <t>97307342623</t>
  </si>
  <si>
    <t>97310383206</t>
  </si>
  <si>
    <t>97307342096</t>
  </si>
  <si>
    <t>97307342058</t>
  </si>
  <si>
    <t>97307341549</t>
  </si>
  <si>
    <t>97310611899</t>
  </si>
  <si>
    <t>97307341908</t>
  </si>
  <si>
    <t>16-170</t>
  </si>
  <si>
    <t>97307887401</t>
  </si>
  <si>
    <t>97308659282</t>
  </si>
  <si>
    <t>97308656635</t>
  </si>
  <si>
    <t>97308655982</t>
  </si>
  <si>
    <t>97307887430</t>
  </si>
  <si>
    <t>97307903194</t>
  </si>
  <si>
    <t>97310613919</t>
  </si>
  <si>
    <t>97306366297</t>
  </si>
  <si>
    <t>97310613094</t>
  </si>
  <si>
    <t>97307341582</t>
  </si>
  <si>
    <t>19-173</t>
  </si>
  <si>
    <t>97306992444</t>
  </si>
  <si>
    <t>97307341576</t>
  </si>
  <si>
    <t>97308658073</t>
  </si>
  <si>
    <t>97307341821</t>
  </si>
  <si>
    <t>97309350940</t>
  </si>
  <si>
    <t>97307340862</t>
  </si>
  <si>
    <t>97307342641</t>
  </si>
  <si>
    <t>97307341874</t>
  </si>
  <si>
    <t>97310383455</t>
  </si>
  <si>
    <t>97306992425</t>
  </si>
  <si>
    <t>97307887432</t>
  </si>
  <si>
    <t>97308655948</t>
  </si>
  <si>
    <t>97307341882</t>
  </si>
  <si>
    <t>97310614023</t>
  </si>
  <si>
    <t>16-187</t>
  </si>
  <si>
    <t>97315072279</t>
  </si>
  <si>
    <t>97310612121</t>
  </si>
  <si>
    <t>97310611904</t>
  </si>
  <si>
    <t>97307341889</t>
  </si>
  <si>
    <t>97314434338</t>
  </si>
  <si>
    <t>97307903199</t>
  </si>
  <si>
    <t>97307339059</t>
  </si>
  <si>
    <t>97308655990</t>
  </si>
  <si>
    <t>97307341860</t>
  </si>
  <si>
    <t>97309351641</t>
  </si>
  <si>
    <t>16-182</t>
  </si>
  <si>
    <t>97310384106</t>
  </si>
  <si>
    <t>97307342080</t>
  </si>
  <si>
    <t>97308658816</t>
  </si>
  <si>
    <t>16-168</t>
  </si>
  <si>
    <t>97307342042</t>
  </si>
  <si>
    <t>97308658865</t>
  </si>
  <si>
    <t>97307342043</t>
  </si>
  <si>
    <t>97314356790</t>
  </si>
  <si>
    <t>97309370152</t>
  </si>
  <si>
    <t>97309373745</t>
  </si>
  <si>
    <t>97315072280</t>
  </si>
  <si>
    <t>97307342062</t>
  </si>
  <si>
    <t>97308657795</t>
  </si>
  <si>
    <t>97307342039</t>
  </si>
  <si>
    <t>97308658883</t>
  </si>
  <si>
    <t>16-383</t>
  </si>
  <si>
    <t>97309350384</t>
  </si>
  <si>
    <t>16-385</t>
  </si>
  <si>
    <t>97309350638</t>
  </si>
  <si>
    <t>97307342041</t>
  </si>
  <si>
    <t>97307338426</t>
  </si>
  <si>
    <t>97307342067</t>
  </si>
  <si>
    <t>97307887444</t>
  </si>
  <si>
    <t>97307895838</t>
  </si>
  <si>
    <t>97310611879</t>
  </si>
  <si>
    <t>Leiden</t>
  </si>
  <si>
    <t>97307341875</t>
  </si>
  <si>
    <t>97307341896</t>
  </si>
  <si>
    <t>97307341862</t>
  </si>
  <si>
    <t>97309371258</t>
  </si>
  <si>
    <t>97306366237</t>
  </si>
  <si>
    <t>Freestyle </t>
  </si>
  <si>
    <t>Freedom Lite</t>
  </si>
  <si>
    <t>CEMY248-M2265</t>
  </si>
  <si>
    <t>Botboor</t>
  </si>
  <si>
    <t>Arrow</t>
  </si>
  <si>
    <t>EZ-IO</t>
  </si>
  <si>
    <t>H26743</t>
  </si>
  <si>
    <t>031582</t>
  </si>
  <si>
    <t>031514</t>
  </si>
  <si>
    <t>031583</t>
  </si>
  <si>
    <t>021127</t>
  </si>
  <si>
    <t>060444</t>
  </si>
  <si>
    <t>021094</t>
  </si>
  <si>
    <t>021097</t>
  </si>
  <si>
    <t>021099</t>
  </si>
  <si>
    <t>021092</t>
  </si>
  <si>
    <t>027818</t>
  </si>
  <si>
    <t>031518</t>
  </si>
  <si>
    <t>VDP033485</t>
  </si>
  <si>
    <t>H27949</t>
  </si>
  <si>
    <t>031560</t>
  </si>
  <si>
    <t>VDP026778</t>
  </si>
  <si>
    <t>027176</t>
  </si>
  <si>
    <t>036746</t>
  </si>
  <si>
    <t>031569</t>
  </si>
  <si>
    <t>021124</t>
  </si>
  <si>
    <t>021139</t>
  </si>
  <si>
    <t>021132</t>
  </si>
  <si>
    <t>021138</t>
  </si>
  <si>
    <t>021100</t>
  </si>
  <si>
    <t>031565</t>
  </si>
  <si>
    <t>021121</t>
  </si>
  <si>
    <t>021136</t>
  </si>
  <si>
    <t>021103</t>
  </si>
  <si>
    <t>075248</t>
  </si>
  <si>
    <t>021120</t>
  </si>
  <si>
    <t>021125</t>
  </si>
  <si>
    <t>071712</t>
  </si>
  <si>
    <t>075305</t>
  </si>
  <si>
    <t>031573</t>
  </si>
  <si>
    <t>073873</t>
  </si>
  <si>
    <t>H82871</t>
  </si>
  <si>
    <t>J63459</t>
  </si>
  <si>
    <t>031561</t>
  </si>
  <si>
    <t>J80944</t>
  </si>
  <si>
    <t>J65265</t>
  </si>
  <si>
    <t>06-170</t>
  </si>
  <si>
    <t>H33328</t>
  </si>
  <si>
    <t>026773</t>
  </si>
  <si>
    <t>J65273</t>
  </si>
  <si>
    <t>J59822</t>
  </si>
  <si>
    <t>J80942</t>
  </si>
  <si>
    <t>J63464</t>
  </si>
  <si>
    <t>K27665</t>
  </si>
  <si>
    <t>K27666</t>
  </si>
  <si>
    <t>K26501</t>
  </si>
  <si>
    <t>K26507</t>
  </si>
  <si>
    <t>K27790</t>
  </si>
  <si>
    <t>J59820</t>
  </si>
  <si>
    <t>J65280</t>
  </si>
  <si>
    <t>J59823</t>
  </si>
  <si>
    <t>J27625</t>
  </si>
  <si>
    <t>K27667</t>
  </si>
  <si>
    <t>046329</t>
  </si>
  <si>
    <t>J65279</t>
  </si>
  <si>
    <t>L05895</t>
  </si>
  <si>
    <t>K72710</t>
  </si>
  <si>
    <t>K83159</t>
  </si>
  <si>
    <t>K72711</t>
  </si>
  <si>
    <t>J80945</t>
  </si>
  <si>
    <t>K83073</t>
  </si>
  <si>
    <t>K83080</t>
  </si>
  <si>
    <t>K83077</t>
  </si>
  <si>
    <t>K83074</t>
  </si>
  <si>
    <t>L05893</t>
  </si>
  <si>
    <t>L05894</t>
  </si>
  <si>
    <t>K23539</t>
  </si>
  <si>
    <t>Couveuze</t>
  </si>
  <si>
    <t>Biomedical</t>
  </si>
  <si>
    <t>Airborne 185A+ Incubator</t>
  </si>
  <si>
    <t>154AI</t>
  </si>
  <si>
    <t>156AI</t>
  </si>
  <si>
    <t>Flowkraan Zuurstof</t>
  </si>
  <si>
    <t>GCE</t>
  </si>
  <si>
    <t>Debistar 0-15</t>
  </si>
  <si>
    <t>061107599A</t>
  </si>
  <si>
    <t>Hospistar 1-15</t>
  </si>
  <si>
    <t>000407592</t>
  </si>
  <si>
    <t>Mediflow 15 Wand</t>
  </si>
  <si>
    <t>230768566</t>
  </si>
  <si>
    <t>Mediflow Ultra II 0-25</t>
  </si>
  <si>
    <t>230768551</t>
  </si>
  <si>
    <t>230768545</t>
  </si>
  <si>
    <t>230768546</t>
  </si>
  <si>
    <t>230768547</t>
  </si>
  <si>
    <t>230768552</t>
  </si>
  <si>
    <t>230768553</t>
  </si>
  <si>
    <t>230768554</t>
  </si>
  <si>
    <t>230768559</t>
  </si>
  <si>
    <t>230768562</t>
  </si>
  <si>
    <t>230768567</t>
  </si>
  <si>
    <t>230768577</t>
  </si>
  <si>
    <t>230768544</t>
  </si>
  <si>
    <t>230768556</t>
  </si>
  <si>
    <t>230768569</t>
  </si>
  <si>
    <t>230768570</t>
  </si>
  <si>
    <t>230768572</t>
  </si>
  <si>
    <t>230768575</t>
  </si>
  <si>
    <t>230768539</t>
  </si>
  <si>
    <t>230768540</t>
  </si>
  <si>
    <t>230768548</t>
  </si>
  <si>
    <t>230768563</t>
  </si>
  <si>
    <t>230768565</t>
  </si>
  <si>
    <t>230768571</t>
  </si>
  <si>
    <t>230768550</t>
  </si>
  <si>
    <t>230768558</t>
  </si>
  <si>
    <t>230768537</t>
  </si>
  <si>
    <t>230768542</t>
  </si>
  <si>
    <t>Greggerson</t>
  </si>
  <si>
    <t>Kolobri 0,5-15</t>
  </si>
  <si>
    <t>500027 03592</t>
  </si>
  <si>
    <t>Weinmann </t>
  </si>
  <si>
    <t>OXYWAY Click WM31030</t>
  </si>
  <si>
    <t>1901520</t>
  </si>
  <si>
    <t>1901735</t>
  </si>
  <si>
    <t>2307735</t>
  </si>
  <si>
    <t>1905331</t>
  </si>
  <si>
    <t>1907987</t>
  </si>
  <si>
    <t>1908198</t>
  </si>
  <si>
    <t>1908521</t>
  </si>
  <si>
    <t>1903527</t>
  </si>
  <si>
    <t>1903139</t>
  </si>
  <si>
    <t>1906163</t>
  </si>
  <si>
    <t>1903583</t>
  </si>
  <si>
    <t>1905335</t>
  </si>
  <si>
    <t>1906149</t>
  </si>
  <si>
    <t>1903145</t>
  </si>
  <si>
    <t>1904091</t>
  </si>
  <si>
    <t>1901737</t>
  </si>
  <si>
    <t>1904240</t>
  </si>
  <si>
    <t>1904075</t>
  </si>
  <si>
    <t>1903594</t>
  </si>
  <si>
    <t>1904226</t>
  </si>
  <si>
    <t>1908575</t>
  </si>
  <si>
    <t>1901730</t>
  </si>
  <si>
    <t>1900710</t>
  </si>
  <si>
    <t>1901510</t>
  </si>
  <si>
    <t>09-176</t>
  </si>
  <si>
    <t>1901417</t>
  </si>
  <si>
    <t>Reduceerventiel</t>
  </si>
  <si>
    <t>Medicontrol 5 Air</t>
  </si>
  <si>
    <t>060372278A</t>
  </si>
  <si>
    <t>060372277A</t>
  </si>
  <si>
    <t>061002616A</t>
  </si>
  <si>
    <t>Medireg 2</t>
  </si>
  <si>
    <t>131144448A</t>
  </si>
  <si>
    <t>Medireg II PI</t>
  </si>
  <si>
    <t>111012093</t>
  </si>
  <si>
    <t>111012092A</t>
  </si>
  <si>
    <t>111012091A</t>
  </si>
  <si>
    <t>131144450A</t>
  </si>
  <si>
    <t>131144443A</t>
  </si>
  <si>
    <t>131144444A</t>
  </si>
  <si>
    <t>131144441A</t>
  </si>
  <si>
    <t>131144447A</t>
  </si>
  <si>
    <t>160721271</t>
  </si>
  <si>
    <t>Prazival Pers</t>
  </si>
  <si>
    <t>001509232</t>
  </si>
  <si>
    <t>Schepbrancard</t>
  </si>
  <si>
    <t>EXL</t>
  </si>
  <si>
    <t>063704</t>
  </si>
  <si>
    <t>033094</t>
  </si>
  <si>
    <t>033093</t>
  </si>
  <si>
    <t>033091</t>
  </si>
  <si>
    <t>033098</t>
  </si>
  <si>
    <t>033108</t>
  </si>
  <si>
    <t>033092</t>
  </si>
  <si>
    <t>033489</t>
  </si>
  <si>
    <t>033508</t>
  </si>
  <si>
    <t>033504</t>
  </si>
  <si>
    <t>033502</t>
  </si>
  <si>
    <t>033486</t>
  </si>
  <si>
    <t>033498</t>
  </si>
  <si>
    <t>033105</t>
  </si>
  <si>
    <t>033107</t>
  </si>
  <si>
    <t>033097</t>
  </si>
  <si>
    <t>033099</t>
  </si>
  <si>
    <t>033491</t>
  </si>
  <si>
    <t>033104</t>
  </si>
  <si>
    <t>033488</t>
  </si>
  <si>
    <t>033487</t>
  </si>
  <si>
    <t>033495</t>
  </si>
  <si>
    <t>033103</t>
  </si>
  <si>
    <t>069318</t>
  </si>
  <si>
    <t>064392</t>
  </si>
  <si>
    <t>033095</t>
  </si>
  <si>
    <t>079736</t>
  </si>
  <si>
    <t>078017</t>
  </si>
  <si>
    <t>084454</t>
  </si>
  <si>
    <t>093817</t>
  </si>
  <si>
    <t>103118</t>
  </si>
  <si>
    <t>105647</t>
  </si>
  <si>
    <t>106662</t>
  </si>
  <si>
    <t>119283</t>
  </si>
  <si>
    <t>119284</t>
  </si>
  <si>
    <t>Gouda</t>
  </si>
  <si>
    <t>FW65</t>
  </si>
  <si>
    <t>L-198420</t>
  </si>
  <si>
    <t>L-489216</t>
  </si>
  <si>
    <t>BBB-69300</t>
  </si>
  <si>
    <t>BBB-69295</t>
  </si>
  <si>
    <t>BBB-69061</t>
  </si>
  <si>
    <t>L-739830</t>
  </si>
  <si>
    <t>L-566527</t>
  </si>
  <si>
    <t>L-573988</t>
  </si>
  <si>
    <t xml:space="preserve">Spuitpomp </t>
  </si>
  <si>
    <t>Fresenius Kabi</t>
  </si>
  <si>
    <t>Injectomat Agilia</t>
  </si>
  <si>
    <t>24692225</t>
  </si>
  <si>
    <t>24692224</t>
  </si>
  <si>
    <t>24692221</t>
  </si>
  <si>
    <t>24692222</t>
  </si>
  <si>
    <t>24750929</t>
  </si>
  <si>
    <t>24750928</t>
  </si>
  <si>
    <t>24750934</t>
  </si>
  <si>
    <t>24750933</t>
  </si>
  <si>
    <t>24811143</t>
  </si>
  <si>
    <t>24811177</t>
  </si>
  <si>
    <t>24811157</t>
  </si>
  <si>
    <t>16-150</t>
  </si>
  <si>
    <t>24811179</t>
  </si>
  <si>
    <t>24811164</t>
  </si>
  <si>
    <t>24811140</t>
  </si>
  <si>
    <t>24811153</t>
  </si>
  <si>
    <t>24811181</t>
  </si>
  <si>
    <t>24811163</t>
  </si>
  <si>
    <t>24811147</t>
  </si>
  <si>
    <t>24811176</t>
  </si>
  <si>
    <t>24811187</t>
  </si>
  <si>
    <t>19-185</t>
  </si>
  <si>
    <t>24811190</t>
  </si>
  <si>
    <t>24811188</t>
  </si>
  <si>
    <t>24811185</t>
  </si>
  <si>
    <t>24811186</t>
  </si>
  <si>
    <t>24811152</t>
  </si>
  <si>
    <t>24811142</t>
  </si>
  <si>
    <t>24811149</t>
  </si>
  <si>
    <t>24811155</t>
  </si>
  <si>
    <t>24811162</t>
  </si>
  <si>
    <t>24811180</t>
  </si>
  <si>
    <t>24811161</t>
  </si>
  <si>
    <t>24811141</t>
  </si>
  <si>
    <t>24811139</t>
  </si>
  <si>
    <t>24811184</t>
  </si>
  <si>
    <t>24811159</t>
  </si>
  <si>
    <t>24811183</t>
  </si>
  <si>
    <t>24811158</t>
  </si>
  <si>
    <t>24811182</t>
  </si>
  <si>
    <t>24811166</t>
  </si>
  <si>
    <t>24811165</t>
  </si>
  <si>
    <t>25263448</t>
  </si>
  <si>
    <t>25263449</t>
  </si>
  <si>
    <t>25263447</t>
  </si>
  <si>
    <t xml:space="preserve">Thermometer </t>
  </si>
  <si>
    <t>Braun</t>
  </si>
  <si>
    <t xml:space="preserve">ThermoScan </t>
  </si>
  <si>
    <t>24120K01002</t>
  </si>
  <si>
    <t>25020K46241</t>
  </si>
  <si>
    <t>04221K10505</t>
  </si>
  <si>
    <t>24420K40155</t>
  </si>
  <si>
    <t>21620K03600</t>
  </si>
  <si>
    <t>19-186</t>
  </si>
  <si>
    <t>28123K34197</t>
  </si>
  <si>
    <t>22020K43627</t>
  </si>
  <si>
    <t>25020K35982</t>
  </si>
  <si>
    <t>06322K13151</t>
  </si>
  <si>
    <t>14820K34993</t>
  </si>
  <si>
    <t>22020K43736</t>
  </si>
  <si>
    <t>23920K44170</t>
  </si>
  <si>
    <t>21820K05435</t>
  </si>
  <si>
    <t>24220K30034</t>
  </si>
  <si>
    <t>29020K33827</t>
  </si>
  <si>
    <t>21820K34266</t>
  </si>
  <si>
    <t>23720K43142</t>
  </si>
  <si>
    <t>24220K34263</t>
  </si>
  <si>
    <t>24220K42025</t>
  </si>
  <si>
    <t>29520K44470</t>
  </si>
  <si>
    <t>23920K03092</t>
  </si>
  <si>
    <t>23820K30097</t>
  </si>
  <si>
    <t>24320K06261</t>
  </si>
  <si>
    <t>04021K04057</t>
  </si>
  <si>
    <t>04121K33563</t>
  </si>
  <si>
    <t>05421K01209</t>
  </si>
  <si>
    <t>04021K04758</t>
  </si>
  <si>
    <t>04121K44291</t>
  </si>
  <si>
    <t>03921K37447</t>
  </si>
  <si>
    <t>16-1873</t>
  </si>
  <si>
    <t>05421K10741</t>
  </si>
  <si>
    <t>00822K45615</t>
  </si>
  <si>
    <t>12522K40534</t>
  </si>
  <si>
    <t>06422K41910</t>
  </si>
  <si>
    <t>18822K11174</t>
  </si>
  <si>
    <t>24320K40615</t>
  </si>
  <si>
    <t>04121K13197</t>
  </si>
  <si>
    <t>01422K41955</t>
  </si>
  <si>
    <t>04121K00562</t>
  </si>
  <si>
    <t>04121K30486</t>
  </si>
  <si>
    <t>28123K34049</t>
  </si>
  <si>
    <t>Aanschaf (raming per totale contractperiode)</t>
  </si>
  <si>
    <t>Eenheid</t>
  </si>
  <si>
    <t>per 1 stuk</t>
  </si>
  <si>
    <t>EZ-IO powerdriver</t>
  </si>
  <si>
    <t>Advanced Healthcare Technology</t>
  </si>
  <si>
    <t>Babypod 2</t>
  </si>
  <si>
    <t>Medimeter</t>
  </si>
  <si>
    <t>HEINE</t>
  </si>
  <si>
    <t>Batterij handvat voor Mini 3000</t>
  </si>
  <si>
    <t>Beta 400 3.5V F.O otoscoopset USB</t>
  </si>
  <si>
    <t>Mini 3000 Clip Lamp</t>
  </si>
  <si>
    <t>Mini 3000 ophthalmoscoop met handvat in hard etui</t>
  </si>
  <si>
    <t>Mini 3000 ophthalmoscoop, alleen kop</t>
  </si>
  <si>
    <t>Eclipse bloedafnamenaald 22G 0.7x32mm Zwart</t>
  </si>
  <si>
    <t>per 48 stuks</t>
  </si>
  <si>
    <t>Eclipse veiligheidsnaald 21G 0,8x40 mm, groen</t>
  </si>
  <si>
    <t>per 100 stuks</t>
  </si>
  <si>
    <t>Eclipse veiligheidsnaald 22G 0,7x30 mm, zwart</t>
  </si>
  <si>
    <t>Eclipse veiligheidsnaald 23G 0,6x25 mm, blauw</t>
  </si>
  <si>
    <t>Eclipse veiligheidsnaald 25G 0,5x25mm, oranje</t>
  </si>
  <si>
    <t>Emerald spuit 10ml 3-delig luer slip</t>
  </si>
  <si>
    <t>Emerald spuit 2ml 3-delig luer slip</t>
  </si>
  <si>
    <t>Microlance naald 21G 0,8 x 40mm, groen</t>
  </si>
  <si>
    <t>Plastipak spuit 50-60ml 3-delig cathetertip</t>
  </si>
  <si>
    <t>per 60 stuks</t>
  </si>
  <si>
    <t>per 10 stuks</t>
  </si>
  <si>
    <t xml:space="preserve">Vacutainer Safety-Lok vleugelnaald 21G groen x 3/4 18cm groen </t>
  </si>
  <si>
    <t>per 50 stuks</t>
  </si>
  <si>
    <t>Vacutainer Eclipse naald + houder 21G 0.8x32mm</t>
  </si>
  <si>
    <t>DCT</t>
  </si>
  <si>
    <t>Vrouwencatheter Ch 16</t>
  </si>
  <si>
    <t>DermaPlast</t>
  </si>
  <si>
    <t>Sensitive injectiepleister 4x1,6cm (250 st.)</t>
  </si>
  <si>
    <t>per 1 verpakking</t>
  </si>
  <si>
    <t>Ecolab</t>
  </si>
  <si>
    <t>Incidin Foam oppervlakte desinfectans 750ml, met pompje</t>
  </si>
  <si>
    <t>Klinion</t>
  </si>
  <si>
    <t>Houten tongspatels 2cm x 15cm</t>
  </si>
  <si>
    <t>Leukoplast</t>
  </si>
  <si>
    <t>1,25cm x 9,2m 1 rol</t>
  </si>
  <si>
    <t>2,50cm x 9,2m 1 rol</t>
  </si>
  <si>
    <t>Injectiepleister 1,9x4cm</t>
  </si>
  <si>
    <t>per 500 stuks</t>
  </si>
  <si>
    <t>Aanwijs E-symbool met stokje 180 x 65 mm zwart</t>
  </si>
  <si>
    <t>Alcohol ketonatus 70% 250ml</t>
  </si>
  <si>
    <t>Alcoholdoekjes 3 x 3cm</t>
  </si>
  <si>
    <t>Disposable nierbekkens</t>
  </si>
  <si>
    <t>Lanettecreme FNA tube 100ml</t>
  </si>
  <si>
    <t>Meetlint 150cm</t>
  </si>
  <si>
    <t>Microtoise meetlint 220cm</t>
  </si>
  <si>
    <t>Mondmasker KN95 FFP2 gecertificeerd, 10 stuks</t>
  </si>
  <si>
    <t>Nelaton katheter CH16</t>
  </si>
  <si>
    <t>Nierbekken RVS 25cm</t>
  </si>
  <si>
    <t>Occlusiebril kinderen (wit)</t>
  </si>
  <si>
    <t>Occlusiebril volwassenen (wit)</t>
  </si>
  <si>
    <t>Onderlegger MoliCare Eco 60x90cm 5 drops</t>
  </si>
  <si>
    <t>Onderzoekbankpapier 50cm x 150m 2-laags</t>
  </si>
  <si>
    <t>per 6 rollen</t>
  </si>
  <si>
    <t>Otoscoop tips 2,5mm grijs</t>
  </si>
  <si>
    <t>per 250 stuks</t>
  </si>
  <si>
    <t>Otoscoop tips 4,0mm grijs</t>
  </si>
  <si>
    <t>Pacco Piccolo inbakerdoek wit (4-7kg)</t>
  </si>
  <si>
    <t>Pacco Primo inbakerdoek wit (2-4 kg)</t>
  </si>
  <si>
    <t>Patientenschakelaar voor Oscilla audiometer SM910</t>
  </si>
  <si>
    <t>Peha-soft nitril fino handschoen L</t>
  </si>
  <si>
    <t>per 150 stuks</t>
  </si>
  <si>
    <t>Peha-soft nitril fino handschoen M</t>
  </si>
  <si>
    <t>Peha-soft nitril fino handschoen S</t>
  </si>
  <si>
    <t>Peha-soft nitril fino handschoen XL</t>
  </si>
  <si>
    <t>Penlight deluxe</t>
  </si>
  <si>
    <t>Pleister met kinderprint (20 st.)</t>
  </si>
  <si>
    <t>Pompje voor Sterillium/Baktolin 350/500ml</t>
  </si>
  <si>
    <t>Schoenovertrek 40my, blauw</t>
  </si>
  <si>
    <t>Scoliose meter</t>
  </si>
  <si>
    <t>Stuwband Prämeta groen</t>
  </si>
  <si>
    <t>Urinebekers met lipdeksel</t>
  </si>
  <si>
    <t>Visuskaart E-haak/LEA symb wit 545x570x0.5mm PVC</t>
  </si>
  <si>
    <t>Wattenstaafjes 15cm tip 4 mm</t>
  </si>
  <si>
    <t>Weegpapier vellen 40x60cm, 480 vel</t>
  </si>
  <si>
    <t>per 1 pak</t>
  </si>
  <si>
    <t>Zilvernitraatstift 75%</t>
  </si>
  <si>
    <t>Noba</t>
  </si>
  <si>
    <t>Celstofdeppers op rol 4x5cm</t>
  </si>
  <si>
    <t>per 2 rollen</t>
  </si>
  <si>
    <t>Nobatop</t>
  </si>
  <si>
    <t>Kompres 5x5cm</t>
  </si>
  <si>
    <t>Kompres 5x5cm steriel</t>
  </si>
  <si>
    <t>Seca</t>
  </si>
  <si>
    <t>Sharpsafe</t>
  </si>
  <si>
    <t>Naaldencontainer 0,45L, met volledige opening</t>
  </si>
  <si>
    <t>Naaldencontainer 13 liter</t>
  </si>
  <si>
    <t>Naaldencontainer 4 liter</t>
  </si>
  <si>
    <t>Naaldencontainer 7 liter</t>
  </si>
  <si>
    <t>Sterican</t>
  </si>
  <si>
    <t>Injectienaald 20G 0,9x70mm</t>
  </si>
  <si>
    <t>Gel pure handdesinfectans 100ml</t>
  </si>
  <si>
    <t>Gel pure handdesinfectans 475ml</t>
  </si>
  <si>
    <t>MED handdesinfectans 100ml</t>
  </si>
  <si>
    <t>MED handdesinfectans 500ml</t>
  </si>
  <si>
    <t>Vaseline</t>
  </si>
  <si>
    <t>Daroderm 28 gram</t>
  </si>
  <si>
    <t>Overige kosten (raming afname per jaar)</t>
  </si>
  <si>
    <t>Audiometer</t>
  </si>
  <si>
    <t>Alphen aan de Rijn</t>
  </si>
  <si>
    <t>Danplex</t>
  </si>
  <si>
    <t>AS 52</t>
  </si>
  <si>
    <t>Entomed</t>
  </si>
  <si>
    <t>SA 201-II</t>
  </si>
  <si>
    <t>Inventis</t>
  </si>
  <si>
    <t>Triangle</t>
  </si>
  <si>
    <t>AU1SA22237427</t>
  </si>
  <si>
    <t>AU1SA20223853</t>
  </si>
  <si>
    <t>AU1SA21229472</t>
  </si>
  <si>
    <t>AU1SA21229468</t>
  </si>
  <si>
    <t>AU1A20223297</t>
  </si>
  <si>
    <t>Micromate</t>
  </si>
  <si>
    <t>Oscilla</t>
  </si>
  <si>
    <t>SM910-B</t>
  </si>
  <si>
    <t>910B-18809-OST</t>
  </si>
  <si>
    <t>910B-16640-OST</t>
  </si>
  <si>
    <t>910B-14542-OST</t>
  </si>
  <si>
    <t>910B-12414-OST</t>
  </si>
  <si>
    <t>910B-10259-OST</t>
  </si>
  <si>
    <t>910B-08155-OST</t>
  </si>
  <si>
    <t>USB-330</t>
  </si>
  <si>
    <t>330-181105-OST</t>
  </si>
  <si>
    <t>330-181107</t>
  </si>
  <si>
    <t>330-181100</t>
  </si>
  <si>
    <t>N.B.</t>
  </si>
  <si>
    <t>AU1SA22237431</t>
  </si>
  <si>
    <t>AU1SA21229465</t>
  </si>
  <si>
    <t>AU1SA21229471</t>
  </si>
  <si>
    <t>AU1SA21229469</t>
  </si>
  <si>
    <t>AU1SA20223851</t>
  </si>
  <si>
    <t>AU1SA20223295</t>
  </si>
  <si>
    <t>AU1SA20223299</t>
  </si>
  <si>
    <t>910B-14548-OST</t>
  </si>
  <si>
    <t>910B-14549-OST</t>
  </si>
  <si>
    <t>910B-13489-OST</t>
  </si>
  <si>
    <t>910B-12420-OST</t>
  </si>
  <si>
    <t>910B-12419-OST</t>
  </si>
  <si>
    <t>910B-11265-OST</t>
  </si>
  <si>
    <t>910B-11267-OST</t>
  </si>
  <si>
    <t>910B-11268-OST</t>
  </si>
  <si>
    <t>910B-11269-OST</t>
  </si>
  <si>
    <t>910B-11270-OST</t>
  </si>
  <si>
    <t>910B-11331-OST</t>
  </si>
  <si>
    <t>330-16892-OST</t>
  </si>
  <si>
    <t>330-16896-OST</t>
  </si>
  <si>
    <t>330-16900-OST</t>
  </si>
  <si>
    <t>Katwijk</t>
  </si>
  <si>
    <t>AU1SA22237426</t>
  </si>
  <si>
    <t>AU1SA22237423</t>
  </si>
  <si>
    <t>AU1SA22237432</t>
  </si>
  <si>
    <t>AU1SA21229466</t>
  </si>
  <si>
    <t>AU1SA21229464</t>
  </si>
  <si>
    <t>AU1SA21229463</t>
  </si>
  <si>
    <t>AU1SA20223298</t>
  </si>
  <si>
    <t>910B-15626-OST</t>
  </si>
  <si>
    <t>910B-11348-OST</t>
  </si>
  <si>
    <t>910B-10260-OST</t>
  </si>
  <si>
    <t>910B-08154-OST</t>
  </si>
  <si>
    <t>910B-07102-OST</t>
  </si>
  <si>
    <t>330-16901-OST</t>
  </si>
  <si>
    <t>330-16897-OST</t>
  </si>
  <si>
    <t>330-16873-OST</t>
  </si>
  <si>
    <t>330-16895-OST</t>
  </si>
  <si>
    <t>330-16894-OST</t>
  </si>
  <si>
    <t>330-16893-OST</t>
  </si>
  <si>
    <t>330-16899-OST</t>
  </si>
  <si>
    <t>AU1SA22237430</t>
  </si>
  <si>
    <t>AU1SA21229467</t>
  </si>
  <si>
    <t>AU1SA21229470</t>
  </si>
  <si>
    <t>910-18808-OST</t>
  </si>
  <si>
    <t>910B-14550-OST</t>
  </si>
  <si>
    <t>910B-13490-OST</t>
  </si>
  <si>
    <t>910B-11356-OST</t>
  </si>
  <si>
    <t>910B-10236-OST</t>
  </si>
  <si>
    <t>910B-08153-OST</t>
  </si>
  <si>
    <t>910B-08152-OST</t>
  </si>
  <si>
    <t>910B-07103-OST</t>
  </si>
  <si>
    <t>330-181794</t>
  </si>
  <si>
    <t>330-181106-OST</t>
  </si>
  <si>
    <t>330-16898-OST</t>
  </si>
  <si>
    <t>AU1SA22337424</t>
  </si>
  <si>
    <t>AU1SA23253866</t>
  </si>
  <si>
    <t>AU1SA23254563</t>
  </si>
  <si>
    <t>AU1SA23253861</t>
  </si>
  <si>
    <t>AU1SA23254557</t>
  </si>
  <si>
    <t>Bloeddrukmeter</t>
  </si>
  <si>
    <t>Omron</t>
  </si>
  <si>
    <t>M6</t>
  </si>
  <si>
    <t>20170500638VG</t>
  </si>
  <si>
    <t>20170500633VG</t>
  </si>
  <si>
    <t>M2</t>
  </si>
  <si>
    <t>20201162161VG</t>
  </si>
  <si>
    <t>20170500849VG</t>
  </si>
  <si>
    <t>20170500615VG</t>
  </si>
  <si>
    <t>20170500842VG</t>
  </si>
  <si>
    <t>20181103400VG</t>
  </si>
  <si>
    <t>20170500802VG</t>
  </si>
  <si>
    <t>20170500808VG</t>
  </si>
  <si>
    <t>20170500803VG</t>
  </si>
  <si>
    <t>20170500632VG</t>
  </si>
  <si>
    <t>20170500845VG</t>
  </si>
  <si>
    <t>20170500809VG</t>
  </si>
  <si>
    <t>2010500807VG</t>
  </si>
  <si>
    <t>20170500801VG</t>
  </si>
  <si>
    <t>20170500843VG</t>
  </si>
  <si>
    <t>20170500640VG</t>
  </si>
  <si>
    <t>20170500852VG</t>
  </si>
  <si>
    <t>20170500841VG</t>
  </si>
  <si>
    <t>20170500854VG</t>
  </si>
  <si>
    <t>20170500855VG</t>
  </si>
  <si>
    <t>20170500871VG</t>
  </si>
  <si>
    <t>20170500810VG</t>
  </si>
  <si>
    <t>20170500858VG</t>
  </si>
  <si>
    <t>20170500848VG</t>
  </si>
  <si>
    <t>20170500847VG</t>
  </si>
  <si>
    <t>M6 AC</t>
  </si>
  <si>
    <t>20170500875VG</t>
  </si>
  <si>
    <t>20170500635VG</t>
  </si>
  <si>
    <t>20170500857VG</t>
  </si>
  <si>
    <t>20170500874VG</t>
  </si>
  <si>
    <t>20170500691VG</t>
  </si>
  <si>
    <t>20170500700VG</t>
  </si>
  <si>
    <t>20161201416VG</t>
  </si>
  <si>
    <t>20170500631VG</t>
  </si>
  <si>
    <t>20161201413VG</t>
  </si>
  <si>
    <t>20120701861VG</t>
  </si>
  <si>
    <t>M6 Comfort</t>
  </si>
  <si>
    <t>20120701869VG</t>
  </si>
  <si>
    <t>20120701868VG</t>
  </si>
  <si>
    <t>20120701867VG</t>
  </si>
  <si>
    <t>20120701870VG</t>
  </si>
  <si>
    <t>20170900114VG</t>
  </si>
  <si>
    <t>201220701866VG</t>
  </si>
  <si>
    <t>20170500851VG</t>
  </si>
  <si>
    <t>20170900065VG</t>
  </si>
  <si>
    <t xml:space="preserve">Riester </t>
  </si>
  <si>
    <t>Precisa</t>
  </si>
  <si>
    <t>20170500873VG</t>
  </si>
  <si>
    <t>20170500868VG</t>
  </si>
  <si>
    <t>20170500704VG</t>
  </si>
  <si>
    <t>20170500708VG</t>
  </si>
  <si>
    <t>20170500695VG</t>
  </si>
  <si>
    <t>20170500694VG</t>
  </si>
  <si>
    <t>20170500709VG</t>
  </si>
  <si>
    <t>20170500616VG</t>
  </si>
  <si>
    <t>20161201417VG</t>
  </si>
  <si>
    <t>20170500869VG</t>
  </si>
  <si>
    <t>201705005617VG</t>
  </si>
  <si>
    <t>20170500880VG</t>
  </si>
  <si>
    <t>20170500836VG</t>
  </si>
  <si>
    <t>20170500614VG</t>
  </si>
  <si>
    <t>20170500705VG</t>
  </si>
  <si>
    <t>20161201113VG</t>
  </si>
  <si>
    <t>20170500613VG</t>
  </si>
  <si>
    <t>20161201415VG</t>
  </si>
  <si>
    <t>20170500831VG</t>
  </si>
  <si>
    <t>20170500706VG</t>
  </si>
  <si>
    <t>20170500701VG</t>
  </si>
  <si>
    <t>20170500834VG</t>
  </si>
  <si>
    <t>20170500833VG</t>
  </si>
  <si>
    <t>20170500707VG</t>
  </si>
  <si>
    <t>20170500618VG</t>
  </si>
  <si>
    <t>20170500703VG</t>
  </si>
  <si>
    <t>20170500619VG</t>
  </si>
  <si>
    <t>20180602335VG</t>
  </si>
  <si>
    <t>20170500867VG</t>
  </si>
  <si>
    <t>20161201414VG</t>
  </si>
  <si>
    <t>20161201418VG</t>
  </si>
  <si>
    <t>20170500862VG</t>
  </si>
  <si>
    <t>20170500698VG</t>
  </si>
  <si>
    <t>20170500864VG</t>
  </si>
  <si>
    <t>20170500835VG</t>
  </si>
  <si>
    <t>20170500856VG</t>
  </si>
  <si>
    <t>20170500863VG</t>
  </si>
  <si>
    <t>20171000681VG</t>
  </si>
  <si>
    <t>20170500839VG</t>
  </si>
  <si>
    <t>20170500620VG</t>
  </si>
  <si>
    <t>20170500861VG</t>
  </si>
  <si>
    <t>20170500710VG</t>
  </si>
  <si>
    <t>20161201419VG</t>
  </si>
  <si>
    <t>20170500696VG</t>
  </si>
  <si>
    <t>20161201411VG</t>
  </si>
  <si>
    <t>20170500697VG</t>
  </si>
  <si>
    <t>Weegschaal</t>
  </si>
  <si>
    <t>Alphen aan den Rijn</t>
  </si>
  <si>
    <t>2761229070848</t>
  </si>
  <si>
    <t>2761262053801</t>
  </si>
  <si>
    <t>2761087033573</t>
  </si>
  <si>
    <t>&gt;97</t>
  </si>
  <si>
    <t>10000000576263</t>
  </si>
  <si>
    <t>10000000576265</t>
  </si>
  <si>
    <t>5704362127174</t>
  </si>
  <si>
    <t>5704017138325</t>
  </si>
  <si>
    <t>10000000010859</t>
  </si>
  <si>
    <t>10000000010861</t>
  </si>
  <si>
    <t>1336046110150</t>
  </si>
  <si>
    <t xml:space="preserve">Seca </t>
  </si>
  <si>
    <t>2762318006630</t>
  </si>
  <si>
    <t>Soehnle</t>
  </si>
  <si>
    <t>832021TH08852</t>
  </si>
  <si>
    <t>Bergambacht</t>
  </si>
  <si>
    <t>10000000035910</t>
  </si>
  <si>
    <t>1717086080574</t>
  </si>
  <si>
    <t>1701118092904</t>
  </si>
  <si>
    <t>Bodegraven</t>
  </si>
  <si>
    <t>10000000067894</t>
  </si>
  <si>
    <t>1701296063682</t>
  </si>
  <si>
    <t>Boskoop</t>
  </si>
  <si>
    <t>2761285055457</t>
  </si>
  <si>
    <t>10000000580750</t>
  </si>
  <si>
    <t>1701199060037</t>
  </si>
  <si>
    <t>Soenhle</t>
  </si>
  <si>
    <t>832020TH04083</t>
  </si>
  <si>
    <t>5877282150691</t>
  </si>
  <si>
    <t>5877241138041</t>
  </si>
  <si>
    <t>5877125135594</t>
  </si>
  <si>
    <t>10000000193060</t>
  </si>
  <si>
    <t>10000000193067</t>
  </si>
  <si>
    <t>10000000193059</t>
  </si>
  <si>
    <t>1000000067893</t>
  </si>
  <si>
    <t>10000000059521</t>
  </si>
  <si>
    <t>5704179168773</t>
  </si>
  <si>
    <t>1701326064782</t>
  </si>
  <si>
    <t>1701272059830</t>
  </si>
  <si>
    <t>Hazerswoude dorp</t>
  </si>
  <si>
    <t>2761078084791</t>
  </si>
  <si>
    <t>10000000007544</t>
  </si>
  <si>
    <t>10000000010860</t>
  </si>
  <si>
    <t>832019TH01406</t>
  </si>
  <si>
    <t>Hillegom</t>
  </si>
  <si>
    <t>5877329124665</t>
  </si>
  <si>
    <t>1780084026098</t>
  </si>
  <si>
    <t>1757286092172</t>
  </si>
  <si>
    <t>5877313168975</t>
  </si>
  <si>
    <t>5877329124630</t>
  </si>
  <si>
    <t>2761285055447</t>
  </si>
  <si>
    <t>2762252018513</t>
  </si>
  <si>
    <t>2761232085686</t>
  </si>
  <si>
    <t>2761078084775</t>
  </si>
  <si>
    <t>2761078084792</t>
  </si>
  <si>
    <t>2761121042100</t>
  </si>
  <si>
    <t>2761124042155</t>
  </si>
  <si>
    <t>2761351032907</t>
  </si>
  <si>
    <t>2761254036757</t>
  </si>
  <si>
    <t>2761328006260</t>
  </si>
  <si>
    <t>2761144000434</t>
  </si>
  <si>
    <t>2761328006239</t>
  </si>
  <si>
    <t>2761144000430</t>
  </si>
  <si>
    <t>10000000060050</t>
  </si>
  <si>
    <t>10000000054642</t>
  </si>
  <si>
    <t>1757077034324</t>
  </si>
  <si>
    <t>5704213157305</t>
  </si>
  <si>
    <t>1702031052237</t>
  </si>
  <si>
    <t>954278</t>
  </si>
  <si>
    <t>10000000574014</t>
  </si>
  <si>
    <t>832021TH07027</t>
  </si>
  <si>
    <t>1767198070595</t>
  </si>
  <si>
    <t>2761245086314</t>
  </si>
  <si>
    <t>2761298075395</t>
  </si>
  <si>
    <t>2761285055446</t>
  </si>
  <si>
    <t>2761124042173</t>
  </si>
  <si>
    <t>2761124042165</t>
  </si>
  <si>
    <t>2761009043522</t>
  </si>
  <si>
    <t>2761248022332</t>
  </si>
  <si>
    <t>2761248022331</t>
  </si>
  <si>
    <t>2761144000534</t>
  </si>
  <si>
    <t>943148</t>
  </si>
  <si>
    <t>2761222104990</t>
  </si>
  <si>
    <t>955652</t>
  </si>
  <si>
    <t>94902</t>
  </si>
  <si>
    <t>942918</t>
  </si>
  <si>
    <t>942904</t>
  </si>
  <si>
    <t>942921</t>
  </si>
  <si>
    <t>942903</t>
  </si>
  <si>
    <t>942901</t>
  </si>
  <si>
    <t>10000000576260</t>
  </si>
  <si>
    <t>10000000576262</t>
  </si>
  <si>
    <t>10000000540236</t>
  </si>
  <si>
    <t>10000000026046</t>
  </si>
  <si>
    <t>10000000007643</t>
  </si>
  <si>
    <t>1757023080431</t>
  </si>
  <si>
    <t>10000000012815</t>
  </si>
  <si>
    <t>10000000010559</t>
  </si>
  <si>
    <t>10000000007847</t>
  </si>
  <si>
    <t>10000000007062</t>
  </si>
  <si>
    <t>10000000003719</t>
  </si>
  <si>
    <t>2761063115034</t>
  </si>
  <si>
    <t>2761229070877</t>
  </si>
  <si>
    <t>2761087033580</t>
  </si>
  <si>
    <t>942905</t>
  </si>
  <si>
    <t>832021TH08094</t>
  </si>
  <si>
    <t>832020TH05813</t>
  </si>
  <si>
    <t>832020TH05814</t>
  </si>
  <si>
    <t>832020TH06116</t>
  </si>
  <si>
    <t>832020TH05815</t>
  </si>
  <si>
    <t>832020TH05816</t>
  </si>
  <si>
    <t>832019th00145</t>
  </si>
  <si>
    <t>Tanita</t>
  </si>
  <si>
    <t>890316</t>
  </si>
  <si>
    <t>891220</t>
  </si>
  <si>
    <t>Leiderdorp</t>
  </si>
  <si>
    <t>27611807033597</t>
  </si>
  <si>
    <t>2761144000441</t>
  </si>
  <si>
    <t>10000000576261</t>
  </si>
  <si>
    <t>10000000574022</t>
  </si>
  <si>
    <t>Lekkerkerk</t>
  </si>
  <si>
    <t>5877241159363</t>
  </si>
  <si>
    <t>10000000008621</t>
  </si>
  <si>
    <t>Lisse</t>
  </si>
  <si>
    <t>982397</t>
  </si>
  <si>
    <t>276185055458</t>
  </si>
  <si>
    <t>1757077034323</t>
  </si>
  <si>
    <t>10000000574016</t>
  </si>
  <si>
    <t>Moordrecht</t>
  </si>
  <si>
    <t>10000000193058</t>
  </si>
  <si>
    <t>1701096065606</t>
  </si>
  <si>
    <t xml:space="preserve">Nieuwerkerk </t>
  </si>
  <si>
    <t>10000000193064</t>
  </si>
  <si>
    <t>1701118092906</t>
  </si>
  <si>
    <t>Nieuwkoop</t>
  </si>
  <si>
    <t>10000000580749</t>
  </si>
  <si>
    <t>10000000574024</t>
  </si>
  <si>
    <t>832012th00133</t>
  </si>
  <si>
    <t xml:space="preserve">Nieuwveen </t>
  </si>
  <si>
    <t>1000000007646</t>
  </si>
  <si>
    <t>1702136031989</t>
  </si>
  <si>
    <t>Noordwijk</t>
  </si>
  <si>
    <t>1780086026487</t>
  </si>
  <si>
    <t>1757201102925</t>
  </si>
  <si>
    <t>5704362127165</t>
  </si>
  <si>
    <t>Noordwijkerhout</t>
  </si>
  <si>
    <t>1757068079785</t>
  </si>
  <si>
    <t>5704319134230</t>
  </si>
  <si>
    <t>1780086026483</t>
  </si>
  <si>
    <t xml:space="preserve">Oegstgeest </t>
  </si>
  <si>
    <t>1757068079786</t>
  </si>
  <si>
    <t>1702084030047</t>
  </si>
  <si>
    <t>Reeuwijk</t>
  </si>
  <si>
    <t>10000000193061</t>
  </si>
  <si>
    <t>10000000574023</t>
  </si>
  <si>
    <t>Rijnsburg</t>
  </si>
  <si>
    <t>1757213068810</t>
  </si>
  <si>
    <t>1701045063905</t>
  </si>
  <si>
    <t>Roelofarendsveen</t>
  </si>
  <si>
    <t>2761275062465</t>
  </si>
  <si>
    <t>10000000576254</t>
  </si>
  <si>
    <t>10000000005412</t>
  </si>
  <si>
    <t>832018TH04652</t>
  </si>
  <si>
    <t>Sassenheim</t>
  </si>
  <si>
    <t>1050</t>
  </si>
  <si>
    <t>10000000576264</t>
  </si>
  <si>
    <t>1702285050048</t>
  </si>
  <si>
    <t>Schoonhoven</t>
  </si>
  <si>
    <t>10000000139452</t>
  </si>
  <si>
    <t>10000000574021</t>
  </si>
  <si>
    <t>Stolwijk</t>
  </si>
  <si>
    <t>10000000574025</t>
  </si>
  <si>
    <t xml:space="preserve">Stolwijk </t>
  </si>
  <si>
    <t>10000000193057</t>
  </si>
  <si>
    <t>Ter Aar</t>
  </si>
  <si>
    <t>17670290352981</t>
  </si>
  <si>
    <t>10000000560989</t>
  </si>
  <si>
    <t>10000000010558</t>
  </si>
  <si>
    <t>Voorhout</t>
  </si>
  <si>
    <t>1757020034064</t>
  </si>
  <si>
    <t>5704229164615</t>
  </si>
  <si>
    <t>1702248024604</t>
  </si>
  <si>
    <t>Voorschoten</t>
  </si>
  <si>
    <t>1757334046633</t>
  </si>
  <si>
    <t>1701203109519</t>
  </si>
  <si>
    <t>Waddinxveen</t>
  </si>
  <si>
    <t>10000000193066</t>
  </si>
  <si>
    <t>5704341158439</t>
  </si>
  <si>
    <t>Zevenhuizen</t>
  </si>
  <si>
    <t>1701336101005</t>
  </si>
  <si>
    <t>10000000118937</t>
  </si>
  <si>
    <t>832018TH04848</t>
  </si>
  <si>
    <t>Zoeterwoude</t>
  </si>
  <si>
    <t>10000000010560</t>
  </si>
  <si>
    <t>10000000576252</t>
  </si>
  <si>
    <t xml:space="preserve">Let op: Indien Inschrijver een gelijkwaardige artikelen uit de lijst “Dezelfde of gelijkwaardige artikelen” levert is het aan Inschrijver om de gelijkwaardigheid aan te tonen. Hecht zal de gelijkwaardigheid onderzoeken en bevestigen alvorens gebruik toegestaan is. Indien het artikel niet gelijkwaardig blijkt te zijn en Hecht dit in sterke mate kan onderbouwen is het leveren van een ander wel gelijkwaardig artikel tegen de ingeschreven prijs verplichting. </t>
  </si>
  <si>
    <t>Aanschaf dezelfde of gelijkwaardige artikelen (raming per totale contractperiode)</t>
  </si>
  <si>
    <t xml:space="preserve">Inventis </t>
  </si>
  <si>
    <t>Preventief onderhoud incl. 24/7 vaccinbewaking en alarmopvolging (raming afname per jaar)</t>
  </si>
  <si>
    <t>Kastmodel</t>
  </si>
  <si>
    <t>B-Medical</t>
  </si>
  <si>
    <t>L380</t>
  </si>
  <si>
    <t>ML355S</t>
  </si>
  <si>
    <t>ML670SG</t>
  </si>
  <si>
    <t>P500</t>
  </si>
  <si>
    <t>P400</t>
  </si>
  <si>
    <t>ML370SG</t>
  </si>
  <si>
    <t>L290</t>
  </si>
  <si>
    <t>L400</t>
  </si>
  <si>
    <t>Tafelmodel</t>
  </si>
  <si>
    <t>ML155SG</t>
  </si>
  <si>
    <t>Hazerswoudedorp</t>
  </si>
  <si>
    <t>L130</t>
  </si>
  <si>
    <t>Incubator</t>
  </si>
  <si>
    <t>VWR</t>
  </si>
  <si>
    <t>IL 23</t>
  </si>
  <si>
    <t>P380</t>
  </si>
  <si>
    <t>Nieuwerkerk</t>
  </si>
  <si>
    <t>Oegstgeest</t>
  </si>
  <si>
    <t>Omschrijving</t>
  </si>
  <si>
    <t>Type 1</t>
  </si>
  <si>
    <t>Type 2</t>
  </si>
  <si>
    <t>Type 3</t>
  </si>
  <si>
    <t>VWR IL 23 of opvolgend model</t>
  </si>
  <si>
    <t>Huur (raming per totale contractperiode)</t>
  </si>
  <si>
    <t>per 1 stuk, per 8 weken</t>
  </si>
  <si>
    <t>Correctief onderhoud (raming per totale contractperiode)</t>
  </si>
  <si>
    <t>Starttarief, per incident</t>
  </si>
  <si>
    <t>Uurloon</t>
  </si>
  <si>
    <t>Subtotaal 4</t>
  </si>
  <si>
    <t>Subtotaal 5</t>
  </si>
  <si>
    <t>Noba wattendeppers bol 0,3 gram, zak 500g</t>
  </si>
  <si>
    <t>Nipro injectiespuit 2ml 3-delig luerlock</t>
  </si>
  <si>
    <t>Alcohol ketonatus 70% 120ml</t>
  </si>
  <si>
    <t>Alcohol ketonatus 96% 120ml petfles</t>
  </si>
  <si>
    <t>Klinion </t>
  </si>
  <si>
    <t>NW Kompres Extra 5x5cm 8-laags Steriel</t>
  </si>
  <si>
    <t>De beoordeling van de financiële aspecten van de Inschrijving vindt per perceel plaats aan de hand van de inschrijfprijs zoals opgenomen in dit Prijzenformulier. Het is mogelijk om op meerdere percelen in te schrijven. Het inschrijven op meerdere percelen (indien aanwezig) wordt niet aangemerkt als het indienen van meerdere Inschrijvingen. Geef in de tabel hieronder aan voor welk perceel of percelen u wilt inschrijven.</t>
  </si>
  <si>
    <t>Indien u geen prijzen, kosten, tarieven invult, betekent dit dat voor het gevraagde geen bedrag in rekening wordt gebracht (zijnde 0 euro).</t>
  </si>
  <si>
    <t xml:space="preserve">U dient de bijlage na het invullen rechtsgeldig te ondertekenen en getekend en ingescand bij uw inschrijving te voegen. </t>
  </si>
  <si>
    <t>Op deze bijlage en onderliggende werkbladen gelden de Algemene inkoopvoorwaarden VNG voor leveringen en diensten t.b.v. Regionale Dienst Openbare Gezondheidszorg Hollands Midden (Versie oktober 2017)</t>
  </si>
  <si>
    <t>De tarieven dienen all-in te zijn en gelden als maximaal door te belasten tarieven gedurende de looptijd van de raamovereenkomst.</t>
  </si>
  <si>
    <t>Inschrijver kan geen aanvullende kosten in rekening brengen gedurende de uitvoering van de raamovereenkomst. Indien Inschrijver constateert dat kosten die gemaakt dienen te worden t.b.v. de uitvoering zoals omschreven in het Aanbestedingsdocument niet zijn opgenomen in onderstaand overzicht, dient Inschrijver tijdig (uiterlijk voor de sluitingstermijn voor het stellen van vragen zoals opgenomen in het Aanbestedingsdocument) een vraag hierover te stellen middels de beschreven procedure. Daarbij dient Inschrijver te vermelden welke kostenpost ontbreekt in het overzicht en hoe Inschrijver dit terug zou willen zien in het Prijzenformulier. Aanbestedende dienst laat vervolgens in de Nota van Inlichtingen weten hoe hiermee om zal worden gegaan. Indien er geen vragen gesteld worden, gaat aanbestedende dienst ervan uit dat opgenomen posten alles omvattend zijn.</t>
  </si>
  <si>
    <t>Inschrijfprijs</t>
  </si>
  <si>
    <t>Rechtsgeldige ondertekening Inschrijver</t>
  </si>
  <si>
    <t>Bedrijfsnaam Inschrijver</t>
  </si>
  <si>
    <t>Naam rechtsgeldige vertegenwoordiger</t>
  </si>
  <si>
    <t>Functie</t>
  </si>
  <si>
    <t>Plaats</t>
  </si>
  <si>
    <t>Datum</t>
  </si>
  <si>
    <t>Rechtsgeldige ondertekening</t>
  </si>
  <si>
    <t>In dit prijzenformulier dient u alleen de groene gemarkeerde velden in te vullen. De kleurcodering is als volgt:</t>
  </si>
  <si>
    <t>Binnen dit perceel vraag Hecht optioneel de kosten uit de levering van gebruiksartikelen en accessoires voor de complexe apparatuur zoals de monitoren, borstcompressiesystemen, brancards enz. De levering, van gebruiksartikelen voor de complexe apparatuur zoals de monitoren, borstcompressiesystemen, brancards enz. is in de basis buiten scope. Indien u deze gebruiksartikelen en accessoires kunt leveren wordt u gevraagd de kosten hiervoor op te nemen in het prijzenformulier. Het staat Hecht vrij om deze opties al-dan-niet op te nemen in de overeenkomst. Het niet kunnen aanbieden van één of meerdere van de gevraagde opties heeft geen gevolg voor de inschrijving en uitkomst van de beoordeling. De kosten voor deze opties worden ook niet meegewogen in de inschrijfprijs.</t>
  </si>
  <si>
    <t>Ja - Nee</t>
  </si>
  <si>
    <t>Artikelnummer prijzenblad v1</t>
  </si>
  <si>
    <t xml:space="preserve">Vicryl 4.0 hechtdraad </t>
  </si>
  <si>
    <t xml:space="preserve">Vicryl 5.0 hechtdraad </t>
  </si>
  <si>
    <t>Ethylon 3.0 hechtdraad</t>
  </si>
  <si>
    <t>Ethylon 4.0 hechtdraad</t>
  </si>
  <si>
    <t>Ethylon 5.0 hechtdraad</t>
  </si>
  <si>
    <t>Anatomische pincet groot</t>
  </si>
  <si>
    <t>Anatomische pincet klein</t>
  </si>
  <si>
    <t>Vacuum splint Full Leg FW/Germa volledige beenspalk, ref 23272001000</t>
  </si>
  <si>
    <t>Riester ri-scope L</t>
  </si>
  <si>
    <t>Accu t.b.v. Riester ri-scope L</t>
  </si>
  <si>
    <t>PAX</t>
  </si>
  <si>
    <t>Ampullatium M tas rood, ref 101070201</t>
  </si>
  <si>
    <t>Ampullarium tas geel vierkant, ref 224370208</t>
  </si>
  <si>
    <t>Feldberg Special tas violet 45 cm x 35 cm x 25 cm (LxBxH), ref 251340319</t>
  </si>
  <si>
    <t>Feldberg Special Rood 45 cm x 35 cm x 25 cm (LxBxH), ref 251320301S</t>
  </si>
  <si>
    <t>Elleboog (knietje) t.b.v. Boussignac 16/22mm</t>
  </si>
  <si>
    <t>Croshield soft ballistic panel steekwerend vest</t>
  </si>
  <si>
    <t>North American Rescue mariner casulty response kit, ref 80-0107  rev111309</t>
  </si>
  <si>
    <t>Germa</t>
  </si>
  <si>
    <t>Vacuum mattress easyfix plus II FW, ref 23271511100</t>
  </si>
  <si>
    <t>Vacuum splint arm/Germa arm spalk, ref 23272003000</t>
  </si>
  <si>
    <t>Vacuumspalk been kort, ref 21272002000</t>
  </si>
  <si>
    <t>Blauwe roltas voor het intubatiebestek</t>
  </si>
  <si>
    <t>Vacutainer buis SST II 5ml, geel, ref 367955</t>
  </si>
  <si>
    <t>Vacutainer gel SST 3,5ml geel ks, ref 367957</t>
  </si>
  <si>
    <t>Vacutainer houders, geel, ref 364879</t>
  </si>
  <si>
    <t>Vacutainer Pronto naaldhouder, ref 364815</t>
  </si>
  <si>
    <t>Alle genoemde tarieven dienen excl. BTW te zijn.</t>
  </si>
  <si>
    <t>Bijlage 11, Prijzenformulier n.a.v. 2e Nota van Inlichtingen</t>
  </si>
  <si>
    <t>GGB tas met taakverantwoordelijke hesjes in 3 kleuren inclusief opdruk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</si>
</sst>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m/d/yyyy;@"/>
    <numFmt numFmtId="165" formatCode="dd/mm/yy;@"/>
  </numFmts>
  <fonts count="16" x14ac:knownFonts="1">
    <font>
      <sz val="11"/>
      <color theme="1"/>
      <name val="Calibri"/>
      <family val="2"/>
      <scheme val="minor"/>
    </font>
    <font>
      <sz val="11"/>
      <color theme="1"/>
      <name val="Calibri"/>
      <family val="2"/>
      <scheme val="minor"/>
    </font>
    <font>
      <b/>
      <sz val="10"/>
      <color theme="0"/>
      <name val="Arial"/>
      <family val="2"/>
    </font>
    <font>
      <sz val="10"/>
      <color theme="0"/>
      <name val="Arial"/>
      <family val="2"/>
    </font>
    <font>
      <b/>
      <sz val="10"/>
      <color theme="1"/>
      <name val="Arial"/>
      <family val="2"/>
    </font>
    <font>
      <sz val="10"/>
      <name val="Arial"/>
      <family val="2"/>
    </font>
    <font>
      <sz val="10"/>
      <color theme="1"/>
      <name val="Arial"/>
      <family val="2"/>
    </font>
    <font>
      <b/>
      <u/>
      <sz val="10"/>
      <name val="Arial"/>
      <family val="2"/>
    </font>
    <font>
      <b/>
      <sz val="9"/>
      <color indexed="81"/>
      <name val="Tahoma"/>
      <family val="2"/>
    </font>
    <font>
      <sz val="12"/>
      <color theme="1"/>
      <name val="Calibri"/>
      <family val="2"/>
      <scheme val="minor"/>
    </font>
    <font>
      <sz val="8"/>
      <color rgb="FF4D5156"/>
      <name val="Arial"/>
      <family val="2"/>
    </font>
    <font>
      <sz val="10"/>
      <color rgb="FF212529"/>
      <name val="Arial"/>
      <family val="2"/>
    </font>
    <font>
      <sz val="10"/>
      <color rgb="FF000000"/>
      <name val="Arial"/>
      <family val="2"/>
    </font>
    <font>
      <sz val="11"/>
      <color theme="1"/>
      <name val="Aptos"/>
      <family val="2"/>
    </font>
    <font>
      <sz val="9"/>
      <color indexed="81"/>
      <name val="Tahoma"/>
      <family val="2"/>
    </font>
    <font>
      <b/>
      <sz val="10"/>
      <color rgb="FF000000"/>
      <name val="Arial"/>
      <family val="2"/>
    </font>
  </fonts>
  <fills count="12">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C00000"/>
        <bgColor indexed="64"/>
      </patternFill>
    </fill>
    <fill>
      <patternFill patternType="solid">
        <fgColor rgb="FF7B7B7B"/>
        <bgColor indexed="64"/>
      </patternFill>
    </fill>
    <fill>
      <patternFill patternType="solid">
        <fgColor rgb="FFC6E0B4"/>
        <bgColor indexed="64"/>
      </patternFill>
    </fill>
    <fill>
      <patternFill patternType="solid">
        <fgColor rgb="FFD9D9D9"/>
        <bgColor indexed="64"/>
      </patternFill>
    </fill>
    <fill>
      <patternFill patternType="lightUp"/>
    </fill>
    <fill>
      <patternFill patternType="lightUp">
        <bgColor theme="9" tint="0.79998168889431442"/>
      </patternFill>
    </fill>
    <fill>
      <patternFill patternType="lightUp">
        <bgColor theme="9" tint="0.59999389629810485"/>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medium">
        <color indexed="64"/>
      </bottom>
      <diagonal/>
    </border>
    <border>
      <left style="medium">
        <color rgb="FFC00000"/>
      </left>
      <right/>
      <top/>
      <bottom style="medium">
        <color rgb="FFC00000"/>
      </bottom>
      <diagonal/>
    </border>
    <border>
      <left style="thin">
        <color indexed="64"/>
      </left>
      <right style="medium">
        <color rgb="FFC00000"/>
      </right>
      <top/>
      <bottom style="medium">
        <color rgb="FFC00000"/>
      </bottom>
      <diagonal/>
    </border>
    <border>
      <left style="thin">
        <color indexed="64"/>
      </left>
      <right style="medium">
        <color indexed="64"/>
      </right>
      <top style="medium">
        <color indexed="64"/>
      </top>
      <bottom style="medium">
        <color indexed="64"/>
      </bottom>
      <diagonal/>
    </border>
    <border>
      <left/>
      <right/>
      <top style="medium">
        <color rgb="FFC00000"/>
      </top>
      <bottom/>
      <diagonal/>
    </border>
    <border>
      <left/>
      <right/>
      <top/>
      <bottom style="medium">
        <color rgb="FFC00000"/>
      </bottom>
      <diagonal/>
    </border>
    <border>
      <left/>
      <right style="thin">
        <color indexed="64"/>
      </right>
      <top/>
      <bottom style="medium">
        <color rgb="FFC00000"/>
      </bottom>
      <diagonal/>
    </border>
    <border>
      <left style="medium">
        <color rgb="FFC00000"/>
      </left>
      <right/>
      <top style="medium">
        <color rgb="FFC00000"/>
      </top>
      <bottom/>
      <diagonal/>
    </border>
    <border>
      <left/>
      <right style="medium">
        <color rgb="FFC00000"/>
      </right>
      <top/>
      <bottom style="medium">
        <color indexed="64"/>
      </bottom>
      <diagonal/>
    </border>
    <border>
      <left/>
      <right/>
      <top style="thin">
        <color indexed="64"/>
      </top>
      <bottom style="medium">
        <color indexed="64"/>
      </bottom>
      <diagonal/>
    </border>
    <border>
      <left style="medium">
        <color rgb="FFC00000"/>
      </left>
      <right/>
      <top style="thin">
        <color indexed="64"/>
      </top>
      <bottom style="medium">
        <color indexed="64"/>
      </bottom>
      <diagonal/>
    </border>
    <border>
      <left style="thin">
        <color indexed="64"/>
      </left>
      <right style="medium">
        <color rgb="FFC00000"/>
      </right>
      <top style="thin">
        <color indexed="64"/>
      </top>
      <bottom style="medium">
        <color indexed="64"/>
      </bottom>
      <diagonal/>
    </border>
    <border>
      <left style="medium">
        <color rgb="FFC00000"/>
      </left>
      <right/>
      <top/>
      <bottom/>
      <diagonal/>
    </border>
    <border>
      <left/>
      <right style="medium">
        <color rgb="FFC00000"/>
      </right>
      <top/>
      <bottom/>
      <diagonal/>
    </border>
    <border>
      <left style="medium">
        <color rgb="FFC00000"/>
      </left>
      <right/>
      <top/>
      <bottom style="thin">
        <color indexed="64"/>
      </bottom>
      <diagonal/>
    </border>
    <border>
      <left style="thin">
        <color indexed="64"/>
      </left>
      <right style="medium">
        <color rgb="FFC00000"/>
      </right>
      <top/>
      <bottom style="thin">
        <color indexed="64"/>
      </bottom>
      <diagonal/>
    </border>
    <border>
      <left/>
      <right style="medium">
        <color rgb="FFC00000"/>
      </right>
      <top style="medium">
        <color rgb="FFC00000"/>
      </top>
      <bottom/>
      <diagonal/>
    </border>
    <border>
      <left style="medium">
        <color rgb="FFC00000"/>
      </left>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rgb="FFC00000"/>
      </right>
      <top/>
      <bottom style="medium">
        <color indexed="64"/>
      </bottom>
      <diagonal/>
    </border>
    <border>
      <left style="thin">
        <color indexed="64"/>
      </left>
      <right style="medium">
        <color rgb="FFC00000"/>
      </right>
      <top/>
      <bottom/>
      <diagonal/>
    </border>
    <border>
      <left style="thin">
        <color indexed="64"/>
      </left>
      <right/>
      <top/>
      <bottom style="medium">
        <color indexed="64"/>
      </bottom>
      <diagonal/>
    </border>
    <border>
      <left style="thin">
        <color indexed="64"/>
      </left>
      <right/>
      <top/>
      <bottom/>
      <diagonal/>
    </border>
    <border>
      <left style="thin">
        <color indexed="64"/>
      </left>
      <right/>
      <top style="medium">
        <color indexed="64"/>
      </top>
      <bottom/>
      <diagonal/>
    </border>
    <border>
      <left/>
      <right/>
      <top style="medium">
        <color indexed="64"/>
      </top>
      <bottom/>
      <diagonal/>
    </border>
    <border>
      <left style="medium">
        <color rgb="FFC00000"/>
      </left>
      <right/>
      <top style="medium">
        <color indexed="64"/>
      </top>
      <bottom style="medium">
        <color rgb="FFC00000"/>
      </bottom>
      <diagonal/>
    </border>
    <border>
      <left/>
      <right/>
      <top style="medium">
        <color indexed="64"/>
      </top>
      <bottom style="medium">
        <color rgb="FFC00000"/>
      </bottom>
      <diagonal/>
    </border>
    <border>
      <left/>
      <right style="thin">
        <color indexed="64"/>
      </right>
      <top style="medium">
        <color indexed="64"/>
      </top>
      <bottom style="medium">
        <color rgb="FFC00000"/>
      </bottom>
      <diagonal/>
    </border>
    <border>
      <left/>
      <right/>
      <top style="thin">
        <color theme="6" tint="0.39994506668294322"/>
      </top>
      <bottom style="thin">
        <color theme="6" tint="0.39994506668294322"/>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s>
  <cellStyleXfs count="4">
    <xf numFmtId="0" fontId="0" fillId="0" borderId="0"/>
    <xf numFmtId="44" fontId="1" fillId="0" borderId="0" applyFont="0" applyFill="0" applyBorder="0" applyAlignment="0" applyProtection="0"/>
    <xf numFmtId="0" fontId="9" fillId="0" borderId="0"/>
    <xf numFmtId="44" fontId="1" fillId="0" borderId="0" applyFont="0" applyFill="0" applyBorder="0" applyAlignment="0" applyProtection="0"/>
  </cellStyleXfs>
  <cellXfs count="202">
    <xf numFmtId="0" fontId="0" fillId="0" borderId="0" xfId="0"/>
    <xf numFmtId="49" fontId="3" fillId="5" borderId="0" xfId="0" applyNumberFormat="1" applyFont="1" applyFill="1" applyAlignment="1">
      <alignment horizontal="left" vertical="center" wrapText="1"/>
    </xf>
    <xf numFmtId="49" fontId="2" fillId="5" borderId="0" xfId="0" applyNumberFormat="1" applyFont="1" applyFill="1" applyAlignment="1">
      <alignment horizontal="left" vertical="center" wrapText="1"/>
    </xf>
    <xf numFmtId="49" fontId="2" fillId="5" borderId="0" xfId="0" applyNumberFormat="1" applyFont="1" applyFill="1" applyAlignment="1">
      <alignment vertical="center" wrapText="1"/>
    </xf>
    <xf numFmtId="49" fontId="3" fillId="5" borderId="0" xfId="0" applyNumberFormat="1" applyFont="1" applyFill="1" applyAlignment="1">
      <alignment vertical="center"/>
    </xf>
    <xf numFmtId="44" fontId="2" fillId="5" borderId="0" xfId="0" applyNumberFormat="1" applyFont="1" applyFill="1" applyAlignment="1">
      <alignment vertical="center" wrapText="1"/>
    </xf>
    <xf numFmtId="44" fontId="3" fillId="5" borderId="0" xfId="0" applyNumberFormat="1" applyFont="1" applyFill="1" applyAlignment="1">
      <alignment vertical="center"/>
    </xf>
    <xf numFmtId="0" fontId="4" fillId="0" borderId="0" xfId="0" applyFont="1" applyAlignment="1">
      <alignment vertical="center" wrapText="1"/>
    </xf>
    <xf numFmtId="0" fontId="5" fillId="0" borderId="0" xfId="0" applyFont="1" applyAlignment="1">
      <alignment vertical="center" wrapText="1"/>
    </xf>
    <xf numFmtId="0" fontId="6" fillId="0" borderId="0" xfId="0" applyFont="1" applyAlignment="1">
      <alignment vertical="center" wrapText="1"/>
    </xf>
    <xf numFmtId="0" fontId="6" fillId="0" borderId="0" xfId="0" applyFont="1"/>
    <xf numFmtId="0" fontId="6" fillId="0" borderId="5" xfId="0" applyFont="1" applyBorder="1"/>
    <xf numFmtId="44" fontId="6" fillId="0" borderId="0" xfId="0" applyNumberFormat="1" applyFont="1"/>
    <xf numFmtId="49" fontId="2" fillId="5" borderId="0" xfId="0" applyNumberFormat="1" applyFont="1" applyFill="1" applyAlignment="1">
      <alignment horizontal="left" vertical="center"/>
    </xf>
    <xf numFmtId="49" fontId="3" fillId="5" borderId="0" xfId="0" applyNumberFormat="1" applyFont="1" applyFill="1" applyAlignment="1">
      <alignment horizontal="left" vertical="center"/>
    </xf>
    <xf numFmtId="0" fontId="6" fillId="0" borderId="0" xfId="0" applyFont="1" applyAlignment="1">
      <alignment horizontal="left"/>
    </xf>
    <xf numFmtId="0" fontId="5" fillId="0" borderId="2" xfId="0" applyFont="1" applyBorder="1" applyAlignment="1">
      <alignment vertical="center" wrapText="1"/>
    </xf>
    <xf numFmtId="0" fontId="5" fillId="0" borderId="4" xfId="0" applyFont="1" applyBorder="1" applyAlignment="1">
      <alignment vertical="center" wrapText="1"/>
    </xf>
    <xf numFmtId="0" fontId="5" fillId="0" borderId="3" xfId="0" applyFont="1" applyBorder="1" applyAlignment="1">
      <alignment vertical="center" wrapText="1"/>
    </xf>
    <xf numFmtId="0" fontId="5" fillId="0" borderId="0" xfId="0" applyFont="1" applyAlignment="1">
      <alignment horizontal="left" vertical="center" wrapText="1"/>
    </xf>
    <xf numFmtId="0" fontId="6" fillId="0" borderId="6" xfId="0" applyFont="1" applyBorder="1"/>
    <xf numFmtId="0" fontId="6" fillId="0" borderId="8" xfId="0" applyFont="1" applyBorder="1"/>
    <xf numFmtId="0" fontId="6" fillId="0" borderId="21" xfId="0" applyFont="1" applyBorder="1"/>
    <xf numFmtId="0" fontId="3" fillId="6" borderId="25" xfId="0" applyFont="1" applyFill="1" applyBorder="1" applyAlignment="1">
      <alignment horizontal="left"/>
    </xf>
    <xf numFmtId="0" fontId="3" fillId="6" borderId="5" xfId="0" applyFont="1" applyFill="1" applyBorder="1"/>
    <xf numFmtId="44" fontId="3" fillId="6" borderId="16" xfId="0" applyNumberFormat="1" applyFont="1" applyFill="1" applyBorder="1"/>
    <xf numFmtId="44" fontId="6" fillId="3" borderId="10" xfId="0" applyNumberFormat="1" applyFont="1" applyFill="1" applyBorder="1" applyAlignment="1" applyProtection="1">
      <alignment horizontal="center" vertical="center" wrapText="1"/>
      <protection locked="0"/>
    </xf>
    <xf numFmtId="0" fontId="6" fillId="7" borderId="7" xfId="0" applyFont="1" applyFill="1" applyBorder="1"/>
    <xf numFmtId="44" fontId="6" fillId="4" borderId="23" xfId="0" applyNumberFormat="1" applyFont="1" applyFill="1" applyBorder="1" applyAlignment="1" applyProtection="1">
      <alignment horizontal="center" vertical="center" wrapText="1"/>
      <protection locked="0"/>
    </xf>
    <xf numFmtId="0" fontId="6" fillId="7" borderId="17" xfId="0" applyFont="1" applyFill="1" applyBorder="1"/>
    <xf numFmtId="44" fontId="6" fillId="4" borderId="19" xfId="0" applyNumberFormat="1" applyFont="1" applyFill="1" applyBorder="1" applyAlignment="1" applyProtection="1">
      <alignment horizontal="center" vertical="center" wrapText="1"/>
      <protection locked="0"/>
    </xf>
    <xf numFmtId="44" fontId="6" fillId="2" borderId="11" xfId="0" applyNumberFormat="1" applyFont="1" applyFill="1" applyBorder="1" applyAlignment="1" applyProtection="1">
      <alignment horizontal="center" vertical="center" wrapText="1"/>
      <protection locked="0"/>
    </xf>
    <xf numFmtId="44" fontId="6" fillId="4" borderId="0" xfId="0" applyNumberFormat="1" applyFont="1" applyFill="1"/>
    <xf numFmtId="44" fontId="6" fillId="4" borderId="5" xfId="0" applyNumberFormat="1" applyFont="1" applyFill="1" applyBorder="1"/>
    <xf numFmtId="44" fontId="3" fillId="6" borderId="28" xfId="0" applyNumberFormat="1" applyFont="1" applyFill="1" applyBorder="1"/>
    <xf numFmtId="44" fontId="6" fillId="3" borderId="29" xfId="0" applyNumberFormat="1" applyFont="1" applyFill="1" applyBorder="1"/>
    <xf numFmtId="44" fontId="6" fillId="3" borderId="28" xfId="0" applyNumberFormat="1" applyFont="1" applyFill="1" applyBorder="1"/>
    <xf numFmtId="0" fontId="6" fillId="0" borderId="20" xfId="0" applyFont="1" applyBorder="1" applyAlignment="1">
      <alignment horizontal="left"/>
    </xf>
    <xf numFmtId="0" fontId="6" fillId="0" borderId="25" xfId="0" applyFont="1" applyBorder="1" applyAlignment="1">
      <alignment horizontal="left"/>
    </xf>
    <xf numFmtId="0" fontId="6" fillId="7" borderId="22" xfId="0" applyFont="1" applyFill="1" applyBorder="1" applyAlignment="1">
      <alignment horizontal="left"/>
    </xf>
    <xf numFmtId="0" fontId="6" fillId="7" borderId="18" xfId="0" applyFont="1" applyFill="1" applyBorder="1" applyAlignment="1">
      <alignment horizontal="left"/>
    </xf>
    <xf numFmtId="0" fontId="6" fillId="0" borderId="0" xfId="0" applyFont="1" applyAlignment="1">
      <alignment horizontal="right" vertical="center" wrapText="1" indent="3"/>
    </xf>
    <xf numFmtId="44" fontId="6" fillId="3" borderId="29" xfId="0" applyNumberFormat="1" applyFont="1" applyFill="1" applyBorder="1" applyAlignment="1">
      <alignment horizontal="left" vertical="top"/>
    </xf>
    <xf numFmtId="44" fontId="6" fillId="3" borderId="28" xfId="0" applyNumberFormat="1" applyFont="1" applyFill="1" applyBorder="1" applyAlignment="1">
      <alignment horizontal="left" vertical="top"/>
    </xf>
    <xf numFmtId="44" fontId="6" fillId="3" borderId="10" xfId="0" applyNumberFormat="1" applyFont="1" applyFill="1" applyBorder="1" applyAlignment="1" applyProtection="1">
      <alignment horizontal="left" vertical="top" wrapText="1"/>
      <protection locked="0"/>
    </xf>
    <xf numFmtId="49" fontId="2" fillId="5" borderId="0" xfId="0" applyNumberFormat="1" applyFont="1" applyFill="1" applyAlignment="1">
      <alignment horizontal="left" vertical="top"/>
    </xf>
    <xf numFmtId="49" fontId="2" fillId="5" borderId="0" xfId="0" applyNumberFormat="1" applyFont="1" applyFill="1" applyAlignment="1">
      <alignment vertical="top" wrapText="1"/>
    </xf>
    <xf numFmtId="44" fontId="2" fillId="5" borderId="0" xfId="0" applyNumberFormat="1" applyFont="1" applyFill="1" applyAlignment="1">
      <alignment vertical="top" wrapText="1"/>
    </xf>
    <xf numFmtId="0" fontId="4" fillId="0" borderId="0" xfId="0" applyFont="1" applyAlignment="1">
      <alignment vertical="top" wrapText="1"/>
    </xf>
    <xf numFmtId="49" fontId="3" fillId="5" borderId="0" xfId="0" applyNumberFormat="1" applyFont="1" applyFill="1" applyAlignment="1">
      <alignment horizontal="left" vertical="top"/>
    </xf>
    <xf numFmtId="49" fontId="3" fillId="5" borderId="0" xfId="0" applyNumberFormat="1" applyFont="1" applyFill="1" applyAlignment="1">
      <alignment vertical="top"/>
    </xf>
    <xf numFmtId="44" fontId="3" fillId="5" borderId="0" xfId="0" applyNumberFormat="1" applyFont="1" applyFill="1" applyAlignment="1">
      <alignment vertical="top"/>
    </xf>
    <xf numFmtId="0" fontId="6" fillId="0" borderId="0" xfId="0" applyFont="1" applyAlignment="1">
      <alignment vertical="top" wrapText="1"/>
    </xf>
    <xf numFmtId="0" fontId="6" fillId="0" borderId="0" xfId="0" applyFont="1" applyAlignment="1">
      <alignment horizontal="left" vertical="top"/>
    </xf>
    <xf numFmtId="0" fontId="6" fillId="0" borderId="0" xfId="0" applyFont="1" applyAlignment="1">
      <alignment vertical="top"/>
    </xf>
    <xf numFmtId="44" fontId="6" fillId="0" borderId="0" xfId="0" applyNumberFormat="1" applyFont="1" applyAlignment="1">
      <alignment vertical="top"/>
    </xf>
    <xf numFmtId="0" fontId="3" fillId="6" borderId="25" xfId="0" applyFont="1" applyFill="1" applyBorder="1" applyAlignment="1">
      <alignment horizontal="left" vertical="top"/>
    </xf>
    <xf numFmtId="0" fontId="3" fillId="6" borderId="5" xfId="0" applyFont="1" applyFill="1" applyBorder="1" applyAlignment="1">
      <alignment vertical="top"/>
    </xf>
    <xf numFmtId="44" fontId="3" fillId="6" borderId="28" xfId="0" applyNumberFormat="1" applyFont="1" applyFill="1" applyBorder="1" applyAlignment="1">
      <alignment vertical="top"/>
    </xf>
    <xf numFmtId="0" fontId="6" fillId="0" borderId="20" xfId="0" applyFont="1" applyBorder="1" applyAlignment="1">
      <alignment horizontal="left" vertical="top"/>
    </xf>
    <xf numFmtId="0" fontId="6" fillId="0" borderId="6" xfId="0" applyFont="1" applyBorder="1" applyAlignment="1">
      <alignment vertical="top"/>
    </xf>
    <xf numFmtId="44" fontId="6" fillId="4" borderId="0" xfId="0" applyNumberFormat="1" applyFont="1" applyFill="1" applyAlignment="1">
      <alignment vertical="top"/>
    </xf>
    <xf numFmtId="0" fontId="6" fillId="0" borderId="25" xfId="0" applyFont="1" applyBorder="1" applyAlignment="1">
      <alignment horizontal="left" vertical="top"/>
    </xf>
    <xf numFmtId="0" fontId="6" fillId="0" borderId="5" xfId="0" applyFont="1" applyBorder="1" applyAlignment="1">
      <alignment vertical="top"/>
    </xf>
    <xf numFmtId="0" fontId="6" fillId="0" borderId="8" xfId="0" applyFont="1" applyBorder="1" applyAlignment="1">
      <alignment vertical="top"/>
    </xf>
    <xf numFmtId="44" fontId="6" fillId="4" borderId="5" xfId="0" applyNumberFormat="1" applyFont="1" applyFill="1" applyBorder="1" applyAlignment="1">
      <alignment vertical="top"/>
    </xf>
    <xf numFmtId="0" fontId="6" fillId="0" borderId="21" xfId="0" applyFont="1" applyBorder="1" applyAlignment="1">
      <alignment vertical="top"/>
    </xf>
    <xf numFmtId="44" fontId="6" fillId="4" borderId="32" xfId="0" applyNumberFormat="1" applyFont="1" applyFill="1" applyBorder="1" applyAlignment="1">
      <alignment vertical="top"/>
    </xf>
    <xf numFmtId="44" fontId="6" fillId="4" borderId="31" xfId="0" applyNumberFormat="1" applyFont="1" applyFill="1" applyBorder="1" applyAlignment="1">
      <alignment vertical="top"/>
    </xf>
    <xf numFmtId="44" fontId="6" fillId="4" borderId="30" xfId="0" applyNumberFormat="1" applyFont="1" applyFill="1" applyBorder="1" applyAlignment="1">
      <alignment vertical="top"/>
    </xf>
    <xf numFmtId="0" fontId="3" fillId="6" borderId="5" xfId="0" applyFont="1" applyFill="1" applyBorder="1" applyAlignment="1">
      <alignment horizontal="left" vertical="top"/>
    </xf>
    <xf numFmtId="0" fontId="6" fillId="0" borderId="5" xfId="0" applyFont="1" applyBorder="1" applyAlignment="1">
      <alignment horizontal="left" vertical="top"/>
    </xf>
    <xf numFmtId="44" fontId="2" fillId="5" borderId="0" xfId="0" applyNumberFormat="1" applyFont="1" applyFill="1" applyAlignment="1">
      <alignment horizontal="left" vertical="center" wrapText="1"/>
    </xf>
    <xf numFmtId="44" fontId="3" fillId="5" borderId="0" xfId="0" applyNumberFormat="1" applyFont="1" applyFill="1" applyAlignment="1">
      <alignment horizontal="left" vertical="center"/>
    </xf>
    <xf numFmtId="0" fontId="6" fillId="0" borderId="0" xfId="0" applyFont="1" applyAlignment="1">
      <alignment horizontal="left" vertical="center"/>
    </xf>
    <xf numFmtId="0" fontId="6" fillId="0" borderId="0" xfId="0" applyFont="1" applyAlignment="1">
      <alignment vertical="center"/>
    </xf>
    <xf numFmtId="44" fontId="6" fillId="0" borderId="0" xfId="0" applyNumberFormat="1" applyFont="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vertical="center"/>
    </xf>
    <xf numFmtId="0" fontId="3" fillId="6" borderId="25" xfId="0" applyFont="1" applyFill="1" applyBorder="1" applyAlignment="1">
      <alignment horizontal="left" vertical="center"/>
    </xf>
    <xf numFmtId="0" fontId="3" fillId="6" borderId="5" xfId="0" applyFont="1" applyFill="1" applyBorder="1" applyAlignment="1">
      <alignment horizontal="left" vertical="center"/>
    </xf>
    <xf numFmtId="0" fontId="3" fillId="6" borderId="5" xfId="0" applyFont="1" applyFill="1" applyBorder="1" applyAlignment="1">
      <alignment vertical="center"/>
    </xf>
    <xf numFmtId="44" fontId="3" fillId="6" borderId="28" xfId="0" applyNumberFormat="1" applyFont="1" applyFill="1" applyBorder="1" applyAlignment="1">
      <alignment horizontal="left" vertical="center"/>
    </xf>
    <xf numFmtId="0" fontId="6" fillId="0" borderId="6" xfId="0" applyFont="1" applyBorder="1" applyAlignment="1">
      <alignment horizontal="right" vertical="center"/>
    </xf>
    <xf numFmtId="0" fontId="6" fillId="0" borderId="0" xfId="0" applyFont="1" applyAlignment="1">
      <alignment horizontal="right" vertical="center"/>
    </xf>
    <xf numFmtId="44" fontId="6" fillId="3" borderId="29" xfId="0" applyNumberFormat="1" applyFont="1" applyFill="1" applyBorder="1" applyAlignment="1">
      <alignment horizontal="left" vertical="center"/>
    </xf>
    <xf numFmtId="44" fontId="6" fillId="4" borderId="0" xfId="0" applyNumberFormat="1" applyFont="1" applyFill="1" applyAlignment="1">
      <alignment vertical="center"/>
    </xf>
    <xf numFmtId="0" fontId="6" fillId="0" borderId="25" xfId="0" applyFont="1" applyBorder="1" applyAlignment="1">
      <alignment horizontal="left" vertical="center"/>
    </xf>
    <xf numFmtId="0" fontId="6" fillId="0" borderId="5" xfId="0" applyFont="1" applyBorder="1" applyAlignment="1">
      <alignment horizontal="left" vertical="center"/>
    </xf>
    <xf numFmtId="0" fontId="6" fillId="0" borderId="5" xfId="0" applyFont="1" applyBorder="1" applyAlignment="1">
      <alignment vertical="center"/>
    </xf>
    <xf numFmtId="44" fontId="6" fillId="4" borderId="5" xfId="0" applyNumberFormat="1" applyFont="1" applyFill="1" applyBorder="1" applyAlignment="1">
      <alignment vertical="center"/>
    </xf>
    <xf numFmtId="44" fontId="6" fillId="3" borderId="28" xfId="0" applyNumberFormat="1" applyFont="1" applyFill="1" applyBorder="1" applyAlignment="1">
      <alignment horizontal="left" vertical="center"/>
    </xf>
    <xf numFmtId="44" fontId="6" fillId="3" borderId="10" xfId="0" applyNumberFormat="1" applyFont="1" applyFill="1" applyBorder="1" applyAlignment="1" applyProtection="1">
      <alignment horizontal="left" vertical="center" wrapText="1"/>
      <protection locked="0"/>
    </xf>
    <xf numFmtId="0" fontId="6" fillId="0" borderId="21" xfId="0" applyFont="1" applyBorder="1" applyAlignment="1">
      <alignment horizontal="left" vertical="center"/>
    </xf>
    <xf numFmtId="44" fontId="6" fillId="2" borderId="11" xfId="0" applyNumberFormat="1" applyFont="1" applyFill="1" applyBorder="1" applyAlignment="1" applyProtection="1">
      <alignment horizontal="left" vertical="center" wrapText="1"/>
      <protection locked="0"/>
    </xf>
    <xf numFmtId="49" fontId="2" fillId="5" borderId="0" xfId="0" applyNumberFormat="1" applyFont="1" applyFill="1" applyAlignment="1">
      <alignment horizontal="right" vertical="center" wrapText="1"/>
    </xf>
    <xf numFmtId="49" fontId="3" fillId="5" borderId="0" xfId="0" applyNumberFormat="1" applyFont="1" applyFill="1" applyAlignment="1">
      <alignment horizontal="right" vertical="center"/>
    </xf>
    <xf numFmtId="0" fontId="3" fillId="6" borderId="5" xfId="0" applyFont="1" applyFill="1" applyBorder="1" applyAlignment="1">
      <alignment horizontal="right" vertical="center"/>
    </xf>
    <xf numFmtId="0" fontId="6" fillId="0" borderId="5" xfId="0" applyFont="1" applyBorder="1" applyAlignment="1">
      <alignment horizontal="right" vertical="center"/>
    </xf>
    <xf numFmtId="49" fontId="6" fillId="0" borderId="0" xfId="0" applyNumberFormat="1" applyFont="1" applyAlignment="1">
      <alignment horizontal="right" vertical="center"/>
    </xf>
    <xf numFmtId="49" fontId="3" fillId="6" borderId="5" xfId="0" applyNumberFormat="1" applyFont="1" applyFill="1" applyBorder="1" applyAlignment="1">
      <alignment horizontal="right" vertical="center"/>
    </xf>
    <xf numFmtId="49" fontId="6" fillId="0" borderId="5" xfId="0" applyNumberFormat="1" applyFont="1" applyBorder="1" applyAlignment="1">
      <alignment horizontal="right" vertical="center"/>
    </xf>
    <xf numFmtId="0" fontId="6" fillId="4" borderId="25" xfId="0" applyFont="1" applyFill="1" applyBorder="1" applyAlignment="1">
      <alignment horizontal="left" vertical="center"/>
    </xf>
    <xf numFmtId="0" fontId="6" fillId="4" borderId="8" xfId="0" applyFont="1" applyFill="1" applyBorder="1" applyAlignment="1">
      <alignment vertical="center"/>
    </xf>
    <xf numFmtId="0" fontId="6" fillId="4" borderId="5" xfId="0" applyFont="1" applyFill="1" applyBorder="1" applyAlignment="1">
      <alignment vertical="center"/>
    </xf>
    <xf numFmtId="0" fontId="6" fillId="4" borderId="20" xfId="0" applyFont="1" applyFill="1" applyBorder="1" applyAlignment="1">
      <alignment horizontal="left" vertical="center"/>
    </xf>
    <xf numFmtId="0" fontId="6" fillId="4" borderId="6" xfId="0" applyFont="1" applyFill="1" applyBorder="1" applyAlignment="1">
      <alignment vertical="center"/>
    </xf>
    <xf numFmtId="0" fontId="6" fillId="4" borderId="0" xfId="0" applyFont="1" applyFill="1" applyAlignment="1">
      <alignment vertical="center"/>
    </xf>
    <xf numFmtId="0" fontId="6" fillId="0" borderId="8" xfId="0" applyFont="1" applyBorder="1" applyAlignment="1">
      <alignment horizontal="right" vertical="center"/>
    </xf>
    <xf numFmtId="0" fontId="5" fillId="0" borderId="0" xfId="0" applyFont="1" applyAlignment="1">
      <alignment horizontal="left" vertical="top"/>
    </xf>
    <xf numFmtId="0" fontId="5" fillId="0" borderId="0" xfId="0" applyFont="1"/>
    <xf numFmtId="0" fontId="5" fillId="0" borderId="0" xfId="0" applyFont="1" applyAlignment="1">
      <alignment vertical="top"/>
    </xf>
    <xf numFmtId="0" fontId="5" fillId="0" borderId="6" xfId="0" applyFont="1" applyBorder="1" applyAlignment="1">
      <alignment vertical="top"/>
    </xf>
    <xf numFmtId="0" fontId="5" fillId="0" borderId="5" xfId="0" applyFont="1" applyBorder="1"/>
    <xf numFmtId="0" fontId="3" fillId="6" borderId="30" xfId="0" applyFont="1" applyFill="1" applyBorder="1" applyAlignment="1">
      <alignment vertical="center"/>
    </xf>
    <xf numFmtId="44" fontId="6" fillId="4" borderId="31" xfId="0" applyNumberFormat="1" applyFont="1" applyFill="1" applyBorder="1" applyAlignment="1">
      <alignment vertical="center"/>
    </xf>
    <xf numFmtId="44" fontId="6" fillId="4" borderId="30" xfId="0" applyNumberFormat="1" applyFont="1" applyFill="1" applyBorder="1" applyAlignment="1">
      <alignment vertical="center"/>
    </xf>
    <xf numFmtId="164" fontId="6" fillId="0" borderId="0" xfId="0" applyNumberFormat="1" applyFont="1" applyAlignment="1">
      <alignment horizontal="right" vertical="center"/>
    </xf>
    <xf numFmtId="0" fontId="3" fillId="0" borderId="0" xfId="0" applyFont="1"/>
    <xf numFmtId="0" fontId="12" fillId="0" borderId="0" xfId="0" applyFont="1" applyAlignment="1">
      <alignment vertical="center"/>
    </xf>
    <xf numFmtId="0" fontId="13" fillId="0" borderId="0" xfId="0" applyFont="1" applyAlignment="1">
      <alignment vertical="center"/>
    </xf>
    <xf numFmtId="0" fontId="12" fillId="0" borderId="0" xfId="0" applyFont="1"/>
    <xf numFmtId="0" fontId="5" fillId="0" borderId="1" xfId="0" applyFont="1" applyBorder="1" applyAlignment="1">
      <alignment horizontal="left" vertical="center" wrapText="1"/>
    </xf>
    <xf numFmtId="0" fontId="3" fillId="6" borderId="5" xfId="0" applyFont="1" applyFill="1" applyBorder="1" applyAlignment="1">
      <alignment horizontal="center" vertical="center"/>
    </xf>
    <xf numFmtId="0" fontId="5" fillId="0" borderId="0" xfId="0" applyFont="1" applyAlignment="1">
      <alignment vertical="top" wrapText="1"/>
    </xf>
    <xf numFmtId="49" fontId="6" fillId="4" borderId="1" xfId="0" applyNumberFormat="1" applyFont="1" applyFill="1" applyBorder="1" applyAlignment="1" applyProtection="1">
      <alignment horizontal="center" vertical="center" wrapText="1"/>
      <protection locked="0"/>
    </xf>
    <xf numFmtId="44" fontId="6" fillId="3" borderId="1" xfId="0" applyNumberFormat="1" applyFont="1" applyFill="1" applyBorder="1" applyAlignment="1" applyProtection="1">
      <alignment horizontal="center" vertical="center" wrapText="1"/>
      <protection locked="0"/>
    </xf>
    <xf numFmtId="44" fontId="6" fillId="2" borderId="1" xfId="0" applyNumberFormat="1" applyFont="1" applyFill="1" applyBorder="1" applyAlignment="1" applyProtection="1">
      <alignment horizontal="center" vertical="center" wrapText="1"/>
      <protection locked="0"/>
    </xf>
    <xf numFmtId="44" fontId="6" fillId="0" borderId="0" xfId="0" applyNumberFormat="1" applyFont="1" applyAlignment="1">
      <alignment vertical="center"/>
    </xf>
    <xf numFmtId="0" fontId="6" fillId="0" borderId="6" xfId="0" applyFont="1" applyBorder="1" applyAlignment="1">
      <alignment vertical="center"/>
    </xf>
    <xf numFmtId="44" fontId="6" fillId="3" borderId="29" xfId="0" applyNumberFormat="1" applyFont="1" applyFill="1" applyBorder="1" applyAlignment="1">
      <alignment vertical="center"/>
    </xf>
    <xf numFmtId="0" fontId="6" fillId="0" borderId="8" xfId="0" applyFont="1" applyBorder="1" applyAlignment="1">
      <alignment vertical="center"/>
    </xf>
    <xf numFmtId="44" fontId="6" fillId="3" borderId="28" xfId="0" applyNumberFormat="1" applyFont="1" applyFill="1" applyBorder="1" applyAlignment="1">
      <alignment vertical="center"/>
    </xf>
    <xf numFmtId="0" fontId="6" fillId="0" borderId="0" xfId="0" applyFont="1" applyAlignment="1">
      <alignment horizontal="right" vertical="center" wrapText="1"/>
    </xf>
    <xf numFmtId="44" fontId="3" fillId="6" borderId="28" xfId="0" applyNumberFormat="1" applyFont="1" applyFill="1" applyBorder="1" applyAlignment="1">
      <alignment vertical="center"/>
    </xf>
    <xf numFmtId="0" fontId="0" fillId="0" borderId="0" xfId="0" applyAlignment="1">
      <alignment vertical="center"/>
    </xf>
    <xf numFmtId="0" fontId="11" fillId="0" borderId="0" xfId="0" applyFont="1" applyAlignment="1">
      <alignment vertical="center"/>
    </xf>
    <xf numFmtId="44" fontId="3" fillId="6" borderId="16" xfId="0" applyNumberFormat="1" applyFont="1" applyFill="1" applyBorder="1" applyAlignment="1">
      <alignment vertical="center"/>
    </xf>
    <xf numFmtId="0" fontId="5" fillId="0" borderId="37" xfId="0" applyFont="1" applyBorder="1" applyAlignment="1">
      <alignment horizontal="left" vertical="top"/>
    </xf>
    <xf numFmtId="165" fontId="6" fillId="0" borderId="0" xfId="0" applyNumberFormat="1" applyFont="1" applyAlignment="1">
      <alignment horizontal="right" vertical="center"/>
    </xf>
    <xf numFmtId="165" fontId="6" fillId="0" borderId="8" xfId="0" applyNumberFormat="1" applyFont="1" applyBorder="1" applyAlignment="1">
      <alignment horizontal="right" vertical="center"/>
    </xf>
    <xf numFmtId="44" fontId="5" fillId="0" borderId="1" xfId="0" applyNumberFormat="1" applyFont="1" applyBorder="1" applyAlignment="1">
      <alignment horizontal="center" vertical="center" wrapText="1"/>
    </xf>
    <xf numFmtId="0" fontId="5" fillId="4" borderId="1" xfId="0" applyFont="1" applyFill="1" applyBorder="1" applyAlignment="1">
      <alignment horizontal="center" vertical="top" wrapText="1"/>
    </xf>
    <xf numFmtId="0" fontId="12" fillId="8" borderId="38" xfId="0" applyFont="1" applyFill="1" applyBorder="1" applyAlignment="1">
      <alignment vertical="center" wrapText="1"/>
    </xf>
    <xf numFmtId="0" fontId="12" fillId="8" borderId="1" xfId="0" applyFont="1" applyFill="1" applyBorder="1" applyAlignment="1">
      <alignment vertical="center" wrapText="1"/>
    </xf>
    <xf numFmtId="0" fontId="6" fillId="4" borderId="9" xfId="0" applyFont="1" applyFill="1" applyBorder="1" applyAlignment="1">
      <alignment horizontal="left" vertical="center"/>
    </xf>
    <xf numFmtId="0" fontId="6" fillId="4" borderId="13" xfId="0" applyFont="1" applyFill="1" applyBorder="1" applyAlignment="1">
      <alignment vertical="center"/>
    </xf>
    <xf numFmtId="0" fontId="6" fillId="4" borderId="14" xfId="0" applyFont="1" applyFill="1" applyBorder="1" applyAlignment="1">
      <alignment vertical="center"/>
    </xf>
    <xf numFmtId="44" fontId="6" fillId="4" borderId="13" xfId="0" applyNumberFormat="1" applyFont="1" applyFill="1" applyBorder="1" applyAlignment="1">
      <alignment vertical="center"/>
    </xf>
    <xf numFmtId="44" fontId="6" fillId="3" borderId="10" xfId="0" applyNumberFormat="1" applyFont="1" applyFill="1" applyBorder="1" applyAlignment="1">
      <alignment vertical="center"/>
    </xf>
    <xf numFmtId="0" fontId="6" fillId="7" borderId="20" xfId="0" applyFont="1" applyFill="1" applyBorder="1" applyAlignment="1">
      <alignment horizontal="left" vertical="center"/>
    </xf>
    <xf numFmtId="0" fontId="6" fillId="7" borderId="0" xfId="0" applyFont="1" applyFill="1" applyAlignment="1">
      <alignment vertical="center"/>
    </xf>
    <xf numFmtId="44" fontId="6" fillId="3" borderId="29" xfId="0" applyNumberFormat="1" applyFont="1" applyFill="1" applyBorder="1" applyAlignment="1" applyProtection="1">
      <alignment horizontal="center" vertical="center" wrapText="1"/>
      <protection locked="0"/>
    </xf>
    <xf numFmtId="0" fontId="6" fillId="7" borderId="32" xfId="0" applyFont="1" applyFill="1" applyBorder="1" applyAlignment="1">
      <alignment vertical="center"/>
    </xf>
    <xf numFmtId="0" fontId="6" fillId="9" borderId="0" xfId="0" applyFont="1" applyFill="1" applyAlignment="1">
      <alignment horizontal="left" vertical="center"/>
    </xf>
    <xf numFmtId="0" fontId="6" fillId="9" borderId="5" xfId="0" applyFont="1" applyFill="1" applyBorder="1" applyAlignment="1">
      <alignment horizontal="left" vertical="center"/>
    </xf>
    <xf numFmtId="0" fontId="6" fillId="10" borderId="13" xfId="0" applyFont="1" applyFill="1" applyBorder="1" applyAlignment="1">
      <alignment horizontal="left" vertical="center"/>
    </xf>
    <xf numFmtId="0" fontId="6" fillId="10" borderId="0" xfId="0" applyFont="1" applyFill="1" applyAlignment="1">
      <alignment horizontal="left" vertical="center"/>
    </xf>
    <xf numFmtId="0" fontId="6" fillId="10" borderId="5" xfId="0" applyFont="1" applyFill="1" applyBorder="1" applyAlignment="1">
      <alignment horizontal="left" vertical="center"/>
    </xf>
    <xf numFmtId="0" fontId="6" fillId="11" borderId="5" xfId="0" applyFont="1" applyFill="1" applyBorder="1" applyAlignment="1">
      <alignment horizontal="left" vertical="center"/>
    </xf>
    <xf numFmtId="0" fontId="6" fillId="11" borderId="41" xfId="0" applyFont="1" applyFill="1" applyBorder="1" applyAlignment="1">
      <alignment horizontal="left" vertical="center"/>
    </xf>
    <xf numFmtId="49" fontId="2" fillId="5" borderId="0" xfId="0" applyNumberFormat="1" applyFont="1" applyFill="1" applyAlignment="1">
      <alignment horizontal="left" vertical="top" wrapText="1"/>
    </xf>
    <xf numFmtId="0" fontId="6" fillId="0" borderId="1" xfId="0" applyFont="1" applyBorder="1" applyAlignment="1">
      <alignment horizontal="center" vertical="center" wrapText="1"/>
    </xf>
    <xf numFmtId="0" fontId="15" fillId="8" borderId="39" xfId="0" applyFont="1" applyFill="1" applyBorder="1" applyAlignment="1">
      <alignment horizontal="center" vertical="center" wrapText="1"/>
    </xf>
    <xf numFmtId="0" fontId="15" fillId="8" borderId="17" xfId="0" applyFont="1" applyFill="1" applyBorder="1" applyAlignment="1">
      <alignment horizontal="center" vertical="center" wrapText="1"/>
    </xf>
    <xf numFmtId="0" fontId="15" fillId="8" borderId="40" xfId="0" applyFont="1" applyFill="1" applyBorder="1" applyAlignment="1">
      <alignment horizontal="center" vertical="center" wrapText="1"/>
    </xf>
    <xf numFmtId="0" fontId="6" fillId="0" borderId="38" xfId="0" applyFont="1" applyBorder="1" applyAlignment="1">
      <alignment horizontal="center" vertical="center" wrapText="1"/>
    </xf>
    <xf numFmtId="49" fontId="3" fillId="5" borderId="0" xfId="0" applyNumberFormat="1" applyFont="1" applyFill="1" applyAlignment="1">
      <alignment horizontal="left" vertical="center" wrapText="1"/>
    </xf>
    <xf numFmtId="0" fontId="3" fillId="6" borderId="15"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6" fillId="0" borderId="0" xfId="0" applyFont="1" applyAlignment="1">
      <alignment horizontal="left" vertical="top" wrapText="1"/>
    </xf>
    <xf numFmtId="0" fontId="6" fillId="2" borderId="26"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6" fillId="0" borderId="9" xfId="0" applyFont="1" applyBorder="1" applyAlignment="1">
      <alignment horizontal="right" vertical="center" wrapText="1"/>
    </xf>
    <xf numFmtId="0" fontId="6" fillId="0" borderId="13" xfId="0" applyFont="1" applyBorder="1" applyAlignment="1">
      <alignment horizontal="right" vertical="center" wrapText="1"/>
    </xf>
    <xf numFmtId="0" fontId="6" fillId="0" borderId="14" xfId="0" applyFont="1" applyBorder="1" applyAlignment="1">
      <alignment horizontal="right" vertical="center" wrapText="1"/>
    </xf>
    <xf numFmtId="0" fontId="6" fillId="0" borderId="34" xfId="0" applyFont="1" applyBorder="1" applyAlignment="1">
      <alignment horizontal="right" vertical="center" wrapText="1" indent="3"/>
    </xf>
    <xf numFmtId="0" fontId="6" fillId="0" borderId="35" xfId="0" applyFont="1" applyBorder="1" applyAlignment="1">
      <alignment horizontal="right" vertical="center" wrapText="1" indent="3"/>
    </xf>
    <xf numFmtId="0" fontId="6" fillId="0" borderId="36" xfId="0" applyFont="1" applyBorder="1" applyAlignment="1">
      <alignment horizontal="right" vertical="center" wrapText="1" indent="3"/>
    </xf>
    <xf numFmtId="0" fontId="6" fillId="0" borderId="0" xfId="0" applyFont="1" applyAlignment="1">
      <alignment horizontal="left" vertical="center"/>
    </xf>
    <xf numFmtId="0" fontId="3" fillId="6" borderId="5" xfId="0" applyFont="1" applyFill="1" applyBorder="1" applyAlignment="1">
      <alignment horizontal="left" vertical="center"/>
    </xf>
    <xf numFmtId="0" fontId="6" fillId="4" borderId="0" xfId="0" applyFont="1" applyFill="1" applyAlignment="1">
      <alignment horizontal="left" vertical="center"/>
    </xf>
    <xf numFmtId="0" fontId="6" fillId="4" borderId="5" xfId="0" applyFont="1" applyFill="1" applyBorder="1" applyAlignment="1">
      <alignment horizontal="left" vertical="center"/>
    </xf>
    <xf numFmtId="0" fontId="6" fillId="0" borderId="5" xfId="0" applyFont="1" applyBorder="1" applyAlignment="1">
      <alignment horizontal="left" vertical="top"/>
    </xf>
    <xf numFmtId="0" fontId="6" fillId="0" borderId="5" xfId="0" applyFont="1" applyBorder="1" applyAlignment="1">
      <alignment horizontal="left" vertical="center"/>
    </xf>
    <xf numFmtId="0" fontId="6" fillId="0" borderId="33" xfId="0" applyFont="1" applyBorder="1" applyAlignment="1">
      <alignment horizontal="left" vertical="center"/>
    </xf>
    <xf numFmtId="0" fontId="6" fillId="0" borderId="33" xfId="0" applyFont="1" applyBorder="1" applyAlignment="1">
      <alignment vertical="center"/>
    </xf>
    <xf numFmtId="0" fontId="6" fillId="0" borderId="9" xfId="0" applyFont="1" applyBorder="1" applyAlignment="1">
      <alignment horizontal="right" vertical="center" wrapText="1" indent="3"/>
    </xf>
    <xf numFmtId="0" fontId="6" fillId="0" borderId="13" xfId="0" applyFont="1" applyBorder="1" applyAlignment="1">
      <alignment horizontal="right" vertical="center" wrapText="1" indent="3"/>
    </xf>
    <xf numFmtId="0" fontId="6" fillId="0" borderId="14" xfId="0" applyFont="1" applyBorder="1" applyAlignment="1">
      <alignment horizontal="right" vertical="center" wrapText="1" indent="3"/>
    </xf>
    <xf numFmtId="0" fontId="6" fillId="0" borderId="34" xfId="0" applyFont="1" applyBorder="1" applyAlignment="1">
      <alignment horizontal="right" vertical="center" wrapText="1" indent="4"/>
    </xf>
    <xf numFmtId="0" fontId="6" fillId="0" borderId="35" xfId="0" applyFont="1" applyBorder="1" applyAlignment="1">
      <alignment horizontal="right" vertical="center" wrapText="1" indent="4"/>
    </xf>
    <xf numFmtId="0" fontId="6" fillId="0" borderId="36" xfId="0" applyFont="1" applyBorder="1" applyAlignment="1">
      <alignment horizontal="right" vertical="center" wrapText="1" indent="4"/>
    </xf>
    <xf numFmtId="0" fontId="6" fillId="4" borderId="33" xfId="0" applyFont="1" applyFill="1" applyBorder="1" applyAlignment="1">
      <alignment horizontal="center" vertical="center"/>
    </xf>
    <xf numFmtId="0" fontId="6" fillId="4" borderId="5" xfId="0" applyFont="1" applyFill="1" applyBorder="1" applyAlignment="1">
      <alignment horizontal="center" vertical="center"/>
    </xf>
    <xf numFmtId="0" fontId="3" fillId="6" borderId="15" xfId="0" applyFont="1" applyFill="1" applyBorder="1" applyAlignment="1">
      <alignment horizontal="center" vertical="top" wrapText="1"/>
    </xf>
    <xf numFmtId="0" fontId="3" fillId="6" borderId="12" xfId="0" applyFont="1" applyFill="1" applyBorder="1" applyAlignment="1">
      <alignment horizontal="center" vertical="top" wrapText="1"/>
    </xf>
    <xf numFmtId="0" fontId="3" fillId="6" borderId="24" xfId="0" applyFont="1" applyFill="1" applyBorder="1" applyAlignment="1">
      <alignment horizontal="center" vertical="top" wrapText="1"/>
    </xf>
    <xf numFmtId="0" fontId="6" fillId="0" borderId="0" xfId="0" applyFont="1" applyAlignment="1">
      <alignment horizontal="left" vertical="top"/>
    </xf>
    <xf numFmtId="0" fontId="6" fillId="0" borderId="33" xfId="0" applyFont="1" applyBorder="1" applyAlignment="1">
      <alignment horizontal="left" vertical="top"/>
    </xf>
    <xf numFmtId="0" fontId="3" fillId="6" borderId="5" xfId="0" applyFont="1" applyFill="1" applyBorder="1" applyAlignment="1">
      <alignment horizontal="center" vertical="top"/>
    </xf>
  </cellXfs>
  <cellStyles count="4">
    <cellStyle name="Standaard" xfId="0" builtinId="0"/>
    <cellStyle name="Standaard 2" xfId="2" xr:uid="{4FE62151-5CEC-4641-841C-FF0BCDF00C23}"/>
    <cellStyle name="Valuta 2" xfId="1" xr:uid="{8C86A769-5BC8-4260-93C4-CFFB754A54B9}"/>
    <cellStyle name="Valuta 3" xfId="3" xr:uid="{DB0DAE1E-EFE6-488E-9DAE-0A1736D67032}"/>
  </cellStyles>
  <dxfs count="2">
    <dxf>
      <fill>
        <patternFill>
          <bgColor theme="4" tint="0.59996337778862885"/>
        </patternFill>
      </fill>
    </dxf>
    <dxf>
      <font>
        <color theme="0"/>
      </font>
    </dxf>
  </dxfs>
  <tableStyles count="0" defaultTableStyle="TableStyleMedium2" defaultPivotStyle="PivotStyleLight16"/>
  <colors>
    <mruColors>
      <color rgb="FF7B7B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X32"/>
  <sheetViews>
    <sheetView zoomScale="85" zoomScaleNormal="85" workbookViewId="0">
      <selection activeCell="I8" sqref="I8"/>
    </sheetView>
  </sheetViews>
  <sheetFormatPr defaultColWidth="9.140625" defaultRowHeight="12.75" x14ac:dyDescent="0.25"/>
  <cols>
    <col min="1" max="1" width="0.85546875" style="9" customWidth="1"/>
    <col min="2" max="2" width="125.7109375" style="9" customWidth="1"/>
    <col min="3" max="4" width="20.7109375" style="9" customWidth="1"/>
    <col min="5" max="5" width="0.85546875" style="9" customWidth="1"/>
    <col min="6" max="24" width="9.140625" style="8"/>
    <col min="25" max="16384" width="9.140625" style="9"/>
  </cols>
  <sheetData>
    <row r="1" spans="2:4" s="7" customFormat="1" x14ac:dyDescent="0.25">
      <c r="B1" s="161" t="s">
        <v>13</v>
      </c>
      <c r="C1" s="161"/>
      <c r="D1" s="161"/>
    </row>
    <row r="2" spans="2:4" x14ac:dyDescent="0.25">
      <c r="B2" s="1" t="s">
        <v>1443</v>
      </c>
      <c r="C2" s="1"/>
      <c r="D2" s="1"/>
    </row>
    <row r="3" spans="2:4" ht="14.25" customHeight="1" x14ac:dyDescent="0.25">
      <c r="B3" s="8"/>
      <c r="C3" s="8"/>
    </row>
    <row r="4" spans="2:4" ht="14.25" customHeight="1" x14ac:dyDescent="0.25">
      <c r="B4" s="8" t="s">
        <v>1411</v>
      </c>
      <c r="C4" s="8"/>
    </row>
    <row r="5" spans="2:4" ht="14.25" customHeight="1" x14ac:dyDescent="0.25">
      <c r="B5" s="8"/>
      <c r="C5" s="8"/>
    </row>
    <row r="6" spans="2:4" ht="14.25" customHeight="1" x14ac:dyDescent="0.25">
      <c r="B6" s="16" t="s">
        <v>7</v>
      </c>
      <c r="C6" s="125" t="s">
        <v>8</v>
      </c>
    </row>
    <row r="7" spans="2:4" ht="14.25" customHeight="1" x14ac:dyDescent="0.25">
      <c r="B7" s="17" t="s">
        <v>9</v>
      </c>
      <c r="C7" s="126" t="s">
        <v>10</v>
      </c>
    </row>
    <row r="8" spans="2:4" ht="14.25" customHeight="1" x14ac:dyDescent="0.25">
      <c r="B8" s="18" t="s">
        <v>11</v>
      </c>
      <c r="C8" s="127" t="s">
        <v>12</v>
      </c>
    </row>
    <row r="9" spans="2:4" ht="14.25" customHeight="1" x14ac:dyDescent="0.25">
      <c r="B9" s="8"/>
      <c r="C9" s="8"/>
    </row>
    <row r="10" spans="2:4" ht="38.25" x14ac:dyDescent="0.25">
      <c r="B10" s="124" t="s">
        <v>1397</v>
      </c>
      <c r="C10" s="124"/>
      <c r="D10" s="124"/>
    </row>
    <row r="11" spans="2:4" ht="14.25" customHeight="1" x14ac:dyDescent="0.25">
      <c r="B11" s="124"/>
      <c r="C11" s="124"/>
    </row>
    <row r="12" spans="2:4" ht="14.25" customHeight="1" thickBot="1" x14ac:dyDescent="0.3">
      <c r="B12" s="80" t="s">
        <v>0</v>
      </c>
      <c r="C12" s="123" t="s">
        <v>1</v>
      </c>
      <c r="D12" s="123" t="s">
        <v>1403</v>
      </c>
    </row>
    <row r="13" spans="2:4" ht="14.25" customHeight="1" x14ac:dyDescent="0.25">
      <c r="B13" s="122" t="s">
        <v>2</v>
      </c>
      <c r="C13" s="142" t="s">
        <v>1413</v>
      </c>
      <c r="D13" s="141" t="str">
        <f>IF(C13="Ja",'Perceel 1'!I272,"")</f>
        <v/>
      </c>
    </row>
    <row r="14" spans="2:4" ht="14.25" customHeight="1" x14ac:dyDescent="0.25">
      <c r="B14" s="122" t="s">
        <v>3</v>
      </c>
      <c r="C14" s="142" t="s">
        <v>1413</v>
      </c>
      <c r="D14" s="141" t="str">
        <f>IF(C14="Ja",'Perceel 2'!K444,"")</f>
        <v/>
      </c>
    </row>
    <row r="15" spans="2:4" ht="14.25" customHeight="1" x14ac:dyDescent="0.25">
      <c r="B15" s="122" t="s">
        <v>4</v>
      </c>
      <c r="C15" s="142" t="s">
        <v>1413</v>
      </c>
      <c r="D15" s="141" t="str">
        <f>IF(C15="Ja",'Perceel 3'!I106,"")</f>
        <v/>
      </c>
    </row>
    <row r="16" spans="2:4" ht="14.25" customHeight="1" x14ac:dyDescent="0.25">
      <c r="B16" s="122" t="s">
        <v>5</v>
      </c>
      <c r="C16" s="142" t="s">
        <v>1413</v>
      </c>
      <c r="D16" s="141" t="str">
        <f>IF(C16="Ja",'Perceel 4'!K393,"")</f>
        <v/>
      </c>
    </row>
    <row r="17" spans="2:5" ht="14.25" customHeight="1" x14ac:dyDescent="0.25">
      <c r="B17" s="122" t="s">
        <v>6</v>
      </c>
      <c r="C17" s="142" t="s">
        <v>1413</v>
      </c>
      <c r="D17" s="141" t="str">
        <f>IF(C17="Ja",'Perceel 5'!K96,"")</f>
        <v/>
      </c>
    </row>
    <row r="18" spans="2:5" ht="14.25" customHeight="1" x14ac:dyDescent="0.25">
      <c r="B18" s="8"/>
      <c r="C18" s="8"/>
    </row>
    <row r="19" spans="2:5" x14ac:dyDescent="0.25">
      <c r="B19" s="124" t="s">
        <v>1398</v>
      </c>
      <c r="C19" s="124"/>
      <c r="D19" s="124"/>
    </row>
    <row r="20" spans="2:5" x14ac:dyDescent="0.25">
      <c r="B20" s="124" t="s">
        <v>1399</v>
      </c>
      <c r="C20" s="124"/>
      <c r="D20" s="124"/>
    </row>
    <row r="21" spans="2:5" s="7" customFormat="1" ht="27.75" customHeight="1" x14ac:dyDescent="0.25">
      <c r="B21" s="124" t="s">
        <v>1400</v>
      </c>
      <c r="C21" s="124"/>
      <c r="D21" s="124"/>
    </row>
    <row r="22" spans="2:5" x14ac:dyDescent="0.25">
      <c r="B22" s="124" t="s">
        <v>1442</v>
      </c>
      <c r="C22" s="124"/>
      <c r="D22" s="124"/>
    </row>
    <row r="23" spans="2:5" x14ac:dyDescent="0.25">
      <c r="B23" s="124" t="s">
        <v>1401</v>
      </c>
      <c r="C23" s="124"/>
      <c r="D23" s="124"/>
    </row>
    <row r="24" spans="2:5" ht="77.25" customHeight="1" x14ac:dyDescent="0.25">
      <c r="B24" s="124" t="s">
        <v>1402</v>
      </c>
      <c r="C24" s="124"/>
      <c r="D24" s="124"/>
    </row>
    <row r="26" spans="2:5" ht="13.5" thickBot="1" x14ac:dyDescent="0.3">
      <c r="B26" s="163" t="s">
        <v>1404</v>
      </c>
      <c r="C26" s="164"/>
      <c r="D26" s="164"/>
      <c r="E26" s="165"/>
    </row>
    <row r="27" spans="2:5" x14ac:dyDescent="0.25">
      <c r="B27" s="143" t="s">
        <v>1405</v>
      </c>
      <c r="C27" s="166"/>
      <c r="D27" s="166"/>
      <c r="E27" s="166"/>
    </row>
    <row r="28" spans="2:5" x14ac:dyDescent="0.25">
      <c r="B28" s="144" t="s">
        <v>1406</v>
      </c>
      <c r="C28" s="162"/>
      <c r="D28" s="162"/>
      <c r="E28" s="162"/>
    </row>
    <row r="29" spans="2:5" x14ac:dyDescent="0.25">
      <c r="B29" s="144" t="s">
        <v>1407</v>
      </c>
      <c r="C29" s="162"/>
      <c r="D29" s="162"/>
      <c r="E29" s="162"/>
    </row>
    <row r="30" spans="2:5" x14ac:dyDescent="0.25">
      <c r="B30" s="144" t="s">
        <v>1408</v>
      </c>
      <c r="C30" s="162"/>
      <c r="D30" s="162"/>
      <c r="E30" s="162"/>
    </row>
    <row r="31" spans="2:5" x14ac:dyDescent="0.25">
      <c r="B31" s="144" t="s">
        <v>1409</v>
      </c>
      <c r="C31" s="162"/>
      <c r="D31" s="162"/>
      <c r="E31" s="162"/>
    </row>
    <row r="32" spans="2:5" x14ac:dyDescent="0.25">
      <c r="B32" s="144" t="s">
        <v>1410</v>
      </c>
      <c r="C32" s="162"/>
      <c r="D32" s="162"/>
      <c r="E32" s="162"/>
    </row>
  </sheetData>
  <mergeCells count="8">
    <mergeCell ref="B1:D1"/>
    <mergeCell ref="C29:E29"/>
    <mergeCell ref="C30:E30"/>
    <mergeCell ref="C31:E31"/>
    <mergeCell ref="C32:E32"/>
    <mergeCell ref="B26:E26"/>
    <mergeCell ref="C27:E27"/>
    <mergeCell ref="C28:E28"/>
  </mergeCells>
  <conditionalFormatting sqref="D13">
    <cfRule type="containsBlanks" dxfId="1" priority="1">
      <formula>LEN(TRIM(D13))=0</formula>
    </cfRule>
  </conditionalFormatting>
  <conditionalFormatting sqref="D13:D17">
    <cfRule type="notContainsBlanks" dxfId="0" priority="10">
      <formula>LEN(TRIM(D13))&gt;0</formula>
    </cfRule>
  </conditionalFormatting>
  <dataValidations count="1">
    <dataValidation type="list" allowBlank="1" showInputMessage="1" showErrorMessage="1" sqref="C13:C17" xr:uid="{D58FCD1C-CBF3-4282-B76B-4D6E06C6609A}">
      <formula1>"Ja - Nee, Ja, Nee"</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CA2E5-528E-41EE-B95C-DFF53EA0681C}">
  <dimension ref="A1:N297"/>
  <sheetViews>
    <sheetView zoomScale="85" zoomScaleNormal="85" workbookViewId="0">
      <selection activeCell="B2" sqref="B2:I2"/>
    </sheetView>
  </sheetViews>
  <sheetFormatPr defaultColWidth="8.85546875" defaultRowHeight="12.75" x14ac:dyDescent="0.25"/>
  <cols>
    <col min="1" max="1" width="0.85546875" style="74" customWidth="1"/>
    <col min="2" max="3" width="5.7109375" style="75" customWidth="1"/>
    <col min="4" max="4" width="20.7109375" style="75" customWidth="1"/>
    <col min="5" max="5" width="80.7109375" style="75" customWidth="1"/>
    <col min="6" max="7" width="20.7109375" style="75" customWidth="1"/>
    <col min="8" max="8" width="15.7109375" style="128" customWidth="1"/>
    <col min="9" max="9" width="20.7109375" style="75" customWidth="1"/>
    <col min="10" max="10" width="0.85546875" style="75" customWidth="1"/>
    <col min="11" max="16384" width="8.85546875" style="75"/>
  </cols>
  <sheetData>
    <row r="1" spans="1:9" s="7" customFormat="1" ht="12.75" customHeight="1" x14ac:dyDescent="0.25">
      <c r="B1" s="161" t="s">
        <v>13</v>
      </c>
      <c r="C1" s="161"/>
      <c r="D1" s="161"/>
      <c r="E1" s="161"/>
      <c r="F1" s="161"/>
      <c r="G1" s="161"/>
      <c r="H1" s="161"/>
      <c r="I1" s="161"/>
    </row>
    <row r="2" spans="1:9" s="9" customFormat="1" x14ac:dyDescent="0.25">
      <c r="B2" s="167" t="s">
        <v>1443</v>
      </c>
      <c r="C2" s="167"/>
      <c r="D2" s="167"/>
      <c r="E2" s="167"/>
      <c r="F2" s="167"/>
      <c r="G2" s="167"/>
      <c r="H2" s="167"/>
      <c r="I2" s="167"/>
    </row>
    <row r="3" spans="1:9" x14ac:dyDescent="0.25">
      <c r="B3" s="74"/>
      <c r="C3" s="74"/>
      <c r="H3" s="75"/>
      <c r="I3" s="128"/>
    </row>
    <row r="4" spans="1:9" ht="39.950000000000003" customHeight="1" x14ac:dyDescent="0.25">
      <c r="B4" s="171" t="s">
        <v>14</v>
      </c>
      <c r="C4" s="171"/>
      <c r="D4" s="171"/>
      <c r="E4" s="171"/>
      <c r="F4" s="171"/>
      <c r="G4" s="171"/>
      <c r="H4" s="171"/>
      <c r="I4" s="171"/>
    </row>
    <row r="5" spans="1:9" ht="13.5" thickBot="1" x14ac:dyDescent="0.3">
      <c r="B5" s="74"/>
      <c r="C5" s="74"/>
      <c r="H5" s="75"/>
      <c r="I5" s="128"/>
    </row>
    <row r="6" spans="1:9" x14ac:dyDescent="0.25">
      <c r="A6" s="75"/>
      <c r="B6" s="168" t="s">
        <v>15</v>
      </c>
      <c r="C6" s="169"/>
      <c r="D6" s="169"/>
      <c r="E6" s="169"/>
      <c r="F6" s="169"/>
      <c r="G6" s="169"/>
      <c r="H6" s="169"/>
      <c r="I6" s="170"/>
    </row>
    <row r="7" spans="1:9" x14ac:dyDescent="0.25">
      <c r="A7" s="75"/>
      <c r="B7" s="77"/>
      <c r="H7" s="75"/>
      <c r="I7" s="78"/>
    </row>
    <row r="8" spans="1:9" ht="13.5" thickBot="1" x14ac:dyDescent="0.3">
      <c r="A8" s="75"/>
      <c r="B8" s="79" t="s">
        <v>16</v>
      </c>
      <c r="C8" s="81" t="s">
        <v>1414</v>
      </c>
      <c r="D8" s="81" t="s">
        <v>17</v>
      </c>
      <c r="E8" s="81" t="s">
        <v>18</v>
      </c>
      <c r="F8" s="81" t="s">
        <v>19</v>
      </c>
      <c r="G8" s="81" t="s">
        <v>20</v>
      </c>
      <c r="H8" s="81" t="s">
        <v>21</v>
      </c>
      <c r="I8" s="134" t="s">
        <v>22</v>
      </c>
    </row>
    <row r="9" spans="1:9" x14ac:dyDescent="0.25">
      <c r="B9" s="77">
        <v>1</v>
      </c>
      <c r="C9" s="154">
        <v>1</v>
      </c>
      <c r="D9" s="75" t="s">
        <v>23</v>
      </c>
      <c r="E9" s="75" t="s">
        <v>24</v>
      </c>
      <c r="F9" s="129" t="s">
        <v>25</v>
      </c>
      <c r="G9" s="86"/>
      <c r="H9" s="75">
        <v>268</v>
      </c>
      <c r="I9" s="130">
        <f t="shared" ref="I9:I45" si="0">G9*H9</f>
        <v>0</v>
      </c>
    </row>
    <row r="10" spans="1:9" x14ac:dyDescent="0.25">
      <c r="B10" s="77">
        <v>2</v>
      </c>
      <c r="C10" s="154">
        <v>2</v>
      </c>
      <c r="D10" s="75" t="s">
        <v>23</v>
      </c>
      <c r="E10" s="75" t="s">
        <v>26</v>
      </c>
      <c r="F10" s="129" t="s">
        <v>25</v>
      </c>
      <c r="G10" s="86"/>
      <c r="H10" s="75">
        <v>19913</v>
      </c>
      <c r="I10" s="130">
        <f t="shared" si="0"/>
        <v>0</v>
      </c>
    </row>
    <row r="11" spans="1:9" x14ac:dyDescent="0.25">
      <c r="B11" s="77">
        <v>3</v>
      </c>
      <c r="C11" s="154">
        <v>3</v>
      </c>
      <c r="D11" s="75" t="s">
        <v>23</v>
      </c>
      <c r="E11" s="75" t="s">
        <v>27</v>
      </c>
      <c r="F11" s="129" t="s">
        <v>25</v>
      </c>
      <c r="G11" s="86"/>
      <c r="H11" s="75">
        <v>6224</v>
      </c>
      <c r="I11" s="130">
        <f t="shared" si="0"/>
        <v>0</v>
      </c>
    </row>
    <row r="12" spans="1:9" x14ac:dyDescent="0.25">
      <c r="B12" s="77">
        <v>4</v>
      </c>
      <c r="C12" s="154">
        <v>4</v>
      </c>
      <c r="D12" s="75" t="s">
        <v>23</v>
      </c>
      <c r="E12" s="75" t="s">
        <v>28</v>
      </c>
      <c r="F12" s="129" t="s">
        <v>25</v>
      </c>
      <c r="G12" s="86"/>
      <c r="H12" s="75">
        <v>484</v>
      </c>
      <c r="I12" s="130">
        <f t="shared" si="0"/>
        <v>0</v>
      </c>
    </row>
    <row r="13" spans="1:9" x14ac:dyDescent="0.25">
      <c r="A13" s="75"/>
      <c r="B13" s="77">
        <v>5</v>
      </c>
      <c r="C13" s="154">
        <v>5</v>
      </c>
      <c r="D13" s="75" t="s">
        <v>29</v>
      </c>
      <c r="E13" s="75" t="s">
        <v>30</v>
      </c>
      <c r="F13" s="129" t="s">
        <v>25</v>
      </c>
      <c r="G13" s="86"/>
      <c r="H13" s="75">
        <v>30</v>
      </c>
      <c r="I13" s="130">
        <f t="shared" si="0"/>
        <v>0</v>
      </c>
    </row>
    <row r="14" spans="1:9" x14ac:dyDescent="0.25">
      <c r="B14" s="77">
        <v>6</v>
      </c>
      <c r="C14" s="154">
        <v>6</v>
      </c>
      <c r="D14" s="75" t="s">
        <v>31</v>
      </c>
      <c r="E14" s="75" t="s">
        <v>1417</v>
      </c>
      <c r="F14" s="129" t="s">
        <v>25</v>
      </c>
      <c r="G14" s="86"/>
      <c r="H14" s="75">
        <v>1</v>
      </c>
      <c r="I14" s="130">
        <f t="shared" si="0"/>
        <v>0</v>
      </c>
    </row>
    <row r="15" spans="1:9" x14ac:dyDescent="0.25">
      <c r="B15" s="77">
        <v>7</v>
      </c>
      <c r="C15" s="154">
        <v>6</v>
      </c>
      <c r="D15" s="75" t="s">
        <v>31</v>
      </c>
      <c r="E15" s="75" t="s">
        <v>1418</v>
      </c>
      <c r="F15" s="129" t="s">
        <v>25</v>
      </c>
      <c r="G15" s="86"/>
      <c r="H15" s="75">
        <v>2</v>
      </c>
      <c r="I15" s="130">
        <f t="shared" ref="I15:I16" si="1">G15*H15</f>
        <v>0</v>
      </c>
    </row>
    <row r="16" spans="1:9" x14ac:dyDescent="0.25">
      <c r="B16" s="77">
        <v>8</v>
      </c>
      <c r="C16" s="154">
        <v>6</v>
      </c>
      <c r="D16" s="75" t="s">
        <v>31</v>
      </c>
      <c r="E16" s="75" t="s">
        <v>1419</v>
      </c>
      <c r="F16" s="129" t="s">
        <v>25</v>
      </c>
      <c r="G16" s="86"/>
      <c r="H16" s="75">
        <v>1</v>
      </c>
      <c r="I16" s="130">
        <f t="shared" si="1"/>
        <v>0</v>
      </c>
    </row>
    <row r="17" spans="2:9" x14ac:dyDescent="0.25">
      <c r="B17" s="77">
        <v>9</v>
      </c>
      <c r="C17" s="154">
        <v>7</v>
      </c>
      <c r="D17" s="75" t="s">
        <v>31</v>
      </c>
      <c r="E17" s="75" t="s">
        <v>1415</v>
      </c>
      <c r="F17" s="129" t="s">
        <v>25</v>
      </c>
      <c r="G17" s="86"/>
      <c r="H17" s="75">
        <v>2</v>
      </c>
      <c r="I17" s="130">
        <f t="shared" si="0"/>
        <v>0</v>
      </c>
    </row>
    <row r="18" spans="2:9" x14ac:dyDescent="0.25">
      <c r="B18" s="77">
        <v>10</v>
      </c>
      <c r="C18" s="154">
        <v>7</v>
      </c>
      <c r="D18" s="75" t="s">
        <v>31</v>
      </c>
      <c r="E18" s="75" t="s">
        <v>1416</v>
      </c>
      <c r="F18" s="129" t="s">
        <v>25</v>
      </c>
      <c r="G18" s="86"/>
      <c r="H18" s="75">
        <v>2</v>
      </c>
      <c r="I18" s="130">
        <f t="shared" ref="I18" si="2">G18*H18</f>
        <v>0</v>
      </c>
    </row>
    <row r="19" spans="2:9" x14ac:dyDescent="0.25">
      <c r="B19" s="77">
        <v>11</v>
      </c>
      <c r="C19" s="154">
        <v>8</v>
      </c>
      <c r="D19" s="75" t="s">
        <v>32</v>
      </c>
      <c r="E19" s="75" t="s">
        <v>33</v>
      </c>
      <c r="F19" s="129" t="s">
        <v>25</v>
      </c>
      <c r="G19" s="86"/>
      <c r="H19" s="75">
        <v>452</v>
      </c>
      <c r="I19" s="130">
        <f t="shared" si="0"/>
        <v>0</v>
      </c>
    </row>
    <row r="20" spans="2:9" x14ac:dyDescent="0.25">
      <c r="B20" s="77">
        <v>12</v>
      </c>
      <c r="C20" s="154">
        <v>9</v>
      </c>
      <c r="D20" s="75" t="s">
        <v>34</v>
      </c>
      <c r="E20" s="75" t="s">
        <v>35</v>
      </c>
      <c r="F20" s="129" t="s">
        <v>36</v>
      </c>
      <c r="G20" s="86"/>
      <c r="H20" s="75">
        <v>144</v>
      </c>
      <c r="I20" s="130">
        <f>G20*H20</f>
        <v>0</v>
      </c>
    </row>
    <row r="21" spans="2:9" x14ac:dyDescent="0.25">
      <c r="B21" s="77">
        <v>13</v>
      </c>
      <c r="C21" s="154">
        <v>10</v>
      </c>
      <c r="D21" s="75" t="s">
        <v>37</v>
      </c>
      <c r="E21" s="75" t="s">
        <v>38</v>
      </c>
      <c r="F21" s="129" t="s">
        <v>25</v>
      </c>
      <c r="G21" s="86"/>
      <c r="H21" s="75">
        <v>536</v>
      </c>
      <c r="I21" s="130">
        <f t="shared" si="0"/>
        <v>0</v>
      </c>
    </row>
    <row r="22" spans="2:9" x14ac:dyDescent="0.25">
      <c r="B22" s="77">
        <v>14</v>
      </c>
      <c r="C22" s="154">
        <v>11</v>
      </c>
      <c r="D22" s="75" t="s">
        <v>37</v>
      </c>
      <c r="E22" s="75" t="s">
        <v>39</v>
      </c>
      <c r="F22" s="129" t="s">
        <v>25</v>
      </c>
      <c r="G22" s="86"/>
      <c r="H22" s="75">
        <v>30</v>
      </c>
      <c r="I22" s="130">
        <f t="shared" si="0"/>
        <v>0</v>
      </c>
    </row>
    <row r="23" spans="2:9" x14ac:dyDescent="0.25">
      <c r="B23" s="77">
        <v>15</v>
      </c>
      <c r="C23" s="154">
        <v>12</v>
      </c>
      <c r="D23" s="75" t="s">
        <v>37</v>
      </c>
      <c r="E23" s="75" t="s">
        <v>40</v>
      </c>
      <c r="F23" s="129" t="s">
        <v>25</v>
      </c>
      <c r="G23" s="86"/>
      <c r="H23" s="75">
        <v>24</v>
      </c>
      <c r="I23" s="130">
        <f t="shared" si="0"/>
        <v>0</v>
      </c>
    </row>
    <row r="24" spans="2:9" x14ac:dyDescent="0.25">
      <c r="B24" s="77">
        <v>16</v>
      </c>
      <c r="C24" s="154">
        <v>13</v>
      </c>
      <c r="D24" s="75" t="s">
        <v>41</v>
      </c>
      <c r="E24" s="75" t="s">
        <v>42</v>
      </c>
      <c r="F24" s="129" t="s">
        <v>25</v>
      </c>
      <c r="G24" s="86"/>
      <c r="H24" s="75">
        <v>30</v>
      </c>
      <c r="I24" s="130">
        <f t="shared" si="0"/>
        <v>0</v>
      </c>
    </row>
    <row r="25" spans="2:9" x14ac:dyDescent="0.25">
      <c r="B25" s="77">
        <v>17</v>
      </c>
      <c r="C25" s="154">
        <v>14</v>
      </c>
      <c r="D25" s="75" t="s">
        <v>43</v>
      </c>
      <c r="E25" s="75" t="s">
        <v>44</v>
      </c>
      <c r="F25" s="129" t="s">
        <v>25</v>
      </c>
      <c r="G25" s="86"/>
      <c r="H25" s="75">
        <v>8</v>
      </c>
      <c r="I25" s="130">
        <f t="shared" si="0"/>
        <v>0</v>
      </c>
    </row>
    <row r="26" spans="2:9" x14ac:dyDescent="0.25">
      <c r="B26" s="77">
        <v>18</v>
      </c>
      <c r="C26" s="154">
        <v>15</v>
      </c>
      <c r="D26" s="75" t="s">
        <v>43</v>
      </c>
      <c r="E26" s="75" t="s">
        <v>45</v>
      </c>
      <c r="F26" s="129" t="s">
        <v>25</v>
      </c>
      <c r="G26" s="86"/>
      <c r="H26" s="75">
        <v>25</v>
      </c>
      <c r="I26" s="130">
        <f t="shared" si="0"/>
        <v>0</v>
      </c>
    </row>
    <row r="27" spans="2:9" x14ac:dyDescent="0.25">
      <c r="B27" s="77">
        <v>19</v>
      </c>
      <c r="C27" s="154">
        <v>18</v>
      </c>
      <c r="D27" s="75" t="s">
        <v>46</v>
      </c>
      <c r="E27" s="75" t="s">
        <v>47</v>
      </c>
      <c r="F27" s="129" t="s">
        <v>25</v>
      </c>
      <c r="G27" s="86"/>
      <c r="H27" s="75">
        <v>200</v>
      </c>
      <c r="I27" s="130">
        <f t="shared" si="0"/>
        <v>0</v>
      </c>
    </row>
    <row r="28" spans="2:9" x14ac:dyDescent="0.25">
      <c r="B28" s="77">
        <v>20</v>
      </c>
      <c r="C28" s="154">
        <v>19</v>
      </c>
      <c r="D28" s="75" t="s">
        <v>48</v>
      </c>
      <c r="E28" s="75" t="s">
        <v>49</v>
      </c>
      <c r="F28" s="129" t="s">
        <v>25</v>
      </c>
      <c r="G28" s="86"/>
      <c r="H28" s="75">
        <v>80</v>
      </c>
      <c r="I28" s="130">
        <f t="shared" si="0"/>
        <v>0</v>
      </c>
    </row>
    <row r="29" spans="2:9" x14ac:dyDescent="0.25">
      <c r="B29" s="77">
        <v>21</v>
      </c>
      <c r="C29" s="154">
        <v>20</v>
      </c>
      <c r="D29" s="75" t="s">
        <v>50</v>
      </c>
      <c r="E29" s="75" t="s">
        <v>51</v>
      </c>
      <c r="F29" s="129" t="s">
        <v>25</v>
      </c>
      <c r="G29" s="86"/>
      <c r="H29" s="75">
        <v>38</v>
      </c>
      <c r="I29" s="130">
        <f t="shared" si="0"/>
        <v>0</v>
      </c>
    </row>
    <row r="30" spans="2:9" x14ac:dyDescent="0.25">
      <c r="B30" s="77">
        <v>22</v>
      </c>
      <c r="C30" s="154">
        <v>21</v>
      </c>
      <c r="D30" s="75" t="s">
        <v>52</v>
      </c>
      <c r="E30" s="75" t="s">
        <v>53</v>
      </c>
      <c r="F30" s="129" t="s">
        <v>25</v>
      </c>
      <c r="G30" s="86"/>
      <c r="H30" s="75">
        <v>55</v>
      </c>
      <c r="I30" s="130">
        <f t="shared" si="0"/>
        <v>0</v>
      </c>
    </row>
    <row r="31" spans="2:9" x14ac:dyDescent="0.25">
      <c r="B31" s="77">
        <v>23</v>
      </c>
      <c r="C31" s="154">
        <v>22</v>
      </c>
      <c r="D31" s="75" t="s">
        <v>54</v>
      </c>
      <c r="E31" s="75" t="s">
        <v>55</v>
      </c>
      <c r="F31" s="129" t="s">
        <v>25</v>
      </c>
      <c r="G31" s="86"/>
      <c r="H31" s="75">
        <v>90</v>
      </c>
      <c r="I31" s="130">
        <f t="shared" si="0"/>
        <v>0</v>
      </c>
    </row>
    <row r="32" spans="2:9" x14ac:dyDescent="0.25">
      <c r="B32" s="77">
        <v>24</v>
      </c>
      <c r="C32" s="154">
        <v>23</v>
      </c>
      <c r="D32" s="75" t="s">
        <v>54</v>
      </c>
      <c r="E32" s="75" t="s">
        <v>56</v>
      </c>
      <c r="F32" s="129" t="s">
        <v>25</v>
      </c>
      <c r="G32" s="86"/>
      <c r="H32" s="75">
        <v>90</v>
      </c>
      <c r="I32" s="130">
        <f t="shared" si="0"/>
        <v>0</v>
      </c>
    </row>
    <row r="33" spans="1:9" x14ac:dyDescent="0.25">
      <c r="B33" s="77">
        <v>25</v>
      </c>
      <c r="C33" s="154">
        <v>24</v>
      </c>
      <c r="D33" s="75" t="s">
        <v>54</v>
      </c>
      <c r="E33" s="75" t="s">
        <v>57</v>
      </c>
      <c r="F33" s="129" t="s">
        <v>25</v>
      </c>
      <c r="G33" s="86"/>
      <c r="H33" s="75">
        <v>20</v>
      </c>
      <c r="I33" s="130">
        <f t="shared" si="0"/>
        <v>0</v>
      </c>
    </row>
    <row r="34" spans="1:9" x14ac:dyDescent="0.25">
      <c r="B34" s="77">
        <v>26</v>
      </c>
      <c r="C34" s="154">
        <v>25</v>
      </c>
      <c r="D34" s="75" t="s">
        <v>54</v>
      </c>
      <c r="E34" s="75" t="s">
        <v>58</v>
      </c>
      <c r="F34" s="129" t="s">
        <v>25</v>
      </c>
      <c r="G34" s="86"/>
      <c r="H34" s="75">
        <v>32</v>
      </c>
      <c r="I34" s="130">
        <f t="shared" si="0"/>
        <v>0</v>
      </c>
    </row>
    <row r="35" spans="1:9" x14ac:dyDescent="0.25">
      <c r="B35" s="77">
        <v>27</v>
      </c>
      <c r="C35" s="154">
        <v>26</v>
      </c>
      <c r="D35" s="75" t="s">
        <v>54</v>
      </c>
      <c r="E35" s="75" t="s">
        <v>59</v>
      </c>
      <c r="F35" s="129" t="s">
        <v>25</v>
      </c>
      <c r="G35" s="86"/>
      <c r="H35" s="75">
        <v>9</v>
      </c>
      <c r="I35" s="130">
        <f t="shared" si="0"/>
        <v>0</v>
      </c>
    </row>
    <row r="36" spans="1:9" x14ac:dyDescent="0.25">
      <c r="B36" s="77">
        <v>28</v>
      </c>
      <c r="C36" s="154">
        <v>27</v>
      </c>
      <c r="D36" s="75" t="s">
        <v>54</v>
      </c>
      <c r="E36" s="75" t="s">
        <v>60</v>
      </c>
      <c r="F36" s="129" t="s">
        <v>25</v>
      </c>
      <c r="G36" s="86"/>
      <c r="H36" s="75">
        <v>38</v>
      </c>
      <c r="I36" s="130">
        <f t="shared" si="0"/>
        <v>0</v>
      </c>
    </row>
    <row r="37" spans="1:9" x14ac:dyDescent="0.25">
      <c r="B37" s="77">
        <v>29</v>
      </c>
      <c r="C37" s="154">
        <v>28</v>
      </c>
      <c r="D37" s="75" t="s">
        <v>54</v>
      </c>
      <c r="E37" s="75" t="s">
        <v>61</v>
      </c>
      <c r="F37" s="129" t="s">
        <v>25</v>
      </c>
      <c r="G37" s="86"/>
      <c r="H37" s="75">
        <v>55</v>
      </c>
      <c r="I37" s="130">
        <f t="shared" si="0"/>
        <v>0</v>
      </c>
    </row>
    <row r="38" spans="1:9" x14ac:dyDescent="0.25">
      <c r="B38" s="77">
        <v>30</v>
      </c>
      <c r="C38" s="154">
        <v>29</v>
      </c>
      <c r="D38" s="75" t="s">
        <v>62</v>
      </c>
      <c r="E38" s="75" t="s">
        <v>63</v>
      </c>
      <c r="F38" s="129" t="s">
        <v>25</v>
      </c>
      <c r="G38" s="86"/>
      <c r="H38" s="75">
        <v>86</v>
      </c>
      <c r="I38" s="130">
        <f t="shared" si="0"/>
        <v>0</v>
      </c>
    </row>
    <row r="39" spans="1:9" x14ac:dyDescent="0.25">
      <c r="B39" s="77">
        <v>31</v>
      </c>
      <c r="C39" s="154">
        <v>30</v>
      </c>
      <c r="D39" s="75" t="s">
        <v>62</v>
      </c>
      <c r="E39" s="75" t="s">
        <v>64</v>
      </c>
      <c r="F39" s="129" t="s">
        <v>25</v>
      </c>
      <c r="G39" s="86"/>
      <c r="H39" s="75">
        <v>97</v>
      </c>
      <c r="I39" s="130">
        <f t="shared" si="0"/>
        <v>0</v>
      </c>
    </row>
    <row r="40" spans="1:9" x14ac:dyDescent="0.25">
      <c r="B40" s="77">
        <v>32</v>
      </c>
      <c r="C40" s="154">
        <v>31</v>
      </c>
      <c r="D40" s="75" t="s">
        <v>65</v>
      </c>
      <c r="E40" s="75" t="s">
        <v>66</v>
      </c>
      <c r="F40" s="129" t="s">
        <v>25</v>
      </c>
      <c r="G40" s="86"/>
      <c r="H40" s="75">
        <v>4</v>
      </c>
      <c r="I40" s="130">
        <f t="shared" si="0"/>
        <v>0</v>
      </c>
    </row>
    <row r="41" spans="1:9" x14ac:dyDescent="0.25">
      <c r="A41" s="75"/>
      <c r="B41" s="77">
        <v>33</v>
      </c>
      <c r="C41" s="154">
        <v>32</v>
      </c>
      <c r="D41" s="75" t="s">
        <v>67</v>
      </c>
      <c r="E41" s="75" t="s">
        <v>68</v>
      </c>
      <c r="F41" s="129" t="s">
        <v>69</v>
      </c>
      <c r="G41" s="86"/>
      <c r="H41" s="75">
        <v>170</v>
      </c>
      <c r="I41" s="130">
        <f t="shared" si="0"/>
        <v>0</v>
      </c>
    </row>
    <row r="42" spans="1:9" x14ac:dyDescent="0.25">
      <c r="A42" s="75"/>
      <c r="B42" s="77">
        <v>34</v>
      </c>
      <c r="C42" s="154">
        <v>33</v>
      </c>
      <c r="D42" s="75" t="s">
        <v>70</v>
      </c>
      <c r="E42" s="75" t="s">
        <v>71</v>
      </c>
      <c r="F42" s="129" t="s">
        <v>25</v>
      </c>
      <c r="G42" s="86"/>
      <c r="H42" s="75">
        <v>100</v>
      </c>
      <c r="I42" s="130">
        <f t="shared" si="0"/>
        <v>0</v>
      </c>
    </row>
    <row r="43" spans="1:9" x14ac:dyDescent="0.25">
      <c r="A43" s="75"/>
      <c r="B43" s="77">
        <v>35</v>
      </c>
      <c r="C43" s="154">
        <v>34</v>
      </c>
      <c r="D43" s="75" t="s">
        <v>70</v>
      </c>
      <c r="E43" s="75" t="s">
        <v>72</v>
      </c>
      <c r="F43" s="129" t="s">
        <v>25</v>
      </c>
      <c r="G43" s="86"/>
      <c r="H43" s="75">
        <v>100</v>
      </c>
      <c r="I43" s="130">
        <f t="shared" si="0"/>
        <v>0</v>
      </c>
    </row>
    <row r="44" spans="1:9" x14ac:dyDescent="0.25">
      <c r="A44" s="75"/>
      <c r="B44" s="77">
        <v>36</v>
      </c>
      <c r="C44" s="154">
        <v>35</v>
      </c>
      <c r="D44" s="75" t="s">
        <v>70</v>
      </c>
      <c r="E44" s="75" t="s">
        <v>73</v>
      </c>
      <c r="F44" s="129" t="s">
        <v>25</v>
      </c>
      <c r="G44" s="86"/>
      <c r="H44" s="75">
        <v>68</v>
      </c>
      <c r="I44" s="130">
        <f t="shared" si="0"/>
        <v>0</v>
      </c>
    </row>
    <row r="45" spans="1:9" ht="13.5" thickBot="1" x14ac:dyDescent="0.3">
      <c r="A45" s="75"/>
      <c r="B45" s="87">
        <v>37</v>
      </c>
      <c r="C45" s="155">
        <v>36</v>
      </c>
      <c r="D45" s="89" t="s">
        <v>70</v>
      </c>
      <c r="E45" s="89" t="s">
        <v>74</v>
      </c>
      <c r="F45" s="131" t="s">
        <v>25</v>
      </c>
      <c r="G45" s="90"/>
      <c r="H45" s="89">
        <v>53</v>
      </c>
      <c r="I45" s="132">
        <f t="shared" si="0"/>
        <v>0</v>
      </c>
    </row>
    <row r="46" spans="1:9" ht="13.5" thickBot="1" x14ac:dyDescent="0.3">
      <c r="A46" s="75"/>
      <c r="B46" s="174" t="s">
        <v>75</v>
      </c>
      <c r="C46" s="175"/>
      <c r="D46" s="175"/>
      <c r="E46" s="175"/>
      <c r="F46" s="175"/>
      <c r="G46" s="175"/>
      <c r="H46" s="175"/>
      <c r="I46" s="26">
        <f>SUM(I9:I45)</f>
        <v>0</v>
      </c>
    </row>
    <row r="47" spans="1:9" ht="13.5" thickBot="1" x14ac:dyDescent="0.3">
      <c r="A47" s="75"/>
      <c r="B47" s="133"/>
      <c r="C47" s="133"/>
      <c r="D47" s="133"/>
      <c r="E47" s="133"/>
      <c r="F47" s="133"/>
      <c r="G47" s="133"/>
      <c r="H47" s="133"/>
      <c r="I47" s="133"/>
    </row>
    <row r="48" spans="1:9" x14ac:dyDescent="0.25">
      <c r="A48" s="75"/>
      <c r="B48" s="168" t="s">
        <v>76</v>
      </c>
      <c r="C48" s="169"/>
      <c r="D48" s="169"/>
      <c r="E48" s="169"/>
      <c r="F48" s="169"/>
      <c r="G48" s="169"/>
      <c r="H48" s="169"/>
      <c r="I48" s="170"/>
    </row>
    <row r="49" spans="1:14" x14ac:dyDescent="0.25">
      <c r="A49" s="75"/>
      <c r="B49" s="77"/>
      <c r="H49" s="75"/>
      <c r="I49" s="78"/>
    </row>
    <row r="50" spans="1:14" ht="15.75" thickBot="1" x14ac:dyDescent="0.3">
      <c r="B50" s="79" t="s">
        <v>16</v>
      </c>
      <c r="C50" s="81" t="s">
        <v>1414</v>
      </c>
      <c r="D50" s="81" t="s">
        <v>17</v>
      </c>
      <c r="E50" s="81" t="s">
        <v>18</v>
      </c>
      <c r="F50" s="81" t="s">
        <v>19</v>
      </c>
      <c r="G50" s="81" t="s">
        <v>20</v>
      </c>
      <c r="H50" s="81" t="s">
        <v>21</v>
      </c>
      <c r="I50" s="134" t="s">
        <v>22</v>
      </c>
      <c r="M50" s="135"/>
      <c r="N50" s="135"/>
    </row>
    <row r="51" spans="1:14" x14ac:dyDescent="0.25">
      <c r="B51" s="77">
        <v>38</v>
      </c>
      <c r="C51" s="154">
        <v>37</v>
      </c>
      <c r="D51" s="75" t="s">
        <v>77</v>
      </c>
      <c r="E51" s="75" t="s">
        <v>78</v>
      </c>
      <c r="F51" s="75" t="s">
        <v>25</v>
      </c>
      <c r="G51" s="115"/>
      <c r="H51" s="75">
        <v>23260</v>
      </c>
      <c r="I51" s="130">
        <f t="shared" ref="I51:I114" si="3">G51*H51</f>
        <v>0</v>
      </c>
    </row>
    <row r="52" spans="1:14" x14ac:dyDescent="0.25">
      <c r="A52" s="75"/>
      <c r="B52" s="77">
        <v>39</v>
      </c>
      <c r="C52" s="154">
        <v>38</v>
      </c>
      <c r="D52" s="75" t="s">
        <v>79</v>
      </c>
      <c r="E52" s="75" t="s">
        <v>80</v>
      </c>
      <c r="F52" s="129" t="s">
        <v>25</v>
      </c>
      <c r="G52" s="86"/>
      <c r="H52" s="75">
        <v>465</v>
      </c>
      <c r="I52" s="130">
        <f t="shared" si="3"/>
        <v>0</v>
      </c>
    </row>
    <row r="53" spans="1:14" x14ac:dyDescent="0.25">
      <c r="A53" s="75"/>
      <c r="B53" s="77">
        <v>40</v>
      </c>
      <c r="C53" s="154">
        <v>39</v>
      </c>
      <c r="D53" s="75" t="s">
        <v>79</v>
      </c>
      <c r="E53" s="75" t="s">
        <v>81</v>
      </c>
      <c r="F53" s="129" t="s">
        <v>25</v>
      </c>
      <c r="G53" s="86"/>
      <c r="H53" s="75">
        <v>50</v>
      </c>
      <c r="I53" s="130">
        <f t="shared" si="3"/>
        <v>0</v>
      </c>
    </row>
    <row r="54" spans="1:14" x14ac:dyDescent="0.25">
      <c r="A54" s="75"/>
      <c r="B54" s="77">
        <v>41</v>
      </c>
      <c r="C54" s="154">
        <v>40</v>
      </c>
      <c r="D54" s="75" t="s">
        <v>82</v>
      </c>
      <c r="E54" s="136" t="s">
        <v>83</v>
      </c>
      <c r="F54" s="129" t="s">
        <v>25</v>
      </c>
      <c r="G54" s="86"/>
      <c r="H54" s="75">
        <v>6451</v>
      </c>
      <c r="I54" s="130">
        <f t="shared" si="3"/>
        <v>0</v>
      </c>
    </row>
    <row r="55" spans="1:14" x14ac:dyDescent="0.25">
      <c r="A55" s="75"/>
      <c r="B55" s="77">
        <v>42</v>
      </c>
      <c r="C55" s="154">
        <v>41</v>
      </c>
      <c r="D55" s="75" t="s">
        <v>84</v>
      </c>
      <c r="E55" s="75" t="s">
        <v>85</v>
      </c>
      <c r="F55" s="129" t="s">
        <v>25</v>
      </c>
      <c r="G55" s="86"/>
      <c r="H55" s="75">
        <v>82</v>
      </c>
      <c r="I55" s="130">
        <f t="shared" si="3"/>
        <v>0</v>
      </c>
    </row>
    <row r="56" spans="1:14" x14ac:dyDescent="0.25">
      <c r="A56" s="75"/>
      <c r="B56" s="77">
        <v>43</v>
      </c>
      <c r="C56" s="154">
        <v>42</v>
      </c>
      <c r="D56" s="75" t="s">
        <v>84</v>
      </c>
      <c r="E56" s="75" t="s">
        <v>86</v>
      </c>
      <c r="F56" s="129" t="s">
        <v>25</v>
      </c>
      <c r="G56" s="86"/>
      <c r="H56" s="75">
        <v>8370</v>
      </c>
      <c r="I56" s="130">
        <f t="shared" si="3"/>
        <v>0</v>
      </c>
    </row>
    <row r="57" spans="1:14" x14ac:dyDescent="0.25">
      <c r="A57" s="75"/>
      <c r="B57" s="77">
        <v>44</v>
      </c>
      <c r="C57" s="154">
        <v>43</v>
      </c>
      <c r="D57" s="75" t="s">
        <v>84</v>
      </c>
      <c r="E57" s="75" t="s">
        <v>87</v>
      </c>
      <c r="F57" s="129" t="s">
        <v>25</v>
      </c>
      <c r="G57" s="86"/>
      <c r="H57" s="75">
        <v>25</v>
      </c>
      <c r="I57" s="130">
        <f t="shared" si="3"/>
        <v>0</v>
      </c>
    </row>
    <row r="58" spans="1:14" x14ac:dyDescent="0.25">
      <c r="A58" s="75"/>
      <c r="B58" s="77">
        <v>45</v>
      </c>
      <c r="C58" s="154">
        <v>44</v>
      </c>
      <c r="D58" s="75" t="s">
        <v>84</v>
      </c>
      <c r="E58" s="75" t="s">
        <v>88</v>
      </c>
      <c r="F58" s="129" t="s">
        <v>25</v>
      </c>
      <c r="G58" s="86"/>
      <c r="H58" s="75">
        <v>34</v>
      </c>
      <c r="I58" s="130">
        <f t="shared" si="3"/>
        <v>0</v>
      </c>
    </row>
    <row r="59" spans="1:14" x14ac:dyDescent="0.25">
      <c r="A59" s="75"/>
      <c r="B59" s="77">
        <v>46</v>
      </c>
      <c r="C59" s="154">
        <v>45</v>
      </c>
      <c r="D59" s="75" t="s">
        <v>84</v>
      </c>
      <c r="E59" s="75" t="s">
        <v>89</v>
      </c>
      <c r="F59" s="129" t="s">
        <v>25</v>
      </c>
      <c r="G59" s="86"/>
      <c r="H59" s="75">
        <v>15</v>
      </c>
      <c r="I59" s="130">
        <f t="shared" si="3"/>
        <v>0</v>
      </c>
    </row>
    <row r="60" spans="1:14" x14ac:dyDescent="0.25">
      <c r="A60" s="75"/>
      <c r="B60" s="77">
        <v>47</v>
      </c>
      <c r="C60" s="154">
        <v>46</v>
      </c>
      <c r="D60" s="75" t="s">
        <v>84</v>
      </c>
      <c r="E60" s="75" t="s">
        <v>90</v>
      </c>
      <c r="F60" s="129" t="s">
        <v>25</v>
      </c>
      <c r="G60" s="86"/>
      <c r="H60" s="75">
        <v>6</v>
      </c>
      <c r="I60" s="130">
        <f t="shared" si="3"/>
        <v>0</v>
      </c>
    </row>
    <row r="61" spans="1:14" x14ac:dyDescent="0.25">
      <c r="A61" s="75"/>
      <c r="B61" s="77">
        <v>48</v>
      </c>
      <c r="C61" s="154">
        <v>47</v>
      </c>
      <c r="D61" s="75" t="s">
        <v>84</v>
      </c>
      <c r="E61" s="75" t="s">
        <v>91</v>
      </c>
      <c r="F61" s="129" t="s">
        <v>25</v>
      </c>
      <c r="G61" s="86"/>
      <c r="H61" s="75">
        <v>30</v>
      </c>
      <c r="I61" s="130">
        <f t="shared" si="3"/>
        <v>0</v>
      </c>
    </row>
    <row r="62" spans="1:14" x14ac:dyDescent="0.25">
      <c r="A62" s="75"/>
      <c r="B62" s="77">
        <v>49</v>
      </c>
      <c r="C62" s="154">
        <v>48</v>
      </c>
      <c r="D62" s="75" t="s">
        <v>23</v>
      </c>
      <c r="E62" s="75" t="s">
        <v>92</v>
      </c>
      <c r="F62" s="129" t="s">
        <v>25</v>
      </c>
      <c r="G62" s="86"/>
      <c r="H62" s="75">
        <v>8969</v>
      </c>
      <c r="I62" s="130">
        <f t="shared" si="3"/>
        <v>0</v>
      </c>
    </row>
    <row r="63" spans="1:14" x14ac:dyDescent="0.25">
      <c r="A63" s="75"/>
      <c r="B63" s="77">
        <v>50</v>
      </c>
      <c r="C63" s="154">
        <v>49</v>
      </c>
      <c r="D63" s="75" t="s">
        <v>23</v>
      </c>
      <c r="E63" s="75" t="s">
        <v>93</v>
      </c>
      <c r="F63" s="129" t="s">
        <v>25</v>
      </c>
      <c r="G63" s="86"/>
      <c r="H63" s="75">
        <v>560</v>
      </c>
      <c r="I63" s="130">
        <f t="shared" si="3"/>
        <v>0</v>
      </c>
    </row>
    <row r="64" spans="1:14" x14ac:dyDescent="0.25">
      <c r="A64" s="75"/>
      <c r="B64" s="77">
        <v>51</v>
      </c>
      <c r="C64" s="154">
        <v>50</v>
      </c>
      <c r="D64" s="75" t="s">
        <v>23</v>
      </c>
      <c r="E64" s="75" t="s">
        <v>94</v>
      </c>
      <c r="F64" s="129" t="s">
        <v>25</v>
      </c>
      <c r="G64" s="86"/>
      <c r="H64" s="75">
        <v>1032</v>
      </c>
      <c r="I64" s="130">
        <f t="shared" si="3"/>
        <v>0</v>
      </c>
    </row>
    <row r="65" spans="1:9" x14ac:dyDescent="0.25">
      <c r="A65" s="75"/>
      <c r="B65" s="77">
        <v>52</v>
      </c>
      <c r="C65" s="154">
        <v>51</v>
      </c>
      <c r="D65" s="75" t="s">
        <v>23</v>
      </c>
      <c r="E65" s="75" t="s">
        <v>95</v>
      </c>
      <c r="F65" s="129" t="s">
        <v>25</v>
      </c>
      <c r="G65" s="86"/>
      <c r="H65" s="75">
        <v>609</v>
      </c>
      <c r="I65" s="130">
        <f t="shared" si="3"/>
        <v>0</v>
      </c>
    </row>
    <row r="66" spans="1:9" x14ac:dyDescent="0.25">
      <c r="A66" s="75"/>
      <c r="B66" s="77">
        <v>53</v>
      </c>
      <c r="C66" s="154">
        <v>52</v>
      </c>
      <c r="D66" s="75" t="s">
        <v>23</v>
      </c>
      <c r="E66" s="75" t="s">
        <v>96</v>
      </c>
      <c r="F66" s="129" t="s">
        <v>25</v>
      </c>
      <c r="G66" s="86"/>
      <c r="H66" s="75">
        <v>10538</v>
      </c>
      <c r="I66" s="130">
        <f t="shared" si="3"/>
        <v>0</v>
      </c>
    </row>
    <row r="67" spans="1:9" x14ac:dyDescent="0.25">
      <c r="A67" s="75"/>
      <c r="B67" s="77">
        <v>54</v>
      </c>
      <c r="C67" s="154">
        <v>53</v>
      </c>
      <c r="D67" s="75" t="s">
        <v>23</v>
      </c>
      <c r="E67" s="75" t="s">
        <v>97</v>
      </c>
      <c r="F67" s="129" t="s">
        <v>25</v>
      </c>
      <c r="G67" s="86"/>
      <c r="H67" s="75">
        <v>25</v>
      </c>
      <c r="I67" s="130">
        <f t="shared" si="3"/>
        <v>0</v>
      </c>
    </row>
    <row r="68" spans="1:9" x14ac:dyDescent="0.25">
      <c r="A68" s="75"/>
      <c r="B68" s="77">
        <v>55</v>
      </c>
      <c r="C68" s="154">
        <v>54</v>
      </c>
      <c r="D68" s="75" t="s">
        <v>23</v>
      </c>
      <c r="E68" s="75" t="s">
        <v>98</v>
      </c>
      <c r="F68" s="129" t="s">
        <v>25</v>
      </c>
      <c r="G68" s="86"/>
      <c r="H68" s="75">
        <v>22830</v>
      </c>
      <c r="I68" s="130">
        <f t="shared" si="3"/>
        <v>0</v>
      </c>
    </row>
    <row r="69" spans="1:9" x14ac:dyDescent="0.25">
      <c r="A69" s="75"/>
      <c r="B69" s="77">
        <v>56</v>
      </c>
      <c r="C69" s="154">
        <v>55</v>
      </c>
      <c r="D69" s="75" t="s">
        <v>23</v>
      </c>
      <c r="E69" s="75" t="s">
        <v>99</v>
      </c>
      <c r="F69" s="129" t="s">
        <v>25</v>
      </c>
      <c r="G69" s="86"/>
      <c r="H69" s="75">
        <v>4098</v>
      </c>
      <c r="I69" s="130">
        <f t="shared" si="3"/>
        <v>0</v>
      </c>
    </row>
    <row r="70" spans="1:9" x14ac:dyDescent="0.25">
      <c r="A70" s="75"/>
      <c r="B70" s="77">
        <v>57</v>
      </c>
      <c r="C70" s="154">
        <v>56</v>
      </c>
      <c r="D70" s="75" t="s">
        <v>23</v>
      </c>
      <c r="E70" s="75" t="s">
        <v>100</v>
      </c>
      <c r="F70" s="129" t="s">
        <v>25</v>
      </c>
      <c r="G70" s="86"/>
      <c r="H70" s="75">
        <v>623</v>
      </c>
      <c r="I70" s="130">
        <f t="shared" si="3"/>
        <v>0</v>
      </c>
    </row>
    <row r="71" spans="1:9" x14ac:dyDescent="0.25">
      <c r="A71" s="75"/>
      <c r="B71" s="77">
        <v>58</v>
      </c>
      <c r="C71" s="154">
        <v>57</v>
      </c>
      <c r="D71" s="75" t="s">
        <v>23</v>
      </c>
      <c r="E71" s="75" t="s">
        <v>101</v>
      </c>
      <c r="F71" s="129" t="s">
        <v>25</v>
      </c>
      <c r="G71" s="86"/>
      <c r="H71" s="75">
        <v>40</v>
      </c>
      <c r="I71" s="130">
        <f t="shared" si="3"/>
        <v>0</v>
      </c>
    </row>
    <row r="72" spans="1:9" x14ac:dyDescent="0.25">
      <c r="A72" s="75"/>
      <c r="B72" s="77">
        <v>59</v>
      </c>
      <c r="C72" s="154">
        <v>58</v>
      </c>
      <c r="D72" s="75" t="s">
        <v>23</v>
      </c>
      <c r="E72" s="75" t="s">
        <v>102</v>
      </c>
      <c r="F72" s="129" t="s">
        <v>25</v>
      </c>
      <c r="G72" s="86"/>
      <c r="H72" s="75">
        <v>9581</v>
      </c>
      <c r="I72" s="130">
        <f t="shared" si="3"/>
        <v>0</v>
      </c>
    </row>
    <row r="73" spans="1:9" x14ac:dyDescent="0.25">
      <c r="A73" s="75"/>
      <c r="B73" s="77">
        <v>60</v>
      </c>
      <c r="C73" s="154">
        <v>59</v>
      </c>
      <c r="D73" s="75" t="s">
        <v>23</v>
      </c>
      <c r="E73" s="75" t="s">
        <v>103</v>
      </c>
      <c r="F73" s="129" t="s">
        <v>25</v>
      </c>
      <c r="G73" s="86"/>
      <c r="H73" s="75">
        <v>136</v>
      </c>
      <c r="I73" s="130">
        <f t="shared" si="3"/>
        <v>0</v>
      </c>
    </row>
    <row r="74" spans="1:9" x14ac:dyDescent="0.25">
      <c r="A74" s="75"/>
      <c r="B74" s="77">
        <v>61</v>
      </c>
      <c r="C74" s="154">
        <v>60</v>
      </c>
      <c r="D74" s="75" t="s">
        <v>23</v>
      </c>
      <c r="E74" s="75" t="s">
        <v>104</v>
      </c>
      <c r="F74" s="129" t="s">
        <v>25</v>
      </c>
      <c r="G74" s="86"/>
      <c r="H74" s="75">
        <v>211</v>
      </c>
      <c r="I74" s="130">
        <f t="shared" si="3"/>
        <v>0</v>
      </c>
    </row>
    <row r="75" spans="1:9" x14ac:dyDescent="0.25">
      <c r="A75" s="75"/>
      <c r="B75" s="77">
        <v>62</v>
      </c>
      <c r="C75" s="154">
        <v>61</v>
      </c>
      <c r="D75" s="75" t="s">
        <v>105</v>
      </c>
      <c r="E75" s="75" t="s">
        <v>106</v>
      </c>
      <c r="F75" s="129" t="s">
        <v>25</v>
      </c>
      <c r="G75" s="86"/>
      <c r="H75" s="75">
        <v>29</v>
      </c>
      <c r="I75" s="130">
        <f t="shared" si="3"/>
        <v>0</v>
      </c>
    </row>
    <row r="76" spans="1:9" x14ac:dyDescent="0.25">
      <c r="A76" s="75"/>
      <c r="B76" s="77">
        <v>63</v>
      </c>
      <c r="C76" s="154">
        <v>62</v>
      </c>
      <c r="D76" s="75" t="s">
        <v>105</v>
      </c>
      <c r="E76" s="75" t="s">
        <v>107</v>
      </c>
      <c r="F76" s="129" t="s">
        <v>25</v>
      </c>
      <c r="G76" s="86"/>
      <c r="H76" s="75">
        <v>52</v>
      </c>
      <c r="I76" s="130">
        <f t="shared" si="3"/>
        <v>0</v>
      </c>
    </row>
    <row r="77" spans="1:9" x14ac:dyDescent="0.25">
      <c r="A77" s="75"/>
      <c r="B77" s="77">
        <v>64</v>
      </c>
      <c r="C77" s="154">
        <v>63</v>
      </c>
      <c r="D77" s="75" t="s">
        <v>105</v>
      </c>
      <c r="E77" s="75" t="s">
        <v>108</v>
      </c>
      <c r="F77" s="129" t="s">
        <v>25</v>
      </c>
      <c r="G77" s="86"/>
      <c r="H77" s="75">
        <v>42</v>
      </c>
      <c r="I77" s="130">
        <f t="shared" si="3"/>
        <v>0</v>
      </c>
    </row>
    <row r="78" spans="1:9" x14ac:dyDescent="0.25">
      <c r="A78" s="75"/>
      <c r="B78" s="77">
        <v>65</v>
      </c>
      <c r="C78" s="154">
        <v>64</v>
      </c>
      <c r="D78" s="75" t="s">
        <v>109</v>
      </c>
      <c r="E78" s="75" t="s">
        <v>110</v>
      </c>
      <c r="F78" s="129" t="s">
        <v>25</v>
      </c>
      <c r="G78" s="86"/>
      <c r="H78" s="75">
        <v>20</v>
      </c>
      <c r="I78" s="130">
        <f t="shared" si="3"/>
        <v>0</v>
      </c>
    </row>
    <row r="79" spans="1:9" x14ac:dyDescent="0.25">
      <c r="A79" s="75"/>
      <c r="B79" s="77">
        <v>66</v>
      </c>
      <c r="C79" s="154">
        <v>65</v>
      </c>
      <c r="D79" s="75" t="s">
        <v>111</v>
      </c>
      <c r="E79" s="75" t="s">
        <v>112</v>
      </c>
      <c r="F79" s="129" t="s">
        <v>25</v>
      </c>
      <c r="G79" s="86"/>
      <c r="H79" s="75">
        <v>27</v>
      </c>
      <c r="I79" s="130">
        <f t="shared" si="3"/>
        <v>0</v>
      </c>
    </row>
    <row r="80" spans="1:9" x14ac:dyDescent="0.25">
      <c r="A80" s="75"/>
      <c r="B80" s="77">
        <v>67</v>
      </c>
      <c r="C80" s="154">
        <v>66</v>
      </c>
      <c r="D80" s="75" t="s">
        <v>113</v>
      </c>
      <c r="E80" s="75" t="s">
        <v>114</v>
      </c>
      <c r="F80" s="129" t="s">
        <v>25</v>
      </c>
      <c r="G80" s="86"/>
      <c r="H80" s="75">
        <v>29</v>
      </c>
      <c r="I80" s="130">
        <f t="shared" si="3"/>
        <v>0</v>
      </c>
    </row>
    <row r="81" spans="1:9" x14ac:dyDescent="0.25">
      <c r="A81" s="75"/>
      <c r="B81" s="77">
        <v>68</v>
      </c>
      <c r="C81" s="154">
        <v>67</v>
      </c>
      <c r="D81" s="75" t="s">
        <v>113</v>
      </c>
      <c r="E81" s="75" t="s">
        <v>115</v>
      </c>
      <c r="F81" s="129" t="s">
        <v>25</v>
      </c>
      <c r="G81" s="86"/>
      <c r="H81" s="75">
        <v>32</v>
      </c>
      <c r="I81" s="130">
        <f t="shared" si="3"/>
        <v>0</v>
      </c>
    </row>
    <row r="82" spans="1:9" x14ac:dyDescent="0.25">
      <c r="A82" s="75"/>
      <c r="B82" s="77">
        <v>69</v>
      </c>
      <c r="C82" s="154">
        <v>68</v>
      </c>
      <c r="D82" s="75" t="s">
        <v>116</v>
      </c>
      <c r="E82" s="75" t="s">
        <v>117</v>
      </c>
      <c r="F82" s="129" t="s">
        <v>25</v>
      </c>
      <c r="G82" s="86"/>
      <c r="H82" s="75">
        <v>121</v>
      </c>
      <c r="I82" s="130">
        <f t="shared" si="3"/>
        <v>0</v>
      </c>
    </row>
    <row r="83" spans="1:9" x14ac:dyDescent="0.25">
      <c r="A83" s="75"/>
      <c r="B83" s="77">
        <v>70</v>
      </c>
      <c r="C83" s="154">
        <v>69</v>
      </c>
      <c r="D83" s="75" t="s">
        <v>116</v>
      </c>
      <c r="E83" s="75" t="s">
        <v>118</v>
      </c>
      <c r="F83" s="129" t="s">
        <v>25</v>
      </c>
      <c r="G83" s="86"/>
      <c r="H83" s="75">
        <v>36</v>
      </c>
      <c r="I83" s="130">
        <f t="shared" si="3"/>
        <v>0</v>
      </c>
    </row>
    <row r="84" spans="1:9" x14ac:dyDescent="0.25">
      <c r="A84" s="75"/>
      <c r="B84" s="77">
        <v>71</v>
      </c>
      <c r="C84" s="154">
        <v>70</v>
      </c>
      <c r="D84" s="75" t="s">
        <v>116</v>
      </c>
      <c r="E84" s="75" t="s">
        <v>119</v>
      </c>
      <c r="F84" s="129" t="s">
        <v>25</v>
      </c>
      <c r="G84" s="86"/>
      <c r="H84" s="75">
        <v>26</v>
      </c>
      <c r="I84" s="130">
        <f t="shared" si="3"/>
        <v>0</v>
      </c>
    </row>
    <row r="85" spans="1:9" x14ac:dyDescent="0.25">
      <c r="A85" s="75"/>
      <c r="B85" s="77">
        <v>72</v>
      </c>
      <c r="C85" s="154">
        <v>71</v>
      </c>
      <c r="D85" s="75" t="s">
        <v>116</v>
      </c>
      <c r="E85" s="75" t="s">
        <v>120</v>
      </c>
      <c r="F85" s="129" t="s">
        <v>25</v>
      </c>
      <c r="G85" s="86"/>
      <c r="H85" s="75">
        <v>26</v>
      </c>
      <c r="I85" s="130">
        <f t="shared" si="3"/>
        <v>0</v>
      </c>
    </row>
    <row r="86" spans="1:9" x14ac:dyDescent="0.25">
      <c r="A86" s="75"/>
      <c r="B86" s="77">
        <v>73</v>
      </c>
      <c r="C86" s="154">
        <v>72</v>
      </c>
      <c r="D86" s="75" t="s">
        <v>121</v>
      </c>
      <c r="E86" s="75" t="s">
        <v>122</v>
      </c>
      <c r="F86" s="129" t="s">
        <v>25</v>
      </c>
      <c r="G86" s="86"/>
      <c r="H86" s="75">
        <v>364</v>
      </c>
      <c r="I86" s="130">
        <f t="shared" si="3"/>
        <v>0</v>
      </c>
    </row>
    <row r="87" spans="1:9" x14ac:dyDescent="0.25">
      <c r="A87" s="75"/>
      <c r="B87" s="77">
        <v>74</v>
      </c>
      <c r="C87" s="154">
        <v>73</v>
      </c>
      <c r="D87" s="75" t="s">
        <v>121</v>
      </c>
      <c r="E87" s="75" t="s">
        <v>123</v>
      </c>
      <c r="F87" s="129" t="s">
        <v>25</v>
      </c>
      <c r="G87" s="86"/>
      <c r="H87" s="75">
        <v>285</v>
      </c>
      <c r="I87" s="130">
        <f t="shared" si="3"/>
        <v>0</v>
      </c>
    </row>
    <row r="88" spans="1:9" x14ac:dyDescent="0.25">
      <c r="A88" s="75"/>
      <c r="B88" s="77">
        <v>75</v>
      </c>
      <c r="C88" s="154">
        <v>74</v>
      </c>
      <c r="D88" s="75" t="s">
        <v>121</v>
      </c>
      <c r="E88" s="75" t="s">
        <v>124</v>
      </c>
      <c r="F88" s="129" t="s">
        <v>25</v>
      </c>
      <c r="G88" s="86"/>
      <c r="H88" s="75">
        <v>5308</v>
      </c>
      <c r="I88" s="130">
        <f t="shared" si="3"/>
        <v>0</v>
      </c>
    </row>
    <row r="89" spans="1:9" x14ac:dyDescent="0.25">
      <c r="A89" s="75"/>
      <c r="B89" s="77">
        <v>76</v>
      </c>
      <c r="C89" s="154">
        <v>75</v>
      </c>
      <c r="D89" s="75" t="s">
        <v>121</v>
      </c>
      <c r="E89" s="75" t="s">
        <v>125</v>
      </c>
      <c r="F89" s="129" t="s">
        <v>25</v>
      </c>
      <c r="G89" s="86"/>
      <c r="H89" s="75">
        <v>1963</v>
      </c>
      <c r="I89" s="130">
        <f t="shared" si="3"/>
        <v>0</v>
      </c>
    </row>
    <row r="90" spans="1:9" x14ac:dyDescent="0.25">
      <c r="A90" s="75"/>
      <c r="B90" s="77">
        <v>77</v>
      </c>
      <c r="C90" s="154">
        <v>76</v>
      </c>
      <c r="D90" s="75" t="s">
        <v>121</v>
      </c>
      <c r="E90" s="75" t="s">
        <v>126</v>
      </c>
      <c r="F90" s="129" t="s">
        <v>25</v>
      </c>
      <c r="G90" s="86"/>
      <c r="H90" s="75">
        <v>41</v>
      </c>
      <c r="I90" s="130">
        <f t="shared" si="3"/>
        <v>0</v>
      </c>
    </row>
    <row r="91" spans="1:9" x14ac:dyDescent="0.25">
      <c r="A91" s="75"/>
      <c r="B91" s="77">
        <v>78</v>
      </c>
      <c r="C91" s="154">
        <v>77</v>
      </c>
      <c r="D91" s="75" t="s">
        <v>127</v>
      </c>
      <c r="E91" s="75" t="s">
        <v>128</v>
      </c>
      <c r="F91" s="129" t="s">
        <v>129</v>
      </c>
      <c r="G91" s="86"/>
      <c r="H91" s="75">
        <v>1262</v>
      </c>
      <c r="I91" s="130">
        <f t="shared" si="3"/>
        <v>0</v>
      </c>
    </row>
    <row r="92" spans="1:9" x14ac:dyDescent="0.25">
      <c r="A92" s="75"/>
      <c r="B92" s="77">
        <v>79</v>
      </c>
      <c r="C92" s="154">
        <v>78</v>
      </c>
      <c r="D92" s="75" t="s">
        <v>127</v>
      </c>
      <c r="E92" s="75" t="s">
        <v>130</v>
      </c>
      <c r="F92" s="129" t="s">
        <v>129</v>
      </c>
      <c r="G92" s="86"/>
      <c r="H92" s="75">
        <v>1050</v>
      </c>
      <c r="I92" s="130">
        <f t="shared" si="3"/>
        <v>0</v>
      </c>
    </row>
    <row r="93" spans="1:9" x14ac:dyDescent="0.25">
      <c r="A93" s="75"/>
      <c r="B93" s="77">
        <v>80</v>
      </c>
      <c r="C93" s="154">
        <v>79</v>
      </c>
      <c r="D93" s="75" t="s">
        <v>127</v>
      </c>
      <c r="E93" s="75" t="s">
        <v>131</v>
      </c>
      <c r="F93" s="129" t="s">
        <v>129</v>
      </c>
      <c r="G93" s="86"/>
      <c r="H93" s="75">
        <v>383</v>
      </c>
      <c r="I93" s="130">
        <f t="shared" si="3"/>
        <v>0</v>
      </c>
    </row>
    <row r="94" spans="1:9" x14ac:dyDescent="0.25">
      <c r="A94" s="75"/>
      <c r="B94" s="77">
        <v>81</v>
      </c>
      <c r="C94" s="154">
        <v>80</v>
      </c>
      <c r="D94" s="75" t="s">
        <v>127</v>
      </c>
      <c r="E94" s="75" t="s">
        <v>132</v>
      </c>
      <c r="F94" s="129" t="s">
        <v>129</v>
      </c>
      <c r="G94" s="86"/>
      <c r="H94" s="75">
        <v>190</v>
      </c>
      <c r="I94" s="130">
        <f t="shared" si="3"/>
        <v>0</v>
      </c>
    </row>
    <row r="95" spans="1:9" x14ac:dyDescent="0.25">
      <c r="A95" s="75"/>
      <c r="B95" s="77">
        <v>82</v>
      </c>
      <c r="C95" s="154">
        <v>81</v>
      </c>
      <c r="D95" s="75" t="s">
        <v>133</v>
      </c>
      <c r="E95" s="75" t="s">
        <v>134</v>
      </c>
      <c r="F95" s="129" t="s">
        <v>25</v>
      </c>
      <c r="G95" s="86"/>
      <c r="H95" s="75">
        <v>100</v>
      </c>
      <c r="I95" s="130">
        <f t="shared" si="3"/>
        <v>0</v>
      </c>
    </row>
    <row r="96" spans="1:9" x14ac:dyDescent="0.25">
      <c r="A96" s="75"/>
      <c r="B96" s="77">
        <v>83</v>
      </c>
      <c r="C96" s="154">
        <v>82</v>
      </c>
      <c r="D96" s="75" t="s">
        <v>135</v>
      </c>
      <c r="E96" s="75" t="s">
        <v>136</v>
      </c>
      <c r="F96" s="129" t="s">
        <v>25</v>
      </c>
      <c r="G96" s="86"/>
      <c r="H96" s="75">
        <v>114</v>
      </c>
      <c r="I96" s="130">
        <f t="shared" si="3"/>
        <v>0</v>
      </c>
    </row>
    <row r="97" spans="1:9" x14ac:dyDescent="0.25">
      <c r="A97" s="75"/>
      <c r="B97" s="77">
        <v>84</v>
      </c>
      <c r="C97" s="154">
        <v>83</v>
      </c>
      <c r="D97" s="75" t="s">
        <v>135</v>
      </c>
      <c r="E97" s="75" t="s">
        <v>137</v>
      </c>
      <c r="F97" s="129" t="s">
        <v>25</v>
      </c>
      <c r="G97" s="86"/>
      <c r="H97" s="75">
        <v>43</v>
      </c>
      <c r="I97" s="130">
        <f t="shared" si="3"/>
        <v>0</v>
      </c>
    </row>
    <row r="98" spans="1:9" x14ac:dyDescent="0.25">
      <c r="A98" s="75"/>
      <c r="B98" s="77">
        <v>85</v>
      </c>
      <c r="C98" s="154">
        <v>84</v>
      </c>
      <c r="D98" s="75" t="s">
        <v>135</v>
      </c>
      <c r="E98" s="75" t="s">
        <v>138</v>
      </c>
      <c r="F98" s="129" t="s">
        <v>25</v>
      </c>
      <c r="G98" s="86"/>
      <c r="H98" s="75">
        <v>21</v>
      </c>
      <c r="I98" s="130">
        <f t="shared" si="3"/>
        <v>0</v>
      </c>
    </row>
    <row r="99" spans="1:9" x14ac:dyDescent="0.25">
      <c r="A99" s="75"/>
      <c r="B99" s="77">
        <v>86</v>
      </c>
      <c r="C99" s="154">
        <v>85</v>
      </c>
      <c r="D99" s="75" t="s">
        <v>135</v>
      </c>
      <c r="E99" s="75" t="s">
        <v>139</v>
      </c>
      <c r="F99" s="129" t="s">
        <v>25</v>
      </c>
      <c r="G99" s="86"/>
      <c r="H99" s="75">
        <v>29</v>
      </c>
      <c r="I99" s="130">
        <f t="shared" si="3"/>
        <v>0</v>
      </c>
    </row>
    <row r="100" spans="1:9" x14ac:dyDescent="0.25">
      <c r="A100" s="75"/>
      <c r="B100" s="77">
        <v>87</v>
      </c>
      <c r="C100" s="154">
        <v>86</v>
      </c>
      <c r="D100" s="75" t="s">
        <v>135</v>
      </c>
      <c r="E100" s="75" t="s">
        <v>140</v>
      </c>
      <c r="F100" s="129" t="s">
        <v>25</v>
      </c>
      <c r="G100" s="86"/>
      <c r="H100" s="75">
        <v>38</v>
      </c>
      <c r="I100" s="130">
        <f t="shared" si="3"/>
        <v>0</v>
      </c>
    </row>
    <row r="101" spans="1:9" x14ac:dyDescent="0.25">
      <c r="A101" s="75"/>
      <c r="B101" s="77">
        <v>88</v>
      </c>
      <c r="C101" s="154">
        <v>87</v>
      </c>
      <c r="D101" s="75" t="s">
        <v>135</v>
      </c>
      <c r="E101" s="75" t="s">
        <v>141</v>
      </c>
      <c r="F101" s="129" t="s">
        <v>25</v>
      </c>
      <c r="G101" s="86"/>
      <c r="H101" s="75">
        <v>17</v>
      </c>
      <c r="I101" s="130">
        <f t="shared" si="3"/>
        <v>0</v>
      </c>
    </row>
    <row r="102" spans="1:9" x14ac:dyDescent="0.25">
      <c r="A102" s="75"/>
      <c r="B102" s="77">
        <v>89</v>
      </c>
      <c r="C102" s="154">
        <v>88</v>
      </c>
      <c r="D102" s="75" t="s">
        <v>135</v>
      </c>
      <c r="E102" s="75" t="s">
        <v>142</v>
      </c>
      <c r="F102" s="129" t="s">
        <v>25</v>
      </c>
      <c r="G102" s="86"/>
      <c r="H102" s="75">
        <v>7</v>
      </c>
      <c r="I102" s="130">
        <f t="shared" si="3"/>
        <v>0</v>
      </c>
    </row>
    <row r="103" spans="1:9" x14ac:dyDescent="0.25">
      <c r="A103" s="75"/>
      <c r="B103" s="77">
        <v>90</v>
      </c>
      <c r="C103" s="154">
        <v>89</v>
      </c>
      <c r="D103" s="75" t="s">
        <v>135</v>
      </c>
      <c r="E103" s="75" t="s">
        <v>143</v>
      </c>
      <c r="F103" s="129" t="s">
        <v>25</v>
      </c>
      <c r="G103" s="86"/>
      <c r="H103" s="75">
        <v>156</v>
      </c>
      <c r="I103" s="130">
        <f t="shared" si="3"/>
        <v>0</v>
      </c>
    </row>
    <row r="104" spans="1:9" x14ac:dyDescent="0.25">
      <c r="A104" s="75"/>
      <c r="B104" s="77">
        <v>91</v>
      </c>
      <c r="C104" s="154">
        <v>90</v>
      </c>
      <c r="D104" s="75" t="s">
        <v>135</v>
      </c>
      <c r="E104" s="75" t="s">
        <v>144</v>
      </c>
      <c r="F104" s="129" t="s">
        <v>25</v>
      </c>
      <c r="G104" s="86"/>
      <c r="H104" s="75">
        <v>81</v>
      </c>
      <c r="I104" s="130">
        <f t="shared" si="3"/>
        <v>0</v>
      </c>
    </row>
    <row r="105" spans="1:9" x14ac:dyDescent="0.25">
      <c r="A105" s="75"/>
      <c r="B105" s="77">
        <v>92</v>
      </c>
      <c r="C105" s="154">
        <v>91</v>
      </c>
      <c r="D105" s="75" t="s">
        <v>135</v>
      </c>
      <c r="E105" s="75" t="s">
        <v>145</v>
      </c>
      <c r="F105" s="129" t="s">
        <v>25</v>
      </c>
      <c r="G105" s="86"/>
      <c r="H105" s="75">
        <v>5</v>
      </c>
      <c r="I105" s="130">
        <f t="shared" si="3"/>
        <v>0</v>
      </c>
    </row>
    <row r="106" spans="1:9" x14ac:dyDescent="0.25">
      <c r="A106" s="75"/>
      <c r="B106" s="77">
        <v>93</v>
      </c>
      <c r="C106" s="154">
        <v>92</v>
      </c>
      <c r="D106" s="75" t="s">
        <v>146</v>
      </c>
      <c r="E106" s="75" t="s">
        <v>147</v>
      </c>
      <c r="F106" s="129" t="s">
        <v>25</v>
      </c>
      <c r="G106" s="86"/>
      <c r="H106" s="75">
        <v>30</v>
      </c>
      <c r="I106" s="130">
        <f t="shared" si="3"/>
        <v>0</v>
      </c>
    </row>
    <row r="107" spans="1:9" x14ac:dyDescent="0.25">
      <c r="A107" s="75"/>
      <c r="B107" s="77">
        <v>94</v>
      </c>
      <c r="C107" s="154">
        <v>93</v>
      </c>
      <c r="D107" s="75" t="s">
        <v>148</v>
      </c>
      <c r="E107" s="75" t="s">
        <v>149</v>
      </c>
      <c r="F107" s="129" t="s">
        <v>25</v>
      </c>
      <c r="G107" s="86"/>
      <c r="H107" s="75">
        <v>308</v>
      </c>
      <c r="I107" s="130">
        <f t="shared" si="3"/>
        <v>0</v>
      </c>
    </row>
    <row r="108" spans="1:9" x14ac:dyDescent="0.25">
      <c r="A108" s="75"/>
      <c r="B108" s="77">
        <v>95</v>
      </c>
      <c r="C108" s="154">
        <v>94</v>
      </c>
      <c r="D108" s="75" t="s">
        <v>150</v>
      </c>
      <c r="E108" s="75" t="s">
        <v>151</v>
      </c>
      <c r="F108" s="129" t="s">
        <v>25</v>
      </c>
      <c r="G108" s="86"/>
      <c r="H108" s="75">
        <v>216</v>
      </c>
      <c r="I108" s="130">
        <f t="shared" si="3"/>
        <v>0</v>
      </c>
    </row>
    <row r="109" spans="1:9" x14ac:dyDescent="0.25">
      <c r="A109" s="75"/>
      <c r="B109" s="77">
        <v>96</v>
      </c>
      <c r="C109" s="154">
        <v>95</v>
      </c>
      <c r="D109" s="75" t="s">
        <v>152</v>
      </c>
      <c r="E109" s="75" t="s">
        <v>153</v>
      </c>
      <c r="F109" s="129" t="s">
        <v>25</v>
      </c>
      <c r="G109" s="86"/>
      <c r="H109" s="75">
        <v>1392</v>
      </c>
      <c r="I109" s="130">
        <f t="shared" si="3"/>
        <v>0</v>
      </c>
    </row>
    <row r="110" spans="1:9" x14ac:dyDescent="0.25">
      <c r="A110" s="75"/>
      <c r="B110" s="77">
        <v>97</v>
      </c>
      <c r="C110" s="154">
        <v>96</v>
      </c>
      <c r="D110" s="75" t="s">
        <v>154</v>
      </c>
      <c r="E110" s="75" t="s">
        <v>155</v>
      </c>
      <c r="F110" s="129" t="s">
        <v>25</v>
      </c>
      <c r="G110" s="86"/>
      <c r="H110" s="75">
        <v>2701</v>
      </c>
      <c r="I110" s="130">
        <f t="shared" si="3"/>
        <v>0</v>
      </c>
    </row>
    <row r="111" spans="1:9" x14ac:dyDescent="0.25">
      <c r="A111" s="75"/>
      <c r="B111" s="77">
        <v>98</v>
      </c>
      <c r="C111" s="154">
        <v>97</v>
      </c>
      <c r="D111" s="75" t="s">
        <v>156</v>
      </c>
      <c r="E111" s="75" t="s">
        <v>157</v>
      </c>
      <c r="F111" s="129" t="s">
        <v>25</v>
      </c>
      <c r="G111" s="86"/>
      <c r="H111" s="75">
        <v>224</v>
      </c>
      <c r="I111" s="130">
        <f t="shared" si="3"/>
        <v>0</v>
      </c>
    </row>
    <row r="112" spans="1:9" x14ac:dyDescent="0.25">
      <c r="A112" s="75"/>
      <c r="B112" s="77">
        <v>99</v>
      </c>
      <c r="C112" s="154">
        <v>98</v>
      </c>
      <c r="D112" s="75" t="s">
        <v>158</v>
      </c>
      <c r="E112" s="75" t="s">
        <v>159</v>
      </c>
      <c r="F112" s="129" t="s">
        <v>25</v>
      </c>
      <c r="G112" s="86"/>
      <c r="H112" s="75">
        <v>1456</v>
      </c>
      <c r="I112" s="130">
        <f t="shared" si="3"/>
        <v>0</v>
      </c>
    </row>
    <row r="113" spans="1:9" x14ac:dyDescent="0.25">
      <c r="A113" s="75"/>
      <c r="B113" s="77">
        <v>100</v>
      </c>
      <c r="C113" s="154">
        <v>99</v>
      </c>
      <c r="D113" s="75" t="s">
        <v>158</v>
      </c>
      <c r="E113" s="75" t="s">
        <v>160</v>
      </c>
      <c r="F113" s="129" t="s">
        <v>25</v>
      </c>
      <c r="G113" s="86"/>
      <c r="H113" s="75">
        <v>201</v>
      </c>
      <c r="I113" s="130">
        <f t="shared" si="3"/>
        <v>0</v>
      </c>
    </row>
    <row r="114" spans="1:9" x14ac:dyDescent="0.25">
      <c r="A114" s="75"/>
      <c r="B114" s="77">
        <v>101</v>
      </c>
      <c r="C114" s="154">
        <v>100</v>
      </c>
      <c r="D114" s="75" t="s">
        <v>158</v>
      </c>
      <c r="E114" s="75" t="s">
        <v>161</v>
      </c>
      <c r="F114" s="129" t="s">
        <v>25</v>
      </c>
      <c r="G114" s="86"/>
      <c r="H114" s="75">
        <v>343</v>
      </c>
      <c r="I114" s="130">
        <f t="shared" si="3"/>
        <v>0</v>
      </c>
    </row>
    <row r="115" spans="1:9" x14ac:dyDescent="0.25">
      <c r="A115" s="75"/>
      <c r="B115" s="77">
        <v>102</v>
      </c>
      <c r="C115" s="154">
        <v>101</v>
      </c>
      <c r="D115" s="75" t="s">
        <v>158</v>
      </c>
      <c r="E115" s="75" t="s">
        <v>162</v>
      </c>
      <c r="F115" s="129" t="s">
        <v>25</v>
      </c>
      <c r="G115" s="86"/>
      <c r="H115" s="75">
        <v>8</v>
      </c>
      <c r="I115" s="130">
        <f t="shared" ref="I115:I178" si="4">G115*H115</f>
        <v>0</v>
      </c>
    </row>
    <row r="116" spans="1:9" x14ac:dyDescent="0.25">
      <c r="A116" s="75"/>
      <c r="B116" s="77">
        <v>103</v>
      </c>
      <c r="C116" s="154">
        <v>102</v>
      </c>
      <c r="D116" s="75" t="s">
        <v>158</v>
      </c>
      <c r="E116" s="75" t="s">
        <v>163</v>
      </c>
      <c r="F116" s="129" t="s">
        <v>25</v>
      </c>
      <c r="G116" s="86"/>
      <c r="H116" s="75">
        <v>4</v>
      </c>
      <c r="I116" s="130">
        <f t="shared" si="4"/>
        <v>0</v>
      </c>
    </row>
    <row r="117" spans="1:9" x14ac:dyDescent="0.25">
      <c r="A117" s="75"/>
      <c r="B117" s="77">
        <v>104</v>
      </c>
      <c r="C117" s="154">
        <v>103</v>
      </c>
      <c r="D117" s="75" t="s">
        <v>158</v>
      </c>
      <c r="E117" s="75" t="s">
        <v>164</v>
      </c>
      <c r="F117" s="129" t="s">
        <v>25</v>
      </c>
      <c r="G117" s="86"/>
      <c r="H117" s="75">
        <v>6</v>
      </c>
      <c r="I117" s="130">
        <f t="shared" si="4"/>
        <v>0</v>
      </c>
    </row>
    <row r="118" spans="1:9" x14ac:dyDescent="0.25">
      <c r="A118" s="75"/>
      <c r="B118" s="77">
        <v>105</v>
      </c>
      <c r="C118" s="154">
        <v>104</v>
      </c>
      <c r="D118" s="75" t="s">
        <v>158</v>
      </c>
      <c r="E118" s="75" t="s">
        <v>165</v>
      </c>
      <c r="F118" s="129" t="s">
        <v>25</v>
      </c>
      <c r="G118" s="86"/>
      <c r="H118" s="75">
        <v>6</v>
      </c>
      <c r="I118" s="130">
        <f t="shared" si="4"/>
        <v>0</v>
      </c>
    </row>
    <row r="119" spans="1:9" x14ac:dyDescent="0.25">
      <c r="A119" s="75"/>
      <c r="B119" s="77">
        <v>106</v>
      </c>
      <c r="C119" s="154">
        <v>105</v>
      </c>
      <c r="D119" s="75" t="s">
        <v>158</v>
      </c>
      <c r="E119" s="75" t="s">
        <v>166</v>
      </c>
      <c r="F119" s="129" t="s">
        <v>25</v>
      </c>
      <c r="G119" s="86"/>
      <c r="H119" s="75">
        <v>43</v>
      </c>
      <c r="I119" s="130">
        <f t="shared" si="4"/>
        <v>0</v>
      </c>
    </row>
    <row r="120" spans="1:9" x14ac:dyDescent="0.25">
      <c r="A120" s="75"/>
      <c r="B120" s="77">
        <v>107</v>
      </c>
      <c r="C120" s="154">
        <v>106</v>
      </c>
      <c r="D120" s="75" t="s">
        <v>158</v>
      </c>
      <c r="E120" s="75" t="s">
        <v>167</v>
      </c>
      <c r="F120" s="129" t="s">
        <v>25</v>
      </c>
      <c r="G120" s="86"/>
      <c r="H120" s="75">
        <v>108</v>
      </c>
      <c r="I120" s="130">
        <f t="shared" si="4"/>
        <v>0</v>
      </c>
    </row>
    <row r="121" spans="1:9" x14ac:dyDescent="0.25">
      <c r="A121" s="75"/>
      <c r="B121" s="77">
        <v>108</v>
      </c>
      <c r="C121" s="154">
        <v>107</v>
      </c>
      <c r="D121" s="75" t="s">
        <v>158</v>
      </c>
      <c r="E121" s="75" t="s">
        <v>168</v>
      </c>
      <c r="F121" s="129" t="s">
        <v>25</v>
      </c>
      <c r="G121" s="86"/>
      <c r="H121" s="75">
        <v>117</v>
      </c>
      <c r="I121" s="130">
        <f t="shared" si="4"/>
        <v>0</v>
      </c>
    </row>
    <row r="122" spans="1:9" x14ac:dyDescent="0.25">
      <c r="A122" s="75"/>
      <c r="B122" s="77">
        <v>109</v>
      </c>
      <c r="C122" s="154">
        <v>108</v>
      </c>
      <c r="D122" s="75" t="s">
        <v>158</v>
      </c>
      <c r="E122" s="75" t="s">
        <v>169</v>
      </c>
      <c r="F122" s="129" t="s">
        <v>25</v>
      </c>
      <c r="G122" s="86"/>
      <c r="H122" s="75">
        <v>185</v>
      </c>
      <c r="I122" s="130">
        <f t="shared" si="4"/>
        <v>0</v>
      </c>
    </row>
    <row r="123" spans="1:9" x14ac:dyDescent="0.25">
      <c r="A123" s="75"/>
      <c r="B123" s="77">
        <v>110</v>
      </c>
      <c r="C123" s="154">
        <v>109</v>
      </c>
      <c r="D123" s="75" t="s">
        <v>158</v>
      </c>
      <c r="E123" s="75" t="s">
        <v>170</v>
      </c>
      <c r="F123" s="129" t="s">
        <v>25</v>
      </c>
      <c r="G123" s="86"/>
      <c r="H123" s="75">
        <v>1793</v>
      </c>
      <c r="I123" s="130">
        <f t="shared" si="4"/>
        <v>0</v>
      </c>
    </row>
    <row r="124" spans="1:9" x14ac:dyDescent="0.25">
      <c r="A124" s="75"/>
      <c r="B124" s="77">
        <v>111</v>
      </c>
      <c r="C124" s="154">
        <v>110</v>
      </c>
      <c r="D124" s="75" t="s">
        <v>158</v>
      </c>
      <c r="E124" s="75" t="s">
        <v>171</v>
      </c>
      <c r="F124" s="129" t="s">
        <v>25</v>
      </c>
      <c r="G124" s="86"/>
      <c r="H124" s="75">
        <v>206</v>
      </c>
      <c r="I124" s="130">
        <f t="shared" si="4"/>
        <v>0</v>
      </c>
    </row>
    <row r="125" spans="1:9" x14ac:dyDescent="0.25">
      <c r="A125" s="75"/>
      <c r="B125" s="77">
        <v>112</v>
      </c>
      <c r="C125" s="154">
        <v>111</v>
      </c>
      <c r="D125" s="75" t="s">
        <v>158</v>
      </c>
      <c r="E125" s="75" t="s">
        <v>172</v>
      </c>
      <c r="F125" s="129" t="s">
        <v>25</v>
      </c>
      <c r="G125" s="86"/>
      <c r="H125" s="75">
        <v>4154</v>
      </c>
      <c r="I125" s="130">
        <f t="shared" si="4"/>
        <v>0</v>
      </c>
    </row>
    <row r="126" spans="1:9" x14ac:dyDescent="0.25">
      <c r="A126" s="75"/>
      <c r="B126" s="77">
        <v>113</v>
      </c>
      <c r="C126" s="154">
        <v>112</v>
      </c>
      <c r="D126" s="75" t="s">
        <v>37</v>
      </c>
      <c r="E126" s="75" t="s">
        <v>173</v>
      </c>
      <c r="F126" s="129" t="s">
        <v>25</v>
      </c>
      <c r="G126" s="86"/>
      <c r="H126" s="75">
        <v>10</v>
      </c>
      <c r="I126" s="130">
        <f t="shared" si="4"/>
        <v>0</v>
      </c>
    </row>
    <row r="127" spans="1:9" x14ac:dyDescent="0.25">
      <c r="A127" s="75"/>
      <c r="B127" s="77">
        <v>114</v>
      </c>
      <c r="C127" s="154">
        <v>113</v>
      </c>
      <c r="D127" s="75" t="s">
        <v>174</v>
      </c>
      <c r="E127" s="75" t="s">
        <v>175</v>
      </c>
      <c r="F127" s="129" t="s">
        <v>176</v>
      </c>
      <c r="G127" s="86"/>
      <c r="H127" s="75">
        <v>20</v>
      </c>
      <c r="I127" s="130">
        <f t="shared" si="4"/>
        <v>0</v>
      </c>
    </row>
    <row r="128" spans="1:9" x14ac:dyDescent="0.25">
      <c r="A128" s="75"/>
      <c r="B128" s="77">
        <v>115</v>
      </c>
      <c r="C128" s="154">
        <v>114</v>
      </c>
      <c r="D128" s="75" t="s">
        <v>177</v>
      </c>
      <c r="E128" s="75" t="s">
        <v>178</v>
      </c>
      <c r="F128" s="129" t="s">
        <v>25</v>
      </c>
      <c r="G128" s="86"/>
      <c r="H128" s="75">
        <v>115</v>
      </c>
      <c r="I128" s="130">
        <f t="shared" si="4"/>
        <v>0</v>
      </c>
    </row>
    <row r="129" spans="1:9" x14ac:dyDescent="0.25">
      <c r="A129" s="75"/>
      <c r="B129" s="77">
        <v>116</v>
      </c>
      <c r="C129" s="154">
        <v>115</v>
      </c>
      <c r="D129" s="75" t="s">
        <v>177</v>
      </c>
      <c r="E129" s="75" t="s">
        <v>179</v>
      </c>
      <c r="F129" s="129" t="s">
        <v>25</v>
      </c>
      <c r="G129" s="86"/>
      <c r="H129" s="75">
        <v>422</v>
      </c>
      <c r="I129" s="130">
        <f t="shared" si="4"/>
        <v>0</v>
      </c>
    </row>
    <row r="130" spans="1:9" x14ac:dyDescent="0.25">
      <c r="B130" s="77">
        <v>117</v>
      </c>
      <c r="C130" s="154">
        <v>16</v>
      </c>
      <c r="D130" s="75" t="s">
        <v>334</v>
      </c>
      <c r="E130" s="75" t="s">
        <v>335</v>
      </c>
      <c r="F130" s="129" t="s">
        <v>25</v>
      </c>
      <c r="G130" s="86"/>
      <c r="H130" s="75">
        <v>1200</v>
      </c>
      <c r="I130" s="130">
        <f>G130*H130</f>
        <v>0</v>
      </c>
    </row>
    <row r="131" spans="1:9" x14ac:dyDescent="0.25">
      <c r="B131" s="77">
        <v>118</v>
      </c>
      <c r="C131" s="154">
        <v>17</v>
      </c>
      <c r="D131" s="75" t="s">
        <v>334</v>
      </c>
      <c r="E131" s="75" t="s">
        <v>336</v>
      </c>
      <c r="F131" s="129" t="s">
        <v>25</v>
      </c>
      <c r="G131" s="86"/>
      <c r="H131" s="75">
        <v>1200</v>
      </c>
      <c r="I131" s="130">
        <f>G131*H131</f>
        <v>0</v>
      </c>
    </row>
    <row r="132" spans="1:9" x14ac:dyDescent="0.25">
      <c r="A132" s="75"/>
      <c r="B132" s="77">
        <v>119</v>
      </c>
      <c r="C132" s="154">
        <v>116</v>
      </c>
      <c r="D132" s="75" t="s">
        <v>180</v>
      </c>
      <c r="E132" s="75" t="s">
        <v>181</v>
      </c>
      <c r="F132" s="129" t="s">
        <v>25</v>
      </c>
      <c r="G132" s="86"/>
      <c r="H132" s="75">
        <v>49</v>
      </c>
      <c r="I132" s="130">
        <f t="shared" si="4"/>
        <v>0</v>
      </c>
    </row>
    <row r="133" spans="1:9" x14ac:dyDescent="0.25">
      <c r="A133" s="75"/>
      <c r="B133" s="77">
        <v>120</v>
      </c>
      <c r="C133" s="154">
        <v>117</v>
      </c>
      <c r="D133" s="75" t="s">
        <v>182</v>
      </c>
      <c r="E133" s="75" t="s">
        <v>183</v>
      </c>
      <c r="F133" s="129" t="s">
        <v>25</v>
      </c>
      <c r="G133" s="86"/>
      <c r="H133" s="75">
        <v>8</v>
      </c>
      <c r="I133" s="130">
        <f t="shared" si="4"/>
        <v>0</v>
      </c>
    </row>
    <row r="134" spans="1:9" x14ac:dyDescent="0.25">
      <c r="A134" s="75"/>
      <c r="B134" s="77">
        <v>121</v>
      </c>
      <c r="C134" s="154">
        <v>118</v>
      </c>
      <c r="D134" s="75" t="s">
        <v>184</v>
      </c>
      <c r="E134" s="75" t="s">
        <v>185</v>
      </c>
      <c r="F134" s="129" t="s">
        <v>25</v>
      </c>
      <c r="G134" s="86"/>
      <c r="H134" s="75">
        <v>27</v>
      </c>
      <c r="I134" s="130">
        <f t="shared" si="4"/>
        <v>0</v>
      </c>
    </row>
    <row r="135" spans="1:9" x14ac:dyDescent="0.25">
      <c r="A135" s="75"/>
      <c r="B135" s="77">
        <v>122</v>
      </c>
      <c r="C135" s="154">
        <v>119</v>
      </c>
      <c r="D135" s="75" t="s">
        <v>184</v>
      </c>
      <c r="E135" s="75" t="s">
        <v>186</v>
      </c>
      <c r="F135" s="129" t="s">
        <v>176</v>
      </c>
      <c r="G135" s="86"/>
      <c r="H135" s="75">
        <v>10</v>
      </c>
      <c r="I135" s="130">
        <f t="shared" si="4"/>
        <v>0</v>
      </c>
    </row>
    <row r="136" spans="1:9" x14ac:dyDescent="0.25">
      <c r="A136" s="75"/>
      <c r="B136" s="77">
        <v>123</v>
      </c>
      <c r="C136" s="154">
        <v>120</v>
      </c>
      <c r="D136" s="75" t="s">
        <v>184</v>
      </c>
      <c r="E136" s="75" t="s">
        <v>187</v>
      </c>
      <c r="F136" s="129" t="s">
        <v>176</v>
      </c>
      <c r="G136" s="86"/>
      <c r="H136" s="75">
        <v>10</v>
      </c>
      <c r="I136" s="130">
        <f t="shared" si="4"/>
        <v>0</v>
      </c>
    </row>
    <row r="137" spans="1:9" x14ac:dyDescent="0.25">
      <c r="A137" s="75"/>
      <c r="B137" s="77">
        <v>124</v>
      </c>
      <c r="C137" s="154">
        <v>121</v>
      </c>
      <c r="D137" s="75" t="s">
        <v>184</v>
      </c>
      <c r="E137" s="75" t="s">
        <v>188</v>
      </c>
      <c r="F137" s="129" t="s">
        <v>25</v>
      </c>
      <c r="G137" s="86"/>
      <c r="H137" s="75">
        <v>10</v>
      </c>
      <c r="I137" s="130">
        <f t="shared" si="4"/>
        <v>0</v>
      </c>
    </row>
    <row r="138" spans="1:9" x14ac:dyDescent="0.25">
      <c r="A138" s="75"/>
      <c r="B138" s="77">
        <v>125</v>
      </c>
      <c r="C138" s="154">
        <v>122</v>
      </c>
      <c r="D138" s="75" t="s">
        <v>184</v>
      </c>
      <c r="E138" s="75" t="s">
        <v>189</v>
      </c>
      <c r="F138" s="129" t="s">
        <v>25</v>
      </c>
      <c r="G138" s="86"/>
      <c r="H138" s="75">
        <v>2</v>
      </c>
      <c r="I138" s="130">
        <f t="shared" si="4"/>
        <v>0</v>
      </c>
    </row>
    <row r="139" spans="1:9" x14ac:dyDescent="0.25">
      <c r="A139" s="75"/>
      <c r="B139" s="77">
        <v>126</v>
      </c>
      <c r="C139" s="154">
        <v>123</v>
      </c>
      <c r="D139" s="75" t="s">
        <v>184</v>
      </c>
      <c r="E139" s="75" t="s">
        <v>190</v>
      </c>
      <c r="F139" s="129" t="s">
        <v>176</v>
      </c>
      <c r="G139" s="86"/>
      <c r="H139" s="75">
        <v>5</v>
      </c>
      <c r="I139" s="130">
        <f t="shared" si="4"/>
        <v>0</v>
      </c>
    </row>
    <row r="140" spans="1:9" x14ac:dyDescent="0.25">
      <c r="A140" s="75"/>
      <c r="B140" s="77">
        <v>127</v>
      </c>
      <c r="C140" s="154">
        <v>124</v>
      </c>
      <c r="D140" s="75" t="s">
        <v>191</v>
      </c>
      <c r="E140" s="75" t="s">
        <v>192</v>
      </c>
      <c r="F140" s="129" t="s">
        <v>25</v>
      </c>
      <c r="G140" s="86"/>
      <c r="H140" s="75">
        <v>2619</v>
      </c>
      <c r="I140" s="130">
        <f t="shared" si="4"/>
        <v>0</v>
      </c>
    </row>
    <row r="141" spans="1:9" x14ac:dyDescent="0.25">
      <c r="A141" s="75"/>
      <c r="B141" s="77">
        <v>128</v>
      </c>
      <c r="C141" s="154">
        <v>125</v>
      </c>
      <c r="D141" s="75" t="s">
        <v>193</v>
      </c>
      <c r="E141" s="75" t="s">
        <v>194</v>
      </c>
      <c r="F141" s="129" t="s">
        <v>25</v>
      </c>
      <c r="G141" s="86"/>
      <c r="H141" s="75">
        <v>22</v>
      </c>
      <c r="I141" s="130">
        <f t="shared" si="4"/>
        <v>0</v>
      </c>
    </row>
    <row r="142" spans="1:9" x14ac:dyDescent="0.25">
      <c r="A142" s="75"/>
      <c r="B142" s="77">
        <v>129</v>
      </c>
      <c r="C142" s="154">
        <v>126</v>
      </c>
      <c r="D142" s="75" t="s">
        <v>195</v>
      </c>
      <c r="E142" s="75" t="s">
        <v>196</v>
      </c>
      <c r="F142" s="129" t="s">
        <v>25</v>
      </c>
      <c r="G142" s="86"/>
      <c r="H142" s="75">
        <v>154</v>
      </c>
      <c r="I142" s="130">
        <f t="shared" si="4"/>
        <v>0</v>
      </c>
    </row>
    <row r="143" spans="1:9" x14ac:dyDescent="0.25">
      <c r="A143" s="75"/>
      <c r="B143" s="77">
        <v>130</v>
      </c>
      <c r="C143" s="154">
        <v>127</v>
      </c>
      <c r="D143" s="75" t="s">
        <v>195</v>
      </c>
      <c r="E143" s="75" t="s">
        <v>197</v>
      </c>
      <c r="F143" s="129" t="s">
        <v>25</v>
      </c>
      <c r="G143" s="86"/>
      <c r="H143" s="75">
        <v>485</v>
      </c>
      <c r="I143" s="130">
        <f t="shared" si="4"/>
        <v>0</v>
      </c>
    </row>
    <row r="144" spans="1:9" x14ac:dyDescent="0.25">
      <c r="A144" s="75"/>
      <c r="B144" s="77">
        <v>131</v>
      </c>
      <c r="C144" s="154">
        <v>128</v>
      </c>
      <c r="D144" s="75" t="s">
        <v>195</v>
      </c>
      <c r="E144" s="75" t="s">
        <v>198</v>
      </c>
      <c r="F144" s="129" t="s">
        <v>199</v>
      </c>
      <c r="G144" s="86"/>
      <c r="H144" s="75">
        <v>5</v>
      </c>
      <c r="I144" s="130">
        <f t="shared" si="4"/>
        <v>0</v>
      </c>
    </row>
    <row r="145" spans="1:9" x14ac:dyDescent="0.25">
      <c r="A145" s="75"/>
      <c r="B145" s="77">
        <v>132</v>
      </c>
      <c r="C145" s="154">
        <v>129</v>
      </c>
      <c r="D145" s="75" t="s">
        <v>195</v>
      </c>
      <c r="E145" s="75" t="s">
        <v>200</v>
      </c>
      <c r="F145" s="129" t="s">
        <v>199</v>
      </c>
      <c r="G145" s="86"/>
      <c r="H145" s="75">
        <v>5</v>
      </c>
      <c r="I145" s="130">
        <f t="shared" si="4"/>
        <v>0</v>
      </c>
    </row>
    <row r="146" spans="1:9" x14ac:dyDescent="0.25">
      <c r="A146" s="75"/>
      <c r="B146" s="77">
        <v>133</v>
      </c>
      <c r="C146" s="154">
        <v>130</v>
      </c>
      <c r="D146" s="75" t="s">
        <v>195</v>
      </c>
      <c r="E146" s="75" t="s">
        <v>201</v>
      </c>
      <c r="F146" s="129" t="s">
        <v>176</v>
      </c>
      <c r="G146" s="86"/>
      <c r="H146" s="75">
        <v>6</v>
      </c>
      <c r="I146" s="130">
        <f t="shared" si="4"/>
        <v>0</v>
      </c>
    </row>
    <row r="147" spans="1:9" x14ac:dyDescent="0.25">
      <c r="A147" s="75"/>
      <c r="B147" s="77">
        <v>134</v>
      </c>
      <c r="C147" s="154">
        <v>131</v>
      </c>
      <c r="D147" s="75" t="s">
        <v>202</v>
      </c>
      <c r="E147" s="75" t="s">
        <v>203</v>
      </c>
      <c r="F147" s="129" t="s">
        <v>25</v>
      </c>
      <c r="G147" s="86"/>
      <c r="H147" s="75">
        <v>4966</v>
      </c>
      <c r="I147" s="130">
        <f t="shared" si="4"/>
        <v>0</v>
      </c>
    </row>
    <row r="148" spans="1:9" x14ac:dyDescent="0.25">
      <c r="A148" s="75"/>
      <c r="B148" s="77">
        <v>135</v>
      </c>
      <c r="C148" s="154">
        <v>132</v>
      </c>
      <c r="D148" s="75" t="s">
        <v>204</v>
      </c>
      <c r="E148" s="75" t="s">
        <v>205</v>
      </c>
      <c r="F148" s="129" t="s">
        <v>25</v>
      </c>
      <c r="G148" s="86"/>
      <c r="H148" s="75">
        <v>15</v>
      </c>
      <c r="I148" s="130">
        <f t="shared" si="4"/>
        <v>0</v>
      </c>
    </row>
    <row r="149" spans="1:9" x14ac:dyDescent="0.25">
      <c r="A149" s="75"/>
      <c r="B149" s="77">
        <v>136</v>
      </c>
      <c r="C149" s="154">
        <v>133</v>
      </c>
      <c r="D149" s="75" t="s">
        <v>206</v>
      </c>
      <c r="E149" s="75" t="s">
        <v>207</v>
      </c>
      <c r="F149" s="129" t="s">
        <v>25</v>
      </c>
      <c r="G149" s="86"/>
      <c r="H149" s="75">
        <v>493</v>
      </c>
      <c r="I149" s="130">
        <f t="shared" si="4"/>
        <v>0</v>
      </c>
    </row>
    <row r="150" spans="1:9" x14ac:dyDescent="0.25">
      <c r="A150" s="75"/>
      <c r="B150" s="77">
        <v>137</v>
      </c>
      <c r="C150" s="154">
        <v>134</v>
      </c>
      <c r="D150" s="75" t="s">
        <v>206</v>
      </c>
      <c r="E150" s="75" t="s">
        <v>208</v>
      </c>
      <c r="F150" s="129" t="s">
        <v>25</v>
      </c>
      <c r="G150" s="86"/>
      <c r="H150" s="75">
        <v>313</v>
      </c>
      <c r="I150" s="130">
        <f t="shared" si="4"/>
        <v>0</v>
      </c>
    </row>
    <row r="151" spans="1:9" x14ac:dyDescent="0.25">
      <c r="A151" s="75"/>
      <c r="B151" s="77">
        <v>138</v>
      </c>
      <c r="C151" s="154">
        <v>135</v>
      </c>
      <c r="D151" s="75" t="s">
        <v>206</v>
      </c>
      <c r="E151" s="75" t="s">
        <v>209</v>
      </c>
      <c r="F151" s="129" t="s">
        <v>25</v>
      </c>
      <c r="G151" s="86"/>
      <c r="H151" s="75">
        <v>20</v>
      </c>
      <c r="I151" s="130">
        <f t="shared" si="4"/>
        <v>0</v>
      </c>
    </row>
    <row r="152" spans="1:9" x14ac:dyDescent="0.25">
      <c r="A152" s="75"/>
      <c r="B152" s="77">
        <v>139</v>
      </c>
      <c r="C152" s="154">
        <v>136</v>
      </c>
      <c r="D152" s="75" t="s">
        <v>206</v>
      </c>
      <c r="E152" s="75" t="s">
        <v>210</v>
      </c>
      <c r="F152" s="129" t="s">
        <v>25</v>
      </c>
      <c r="G152" s="86"/>
      <c r="H152" s="75">
        <v>1010</v>
      </c>
      <c r="I152" s="130">
        <f t="shared" si="4"/>
        <v>0</v>
      </c>
    </row>
    <row r="153" spans="1:9" x14ac:dyDescent="0.25">
      <c r="A153" s="75"/>
      <c r="B153" s="77">
        <v>140</v>
      </c>
      <c r="C153" s="154">
        <v>137</v>
      </c>
      <c r="D153" s="75" t="s">
        <v>206</v>
      </c>
      <c r="E153" s="75" t="s">
        <v>211</v>
      </c>
      <c r="F153" s="129" t="s">
        <v>25</v>
      </c>
      <c r="G153" s="86"/>
      <c r="H153" s="75">
        <v>920</v>
      </c>
      <c r="I153" s="130">
        <f t="shared" si="4"/>
        <v>0</v>
      </c>
    </row>
    <row r="154" spans="1:9" x14ac:dyDescent="0.25">
      <c r="A154" s="75"/>
      <c r="B154" s="77">
        <v>141</v>
      </c>
      <c r="C154" s="154">
        <v>138</v>
      </c>
      <c r="D154" s="75" t="s">
        <v>206</v>
      </c>
      <c r="E154" s="75" t="s">
        <v>212</v>
      </c>
      <c r="F154" s="129" t="s">
        <v>25</v>
      </c>
      <c r="G154" s="86"/>
      <c r="H154" s="75">
        <v>261</v>
      </c>
      <c r="I154" s="130">
        <f t="shared" si="4"/>
        <v>0</v>
      </c>
    </row>
    <row r="155" spans="1:9" x14ac:dyDescent="0.25">
      <c r="A155" s="75"/>
      <c r="B155" s="77">
        <v>142</v>
      </c>
      <c r="C155" s="154">
        <v>139</v>
      </c>
      <c r="D155" s="75" t="s">
        <v>206</v>
      </c>
      <c r="E155" s="75" t="s">
        <v>213</v>
      </c>
      <c r="F155" s="129" t="s">
        <v>25</v>
      </c>
      <c r="G155" s="86"/>
      <c r="H155" s="75">
        <v>24</v>
      </c>
      <c r="I155" s="130">
        <f t="shared" si="4"/>
        <v>0</v>
      </c>
    </row>
    <row r="156" spans="1:9" x14ac:dyDescent="0.25">
      <c r="A156" s="75"/>
      <c r="B156" s="77">
        <v>143</v>
      </c>
      <c r="C156" s="154">
        <v>140</v>
      </c>
      <c r="D156" s="75" t="s">
        <v>206</v>
      </c>
      <c r="E156" s="75" t="s">
        <v>214</v>
      </c>
      <c r="F156" s="129" t="s">
        <v>25</v>
      </c>
      <c r="G156" s="86"/>
      <c r="H156" s="75">
        <v>910</v>
      </c>
      <c r="I156" s="130">
        <f t="shared" si="4"/>
        <v>0</v>
      </c>
    </row>
    <row r="157" spans="1:9" x14ac:dyDescent="0.25">
      <c r="A157" s="75"/>
      <c r="B157" s="77">
        <v>144</v>
      </c>
      <c r="C157" s="154">
        <v>141</v>
      </c>
      <c r="D157" s="75" t="s">
        <v>206</v>
      </c>
      <c r="E157" s="75" t="s">
        <v>215</v>
      </c>
      <c r="F157" s="129" t="s">
        <v>25</v>
      </c>
      <c r="G157" s="86"/>
      <c r="H157" s="75">
        <v>237</v>
      </c>
      <c r="I157" s="130">
        <f t="shared" si="4"/>
        <v>0</v>
      </c>
    </row>
    <row r="158" spans="1:9" x14ac:dyDescent="0.25">
      <c r="A158" s="75"/>
      <c r="B158" s="77">
        <v>145</v>
      </c>
      <c r="C158" s="154">
        <v>142</v>
      </c>
      <c r="D158" s="75" t="s">
        <v>206</v>
      </c>
      <c r="E158" s="75" t="s">
        <v>216</v>
      </c>
      <c r="F158" s="129" t="s">
        <v>25</v>
      </c>
      <c r="G158" s="86"/>
      <c r="H158" s="75">
        <v>3783</v>
      </c>
      <c r="I158" s="130">
        <f t="shared" si="4"/>
        <v>0</v>
      </c>
    </row>
    <row r="159" spans="1:9" x14ac:dyDescent="0.25">
      <c r="A159" s="75"/>
      <c r="B159" s="77">
        <v>146</v>
      </c>
      <c r="C159" s="154">
        <v>143</v>
      </c>
      <c r="D159" s="75" t="s">
        <v>206</v>
      </c>
      <c r="E159" s="75" t="s">
        <v>217</v>
      </c>
      <c r="F159" s="129" t="s">
        <v>25</v>
      </c>
      <c r="G159" s="86"/>
      <c r="H159" s="75">
        <v>7</v>
      </c>
      <c r="I159" s="130">
        <f t="shared" si="4"/>
        <v>0</v>
      </c>
    </row>
    <row r="160" spans="1:9" x14ac:dyDescent="0.25">
      <c r="A160" s="75"/>
      <c r="B160" s="77">
        <v>147</v>
      </c>
      <c r="C160" s="154">
        <v>144</v>
      </c>
      <c r="D160" s="75" t="s">
        <v>206</v>
      </c>
      <c r="E160" s="75" t="s">
        <v>218</v>
      </c>
      <c r="F160" s="129" t="s">
        <v>25</v>
      </c>
      <c r="G160" s="86"/>
      <c r="H160" s="75">
        <v>71</v>
      </c>
      <c r="I160" s="130">
        <f t="shared" si="4"/>
        <v>0</v>
      </c>
    </row>
    <row r="161" spans="1:9" x14ac:dyDescent="0.25">
      <c r="A161" s="75"/>
      <c r="B161" s="77">
        <v>148</v>
      </c>
      <c r="C161" s="154">
        <v>145</v>
      </c>
      <c r="D161" s="75" t="s">
        <v>219</v>
      </c>
      <c r="E161" s="75" t="s">
        <v>220</v>
      </c>
      <c r="F161" s="129" t="s">
        <v>129</v>
      </c>
      <c r="G161" s="86"/>
      <c r="H161" s="75">
        <v>4</v>
      </c>
      <c r="I161" s="130">
        <f t="shared" si="4"/>
        <v>0</v>
      </c>
    </row>
    <row r="162" spans="1:9" x14ac:dyDescent="0.25">
      <c r="A162" s="75"/>
      <c r="B162" s="77">
        <v>149</v>
      </c>
      <c r="C162" s="154">
        <v>146</v>
      </c>
      <c r="D162" s="75" t="s">
        <v>221</v>
      </c>
      <c r="E162" s="75" t="s">
        <v>222</v>
      </c>
      <c r="F162" s="129" t="s">
        <v>25</v>
      </c>
      <c r="G162" s="86"/>
      <c r="H162" s="75">
        <v>428</v>
      </c>
      <c r="I162" s="130">
        <f t="shared" si="4"/>
        <v>0</v>
      </c>
    </row>
    <row r="163" spans="1:9" x14ac:dyDescent="0.25">
      <c r="A163" s="75"/>
      <c r="B163" s="77">
        <v>150</v>
      </c>
      <c r="C163" s="154">
        <v>147</v>
      </c>
      <c r="D163" s="75" t="s">
        <v>223</v>
      </c>
      <c r="E163" s="75" t="s">
        <v>224</v>
      </c>
      <c r="F163" s="129" t="s">
        <v>25</v>
      </c>
      <c r="G163" s="86"/>
      <c r="H163" s="75">
        <v>15</v>
      </c>
      <c r="I163" s="130">
        <f t="shared" si="4"/>
        <v>0</v>
      </c>
    </row>
    <row r="164" spans="1:9" x14ac:dyDescent="0.25">
      <c r="A164" s="75"/>
      <c r="B164" s="77">
        <v>151</v>
      </c>
      <c r="C164" s="154">
        <v>148</v>
      </c>
      <c r="D164" s="75" t="s">
        <v>225</v>
      </c>
      <c r="E164" s="75" t="s">
        <v>226</v>
      </c>
      <c r="F164" s="129" t="s">
        <v>25</v>
      </c>
      <c r="G164" s="86"/>
      <c r="H164" s="75">
        <v>4</v>
      </c>
      <c r="I164" s="130">
        <f t="shared" si="4"/>
        <v>0</v>
      </c>
    </row>
    <row r="165" spans="1:9" x14ac:dyDescent="0.25">
      <c r="A165" s="75"/>
      <c r="B165" s="77">
        <v>152</v>
      </c>
      <c r="C165" s="154">
        <v>149</v>
      </c>
      <c r="D165" s="75" t="s">
        <v>227</v>
      </c>
      <c r="E165" s="75" t="s">
        <v>228</v>
      </c>
      <c r="F165" s="129" t="s">
        <v>25</v>
      </c>
      <c r="G165" s="86"/>
      <c r="H165" s="75">
        <v>1250</v>
      </c>
      <c r="I165" s="130">
        <f t="shared" si="4"/>
        <v>0</v>
      </c>
    </row>
    <row r="166" spans="1:9" x14ac:dyDescent="0.25">
      <c r="A166" s="75"/>
      <c r="B166" s="77">
        <v>153</v>
      </c>
      <c r="C166" s="154">
        <v>150</v>
      </c>
      <c r="D166" s="75" t="s">
        <v>229</v>
      </c>
      <c r="E166" s="75" t="s">
        <v>230</v>
      </c>
      <c r="F166" s="129" t="s">
        <v>25</v>
      </c>
      <c r="G166" s="86"/>
      <c r="H166" s="75">
        <v>1019</v>
      </c>
      <c r="I166" s="130">
        <f t="shared" si="4"/>
        <v>0</v>
      </c>
    </row>
    <row r="167" spans="1:9" x14ac:dyDescent="0.25">
      <c r="A167" s="75"/>
      <c r="B167" s="77">
        <v>154</v>
      </c>
      <c r="C167" s="154">
        <v>151</v>
      </c>
      <c r="D167" s="75" t="s">
        <v>229</v>
      </c>
      <c r="E167" s="75" t="s">
        <v>231</v>
      </c>
      <c r="F167" s="129" t="s">
        <v>25</v>
      </c>
      <c r="G167" s="86"/>
      <c r="H167" s="75">
        <v>1086</v>
      </c>
      <c r="I167" s="130">
        <f t="shared" si="4"/>
        <v>0</v>
      </c>
    </row>
    <row r="168" spans="1:9" x14ac:dyDescent="0.25">
      <c r="A168" s="75"/>
      <c r="B168" s="77">
        <v>155</v>
      </c>
      <c r="C168" s="154">
        <v>152</v>
      </c>
      <c r="D168" s="75" t="s">
        <v>229</v>
      </c>
      <c r="E168" s="75" t="s">
        <v>232</v>
      </c>
      <c r="F168" s="129" t="s">
        <v>25</v>
      </c>
      <c r="G168" s="86"/>
      <c r="H168" s="75">
        <v>125</v>
      </c>
      <c r="I168" s="130">
        <f t="shared" si="4"/>
        <v>0</v>
      </c>
    </row>
    <row r="169" spans="1:9" x14ac:dyDescent="0.25">
      <c r="A169" s="75"/>
      <c r="B169" s="77">
        <v>156</v>
      </c>
      <c r="C169" s="154">
        <v>153</v>
      </c>
      <c r="D169" s="75" t="s">
        <v>229</v>
      </c>
      <c r="E169" s="75" t="s">
        <v>233</v>
      </c>
      <c r="F169" s="129" t="s">
        <v>25</v>
      </c>
      <c r="G169" s="86"/>
      <c r="H169" s="75">
        <v>36</v>
      </c>
      <c r="I169" s="130">
        <f t="shared" si="4"/>
        <v>0</v>
      </c>
    </row>
    <row r="170" spans="1:9" x14ac:dyDescent="0.25">
      <c r="A170" s="75"/>
      <c r="B170" s="77">
        <v>157</v>
      </c>
      <c r="C170" s="154">
        <v>154</v>
      </c>
      <c r="D170" s="75" t="s">
        <v>234</v>
      </c>
      <c r="E170" s="75" t="s">
        <v>235</v>
      </c>
      <c r="F170" s="129" t="s">
        <v>25</v>
      </c>
      <c r="G170" s="86"/>
      <c r="H170" s="75">
        <v>2377</v>
      </c>
      <c r="I170" s="130">
        <f t="shared" si="4"/>
        <v>0</v>
      </c>
    </row>
    <row r="171" spans="1:9" x14ac:dyDescent="0.25">
      <c r="A171" s="75"/>
      <c r="B171" s="77">
        <v>158</v>
      </c>
      <c r="C171" s="154">
        <v>155</v>
      </c>
      <c r="D171" s="75" t="s">
        <v>236</v>
      </c>
      <c r="E171" s="75" t="s">
        <v>237</v>
      </c>
      <c r="F171" s="129" t="s">
        <v>25</v>
      </c>
      <c r="G171" s="86"/>
      <c r="H171" s="75">
        <v>874</v>
      </c>
      <c r="I171" s="130">
        <f t="shared" si="4"/>
        <v>0</v>
      </c>
    </row>
    <row r="172" spans="1:9" x14ac:dyDescent="0.25">
      <c r="A172" s="75"/>
      <c r="B172" s="77">
        <v>159</v>
      </c>
      <c r="C172" s="154">
        <v>156</v>
      </c>
      <c r="D172" s="75" t="s">
        <v>238</v>
      </c>
      <c r="E172" s="75" t="s">
        <v>239</v>
      </c>
      <c r="F172" s="129" t="s">
        <v>25</v>
      </c>
      <c r="G172" s="86"/>
      <c r="H172" s="75">
        <v>170</v>
      </c>
      <c r="I172" s="130">
        <f t="shared" si="4"/>
        <v>0</v>
      </c>
    </row>
    <row r="173" spans="1:9" x14ac:dyDescent="0.25">
      <c r="A173" s="75"/>
      <c r="B173" s="77">
        <v>160</v>
      </c>
      <c r="C173" s="154">
        <v>157</v>
      </c>
      <c r="D173" s="75" t="s">
        <v>48</v>
      </c>
      <c r="E173" s="75" t="s">
        <v>240</v>
      </c>
      <c r="F173" s="129" t="s">
        <v>25</v>
      </c>
      <c r="G173" s="86"/>
      <c r="H173" s="75">
        <v>5</v>
      </c>
      <c r="I173" s="130">
        <f t="shared" si="4"/>
        <v>0</v>
      </c>
    </row>
    <row r="174" spans="1:9" x14ac:dyDescent="0.25">
      <c r="A174" s="75"/>
      <c r="B174" s="77">
        <v>161</v>
      </c>
      <c r="C174" s="154">
        <v>158</v>
      </c>
      <c r="D174" s="75" t="s">
        <v>48</v>
      </c>
      <c r="E174" s="75" t="s">
        <v>241</v>
      </c>
      <c r="F174" s="129" t="s">
        <v>25</v>
      </c>
      <c r="G174" s="86"/>
      <c r="H174" s="75">
        <v>1</v>
      </c>
      <c r="I174" s="130">
        <f t="shared" si="4"/>
        <v>0</v>
      </c>
    </row>
    <row r="175" spans="1:9" x14ac:dyDescent="0.25">
      <c r="A175" s="75"/>
      <c r="B175" s="77">
        <v>162</v>
      </c>
      <c r="C175" s="154">
        <v>159</v>
      </c>
      <c r="D175" s="75" t="s">
        <v>48</v>
      </c>
      <c r="E175" s="75" t="s">
        <v>242</v>
      </c>
      <c r="F175" s="129" t="s">
        <v>25</v>
      </c>
      <c r="G175" s="86"/>
      <c r="H175" s="75">
        <v>1</v>
      </c>
      <c r="I175" s="130">
        <f t="shared" si="4"/>
        <v>0</v>
      </c>
    </row>
    <row r="176" spans="1:9" x14ac:dyDescent="0.25">
      <c r="A176" s="75"/>
      <c r="B176" s="77">
        <v>163</v>
      </c>
      <c r="C176" s="154">
        <v>160</v>
      </c>
      <c r="D176" s="75" t="s">
        <v>48</v>
      </c>
      <c r="E176" s="75" t="s">
        <v>243</v>
      </c>
      <c r="F176" s="129" t="s">
        <v>25</v>
      </c>
      <c r="G176" s="86"/>
      <c r="H176" s="75">
        <v>5</v>
      </c>
      <c r="I176" s="130">
        <f t="shared" si="4"/>
        <v>0</v>
      </c>
    </row>
    <row r="177" spans="1:9" x14ac:dyDescent="0.25">
      <c r="A177" s="75"/>
      <c r="B177" s="77">
        <v>164</v>
      </c>
      <c r="C177" s="154">
        <v>161</v>
      </c>
      <c r="D177" s="75" t="s">
        <v>48</v>
      </c>
      <c r="E177" s="75" t="s">
        <v>244</v>
      </c>
      <c r="F177" s="129" t="s">
        <v>25</v>
      </c>
      <c r="G177" s="86"/>
      <c r="H177" s="75">
        <v>30</v>
      </c>
      <c r="I177" s="130">
        <f t="shared" si="4"/>
        <v>0</v>
      </c>
    </row>
    <row r="178" spans="1:9" x14ac:dyDescent="0.25">
      <c r="A178" s="75"/>
      <c r="B178" s="77">
        <v>165</v>
      </c>
      <c r="C178" s="154">
        <v>162</v>
      </c>
      <c r="D178" s="75" t="s">
        <v>48</v>
      </c>
      <c r="E178" s="75" t="s">
        <v>245</v>
      </c>
      <c r="F178" s="129" t="s">
        <v>25</v>
      </c>
      <c r="G178" s="86"/>
      <c r="H178" s="75">
        <v>172</v>
      </c>
      <c r="I178" s="130">
        <f t="shared" si="4"/>
        <v>0</v>
      </c>
    </row>
    <row r="179" spans="1:9" x14ac:dyDescent="0.25">
      <c r="A179" s="75"/>
      <c r="B179" s="77">
        <v>166</v>
      </c>
      <c r="C179" s="154">
        <v>163</v>
      </c>
      <c r="D179" s="75" t="s">
        <v>48</v>
      </c>
      <c r="E179" s="75" t="s">
        <v>246</v>
      </c>
      <c r="F179" s="129" t="s">
        <v>25</v>
      </c>
      <c r="G179" s="86"/>
      <c r="H179" s="75">
        <v>82</v>
      </c>
      <c r="I179" s="130">
        <f t="shared" ref="I179:I227" si="5">G179*H179</f>
        <v>0</v>
      </c>
    </row>
    <row r="180" spans="1:9" x14ac:dyDescent="0.25">
      <c r="A180" s="75"/>
      <c r="B180" s="77">
        <v>167</v>
      </c>
      <c r="C180" s="154">
        <v>164</v>
      </c>
      <c r="D180" s="75" t="s">
        <v>48</v>
      </c>
      <c r="E180" s="75" t="s">
        <v>247</v>
      </c>
      <c r="F180" s="129" t="s">
        <v>25</v>
      </c>
      <c r="G180" s="86"/>
      <c r="H180" s="75">
        <v>4</v>
      </c>
      <c r="I180" s="130">
        <f t="shared" si="5"/>
        <v>0</v>
      </c>
    </row>
    <row r="181" spans="1:9" x14ac:dyDescent="0.25">
      <c r="A181" s="75"/>
      <c r="B181" s="77">
        <v>168</v>
      </c>
      <c r="C181" s="154">
        <v>165</v>
      </c>
      <c r="D181" s="75" t="s">
        <v>248</v>
      </c>
      <c r="E181" s="75" t="s">
        <v>249</v>
      </c>
      <c r="F181" s="129" t="s">
        <v>25</v>
      </c>
      <c r="G181" s="86"/>
      <c r="H181" s="75">
        <v>966</v>
      </c>
      <c r="I181" s="130">
        <f t="shared" si="5"/>
        <v>0</v>
      </c>
    </row>
    <row r="182" spans="1:9" x14ac:dyDescent="0.25">
      <c r="A182" s="75"/>
      <c r="B182" s="77">
        <v>169</v>
      </c>
      <c r="C182" s="154">
        <v>166</v>
      </c>
      <c r="D182" s="75" t="s">
        <v>250</v>
      </c>
      <c r="E182" s="75" t="s">
        <v>251</v>
      </c>
      <c r="F182" s="129" t="s">
        <v>25</v>
      </c>
      <c r="G182" s="86"/>
      <c r="H182" s="75">
        <v>30</v>
      </c>
      <c r="I182" s="130">
        <f t="shared" si="5"/>
        <v>0</v>
      </c>
    </row>
    <row r="183" spans="1:9" x14ac:dyDescent="0.25">
      <c r="A183" s="75"/>
      <c r="B183" s="77">
        <v>170</v>
      </c>
      <c r="C183" s="154">
        <v>167</v>
      </c>
      <c r="D183" s="75" t="s">
        <v>252</v>
      </c>
      <c r="E183" s="75" t="s">
        <v>253</v>
      </c>
      <c r="F183" s="129" t="s">
        <v>25</v>
      </c>
      <c r="G183" s="86"/>
      <c r="H183" s="75">
        <v>40</v>
      </c>
      <c r="I183" s="130">
        <f t="shared" si="5"/>
        <v>0</v>
      </c>
    </row>
    <row r="184" spans="1:9" x14ac:dyDescent="0.25">
      <c r="A184" s="75"/>
      <c r="B184" s="77">
        <v>171</v>
      </c>
      <c r="C184" s="154">
        <v>168</v>
      </c>
      <c r="D184" s="75" t="s">
        <v>252</v>
      </c>
      <c r="E184" s="75" t="s">
        <v>254</v>
      </c>
      <c r="F184" s="129" t="s">
        <v>25</v>
      </c>
      <c r="G184" s="86"/>
      <c r="H184" s="75">
        <v>750</v>
      </c>
      <c r="I184" s="130">
        <f t="shared" si="5"/>
        <v>0</v>
      </c>
    </row>
    <row r="185" spans="1:9" x14ac:dyDescent="0.25">
      <c r="A185" s="75"/>
      <c r="B185" s="77">
        <v>172</v>
      </c>
      <c r="C185" s="154">
        <v>169</v>
      </c>
      <c r="D185" s="75" t="s">
        <v>255</v>
      </c>
      <c r="E185" s="75" t="s">
        <v>256</v>
      </c>
      <c r="F185" s="129" t="s">
        <v>25</v>
      </c>
      <c r="G185" s="86"/>
      <c r="H185" s="75">
        <v>50</v>
      </c>
      <c r="I185" s="130">
        <f t="shared" si="5"/>
        <v>0</v>
      </c>
    </row>
    <row r="186" spans="1:9" x14ac:dyDescent="0.25">
      <c r="A186" s="75"/>
      <c r="B186" s="77">
        <v>173</v>
      </c>
      <c r="C186" s="154">
        <v>170</v>
      </c>
      <c r="D186" s="75" t="s">
        <v>255</v>
      </c>
      <c r="E186" s="75" t="s">
        <v>257</v>
      </c>
      <c r="F186" s="129" t="s">
        <v>25</v>
      </c>
      <c r="G186" s="86"/>
      <c r="H186" s="75">
        <v>14</v>
      </c>
      <c r="I186" s="130">
        <f t="shared" si="5"/>
        <v>0</v>
      </c>
    </row>
    <row r="187" spans="1:9" x14ac:dyDescent="0.25">
      <c r="A187" s="75"/>
      <c r="B187" s="77">
        <v>174</v>
      </c>
      <c r="C187" s="154">
        <v>171</v>
      </c>
      <c r="D187" s="75" t="s">
        <v>258</v>
      </c>
      <c r="E187" s="75" t="s">
        <v>259</v>
      </c>
      <c r="F187" s="129" t="s">
        <v>25</v>
      </c>
      <c r="G187" s="86"/>
      <c r="H187" s="75">
        <v>65</v>
      </c>
      <c r="I187" s="130">
        <f t="shared" si="5"/>
        <v>0</v>
      </c>
    </row>
    <row r="188" spans="1:9" x14ac:dyDescent="0.25">
      <c r="A188" s="75"/>
      <c r="B188" s="77">
        <v>175</v>
      </c>
      <c r="C188" s="154">
        <v>172</v>
      </c>
      <c r="D188" s="75" t="s">
        <v>260</v>
      </c>
      <c r="E188" s="75" t="s">
        <v>261</v>
      </c>
      <c r="F188" s="129" t="s">
        <v>25</v>
      </c>
      <c r="G188" s="86"/>
      <c r="H188" s="75">
        <v>36</v>
      </c>
      <c r="I188" s="130">
        <f t="shared" si="5"/>
        <v>0</v>
      </c>
    </row>
    <row r="189" spans="1:9" x14ac:dyDescent="0.25">
      <c r="A189" s="75"/>
      <c r="B189" s="77">
        <v>176</v>
      </c>
      <c r="C189" s="154">
        <v>173</v>
      </c>
      <c r="D189" s="75" t="s">
        <v>260</v>
      </c>
      <c r="E189" s="75" t="s">
        <v>262</v>
      </c>
      <c r="F189" s="129" t="s">
        <v>25</v>
      </c>
      <c r="G189" s="86"/>
      <c r="H189" s="75">
        <v>42</v>
      </c>
      <c r="I189" s="130">
        <f t="shared" si="5"/>
        <v>0</v>
      </c>
    </row>
    <row r="190" spans="1:9" x14ac:dyDescent="0.25">
      <c r="A190" s="75"/>
      <c r="B190" s="77">
        <v>177</v>
      </c>
      <c r="C190" s="154">
        <v>174</v>
      </c>
      <c r="D190" s="75" t="s">
        <v>263</v>
      </c>
      <c r="E190" s="75" t="s">
        <v>264</v>
      </c>
      <c r="F190" s="129" t="s">
        <v>25</v>
      </c>
      <c r="G190" s="86"/>
      <c r="H190" s="75">
        <v>20</v>
      </c>
      <c r="I190" s="130">
        <f t="shared" si="5"/>
        <v>0</v>
      </c>
    </row>
    <row r="191" spans="1:9" x14ac:dyDescent="0.25">
      <c r="A191" s="75"/>
      <c r="B191" s="77">
        <v>178</v>
      </c>
      <c r="C191" s="154">
        <v>175</v>
      </c>
      <c r="D191" s="75" t="s">
        <v>265</v>
      </c>
      <c r="E191" s="75" t="s">
        <v>266</v>
      </c>
      <c r="F191" s="129" t="s">
        <v>25</v>
      </c>
      <c r="G191" s="86"/>
      <c r="H191" s="75">
        <v>105</v>
      </c>
      <c r="I191" s="130">
        <f t="shared" si="5"/>
        <v>0</v>
      </c>
    </row>
    <row r="192" spans="1:9" x14ac:dyDescent="0.25">
      <c r="A192" s="75"/>
      <c r="B192" s="77">
        <v>179</v>
      </c>
      <c r="C192" s="154">
        <v>176</v>
      </c>
      <c r="D192" s="75" t="s">
        <v>54</v>
      </c>
      <c r="E192" s="75" t="s">
        <v>267</v>
      </c>
      <c r="F192" s="129" t="s">
        <v>25</v>
      </c>
      <c r="G192" s="86"/>
      <c r="H192" s="75">
        <v>15</v>
      </c>
      <c r="I192" s="130">
        <f t="shared" si="5"/>
        <v>0</v>
      </c>
    </row>
    <row r="193" spans="1:9" x14ac:dyDescent="0.25">
      <c r="A193" s="75"/>
      <c r="B193" s="77">
        <v>180</v>
      </c>
      <c r="C193" s="154">
        <v>177</v>
      </c>
      <c r="D193" s="75" t="s">
        <v>54</v>
      </c>
      <c r="E193" s="75" t="s">
        <v>268</v>
      </c>
      <c r="F193" s="129" t="s">
        <v>25</v>
      </c>
      <c r="G193" s="86"/>
      <c r="H193" s="75">
        <v>25</v>
      </c>
      <c r="I193" s="130">
        <f t="shared" si="5"/>
        <v>0</v>
      </c>
    </row>
    <row r="194" spans="1:9" x14ac:dyDescent="0.25">
      <c r="A194" s="75"/>
      <c r="B194" s="77">
        <v>181</v>
      </c>
      <c r="C194" s="154">
        <v>178</v>
      </c>
      <c r="D194" s="75" t="s">
        <v>54</v>
      </c>
      <c r="E194" s="75" t="s">
        <v>269</v>
      </c>
      <c r="F194" s="129" t="s">
        <v>25</v>
      </c>
      <c r="G194" s="86"/>
      <c r="H194" s="75">
        <v>25</v>
      </c>
      <c r="I194" s="130">
        <f t="shared" si="5"/>
        <v>0</v>
      </c>
    </row>
    <row r="195" spans="1:9" x14ac:dyDescent="0.25">
      <c r="A195" s="75"/>
      <c r="B195" s="77">
        <v>182</v>
      </c>
      <c r="C195" s="154">
        <v>179</v>
      </c>
      <c r="D195" s="75" t="s">
        <v>54</v>
      </c>
      <c r="E195" s="75" t="s">
        <v>270</v>
      </c>
      <c r="F195" s="129" t="s">
        <v>25</v>
      </c>
      <c r="G195" s="86"/>
      <c r="H195" s="75">
        <v>36</v>
      </c>
      <c r="I195" s="130">
        <f t="shared" si="5"/>
        <v>0</v>
      </c>
    </row>
    <row r="196" spans="1:9" x14ac:dyDescent="0.25">
      <c r="A196" s="75"/>
      <c r="B196" s="77">
        <v>183</v>
      </c>
      <c r="C196" s="154">
        <v>180</v>
      </c>
      <c r="D196" s="75" t="s">
        <v>54</v>
      </c>
      <c r="E196" s="75" t="s">
        <v>271</v>
      </c>
      <c r="F196" s="129" t="s">
        <v>25</v>
      </c>
      <c r="G196" s="86"/>
      <c r="H196" s="75">
        <v>17</v>
      </c>
      <c r="I196" s="130">
        <f t="shared" si="5"/>
        <v>0</v>
      </c>
    </row>
    <row r="197" spans="1:9" x14ac:dyDescent="0.25">
      <c r="A197" s="75"/>
      <c r="B197" s="77">
        <v>184</v>
      </c>
      <c r="C197" s="154">
        <v>181</v>
      </c>
      <c r="D197" s="75" t="s">
        <v>54</v>
      </c>
      <c r="E197" s="75" t="s">
        <v>272</v>
      </c>
      <c r="F197" s="129" t="s">
        <v>25</v>
      </c>
      <c r="G197" s="86"/>
      <c r="H197" s="75">
        <v>27</v>
      </c>
      <c r="I197" s="130">
        <f t="shared" si="5"/>
        <v>0</v>
      </c>
    </row>
    <row r="198" spans="1:9" x14ac:dyDescent="0.25">
      <c r="A198" s="75"/>
      <c r="B198" s="77">
        <v>185</v>
      </c>
      <c r="C198" s="154">
        <v>182</v>
      </c>
      <c r="D198" s="75" t="s">
        <v>54</v>
      </c>
      <c r="E198" s="75" t="s">
        <v>273</v>
      </c>
      <c r="F198" s="129" t="s">
        <v>25</v>
      </c>
      <c r="G198" s="86"/>
      <c r="H198" s="75">
        <v>70</v>
      </c>
      <c r="I198" s="130">
        <f t="shared" si="5"/>
        <v>0</v>
      </c>
    </row>
    <row r="199" spans="1:9" x14ac:dyDescent="0.25">
      <c r="A199" s="75"/>
      <c r="B199" s="77">
        <v>186</v>
      </c>
      <c r="C199" s="154">
        <v>183</v>
      </c>
      <c r="D199" s="75" t="s">
        <v>54</v>
      </c>
      <c r="E199" s="75" t="s">
        <v>274</v>
      </c>
      <c r="F199" s="129" t="s">
        <v>25</v>
      </c>
      <c r="G199" s="86"/>
      <c r="H199" s="75">
        <v>107</v>
      </c>
      <c r="I199" s="130">
        <f t="shared" si="5"/>
        <v>0</v>
      </c>
    </row>
    <row r="200" spans="1:9" x14ac:dyDescent="0.25">
      <c r="A200" s="75"/>
      <c r="B200" s="77">
        <v>187</v>
      </c>
      <c r="C200" s="154">
        <v>184</v>
      </c>
      <c r="D200" s="75" t="s">
        <v>54</v>
      </c>
      <c r="E200" s="75" t="s">
        <v>275</v>
      </c>
      <c r="F200" s="129" t="s">
        <v>25</v>
      </c>
      <c r="G200" s="86"/>
      <c r="H200" s="75">
        <v>56</v>
      </c>
      <c r="I200" s="130">
        <f t="shared" si="5"/>
        <v>0</v>
      </c>
    </row>
    <row r="201" spans="1:9" x14ac:dyDescent="0.25">
      <c r="A201" s="75"/>
      <c r="B201" s="77">
        <v>188</v>
      </c>
      <c r="C201" s="154">
        <v>185</v>
      </c>
      <c r="D201" s="75" t="s">
        <v>54</v>
      </c>
      <c r="E201" s="75" t="s">
        <v>276</v>
      </c>
      <c r="F201" s="129" t="s">
        <v>25</v>
      </c>
      <c r="G201" s="86"/>
      <c r="H201" s="75">
        <v>29</v>
      </c>
      <c r="I201" s="130">
        <f t="shared" si="5"/>
        <v>0</v>
      </c>
    </row>
    <row r="202" spans="1:9" x14ac:dyDescent="0.25">
      <c r="A202" s="75"/>
      <c r="B202" s="77">
        <v>189</v>
      </c>
      <c r="C202" s="154">
        <v>186</v>
      </c>
      <c r="D202" s="75" t="s">
        <v>54</v>
      </c>
      <c r="E202" s="75" t="s">
        <v>277</v>
      </c>
      <c r="F202" s="129" t="s">
        <v>25</v>
      </c>
      <c r="G202" s="86"/>
      <c r="H202" s="75">
        <v>39</v>
      </c>
      <c r="I202" s="130">
        <f t="shared" si="5"/>
        <v>0</v>
      </c>
    </row>
    <row r="203" spans="1:9" x14ac:dyDescent="0.25">
      <c r="A203" s="75"/>
      <c r="B203" s="77">
        <v>190</v>
      </c>
      <c r="C203" s="154">
        <v>187</v>
      </c>
      <c r="D203" s="75" t="s">
        <v>278</v>
      </c>
      <c r="E203" s="75" t="s">
        <v>279</v>
      </c>
      <c r="F203" s="129" t="s">
        <v>25</v>
      </c>
      <c r="G203" s="86"/>
      <c r="H203" s="75">
        <v>14</v>
      </c>
      <c r="I203" s="130">
        <f t="shared" si="5"/>
        <v>0</v>
      </c>
    </row>
    <row r="204" spans="1:9" x14ac:dyDescent="0.25">
      <c r="A204" s="75"/>
      <c r="B204" s="77">
        <v>191</v>
      </c>
      <c r="C204" s="154">
        <v>188</v>
      </c>
      <c r="D204" s="75" t="s">
        <v>70</v>
      </c>
      <c r="E204" s="75" t="s">
        <v>280</v>
      </c>
      <c r="F204" s="129" t="s">
        <v>25</v>
      </c>
      <c r="G204" s="86"/>
      <c r="H204" s="75">
        <v>90</v>
      </c>
      <c r="I204" s="130">
        <f t="shared" si="5"/>
        <v>0</v>
      </c>
    </row>
    <row r="205" spans="1:9" x14ac:dyDescent="0.25">
      <c r="A205" s="75"/>
      <c r="B205" s="77">
        <v>192</v>
      </c>
      <c r="C205" s="154">
        <v>189</v>
      </c>
      <c r="D205" s="75" t="s">
        <v>70</v>
      </c>
      <c r="E205" s="75" t="s">
        <v>281</v>
      </c>
      <c r="F205" s="129" t="s">
        <v>25</v>
      </c>
      <c r="G205" s="86"/>
      <c r="H205" s="75">
        <v>9</v>
      </c>
      <c r="I205" s="130">
        <f t="shared" si="5"/>
        <v>0</v>
      </c>
    </row>
    <row r="206" spans="1:9" x14ac:dyDescent="0.25">
      <c r="A206" s="75"/>
      <c r="B206" s="77">
        <v>193</v>
      </c>
      <c r="C206" s="154">
        <v>190</v>
      </c>
      <c r="D206" s="75" t="s">
        <v>70</v>
      </c>
      <c r="E206" s="75" t="s">
        <v>282</v>
      </c>
      <c r="F206" s="129" t="s">
        <v>25</v>
      </c>
      <c r="G206" s="86"/>
      <c r="H206" s="75">
        <v>9</v>
      </c>
      <c r="I206" s="130">
        <f t="shared" si="5"/>
        <v>0</v>
      </c>
    </row>
    <row r="207" spans="1:9" x14ac:dyDescent="0.25">
      <c r="A207" s="75"/>
      <c r="B207" s="77">
        <v>194</v>
      </c>
      <c r="C207" s="154">
        <v>191</v>
      </c>
      <c r="D207" s="75" t="s">
        <v>70</v>
      </c>
      <c r="E207" s="75" t="s">
        <v>1430</v>
      </c>
      <c r="F207" s="129" t="s">
        <v>25</v>
      </c>
      <c r="G207" s="86"/>
      <c r="H207" s="75">
        <v>31</v>
      </c>
      <c r="I207" s="130">
        <f t="shared" si="5"/>
        <v>0</v>
      </c>
    </row>
    <row r="208" spans="1:9" x14ac:dyDescent="0.25">
      <c r="A208" s="75"/>
      <c r="B208" s="77">
        <v>195</v>
      </c>
      <c r="C208" s="154">
        <v>192</v>
      </c>
      <c r="D208" s="75" t="s">
        <v>283</v>
      </c>
      <c r="E208" s="75" t="s">
        <v>284</v>
      </c>
      <c r="F208" s="129" t="s">
        <v>25</v>
      </c>
      <c r="G208" s="86"/>
      <c r="H208" s="75">
        <v>150</v>
      </c>
      <c r="I208" s="130">
        <f t="shared" si="5"/>
        <v>0</v>
      </c>
    </row>
    <row r="209" spans="1:9" x14ac:dyDescent="0.25">
      <c r="A209" s="75"/>
      <c r="B209" s="77">
        <v>196</v>
      </c>
      <c r="C209" s="154">
        <v>193</v>
      </c>
      <c r="E209" s="75" t="s">
        <v>285</v>
      </c>
      <c r="F209" s="129" t="s">
        <v>25</v>
      </c>
      <c r="G209" s="86"/>
      <c r="H209" s="75">
        <v>1</v>
      </c>
      <c r="I209" s="130">
        <f t="shared" si="5"/>
        <v>0</v>
      </c>
    </row>
    <row r="210" spans="1:9" x14ac:dyDescent="0.25">
      <c r="A210" s="75"/>
      <c r="B210" s="77">
        <v>197</v>
      </c>
      <c r="C210" s="154">
        <v>194</v>
      </c>
      <c r="E210" s="75" t="s">
        <v>286</v>
      </c>
      <c r="F210" s="129" t="s">
        <v>287</v>
      </c>
      <c r="G210" s="86"/>
      <c r="H210" s="75">
        <v>150</v>
      </c>
      <c r="I210" s="130">
        <f t="shared" si="5"/>
        <v>0</v>
      </c>
    </row>
    <row r="211" spans="1:9" x14ac:dyDescent="0.25">
      <c r="A211" s="75"/>
      <c r="B211" s="77">
        <v>198</v>
      </c>
      <c r="C211" s="154">
        <v>195</v>
      </c>
      <c r="E211" s="75" t="s">
        <v>288</v>
      </c>
      <c r="F211" s="129" t="s">
        <v>25</v>
      </c>
      <c r="G211" s="86"/>
      <c r="H211" s="75">
        <v>50</v>
      </c>
      <c r="I211" s="130">
        <f t="shared" si="5"/>
        <v>0</v>
      </c>
    </row>
    <row r="212" spans="1:9" x14ac:dyDescent="0.25">
      <c r="A212" s="75"/>
      <c r="B212" s="77">
        <v>199</v>
      </c>
      <c r="C212" s="154">
        <v>196</v>
      </c>
      <c r="E212" s="75" t="s">
        <v>289</v>
      </c>
      <c r="F212" s="129" t="s">
        <v>25</v>
      </c>
      <c r="G212" s="86"/>
      <c r="H212" s="75">
        <v>6</v>
      </c>
      <c r="I212" s="130">
        <f t="shared" si="5"/>
        <v>0</v>
      </c>
    </row>
    <row r="213" spans="1:9" x14ac:dyDescent="0.25">
      <c r="A213" s="75"/>
      <c r="B213" s="77">
        <v>200</v>
      </c>
      <c r="C213" s="154">
        <v>197</v>
      </c>
      <c r="E213" s="75" t="s">
        <v>290</v>
      </c>
      <c r="F213" s="129" t="s">
        <v>25</v>
      </c>
      <c r="G213" s="86"/>
      <c r="H213" s="75">
        <v>1</v>
      </c>
      <c r="I213" s="130">
        <f t="shared" si="5"/>
        <v>0</v>
      </c>
    </row>
    <row r="214" spans="1:9" x14ac:dyDescent="0.25">
      <c r="A214" s="75"/>
      <c r="B214" s="77">
        <v>201</v>
      </c>
      <c r="C214" s="154">
        <v>198</v>
      </c>
      <c r="E214" s="75" t="s">
        <v>291</v>
      </c>
      <c r="F214" s="129" t="s">
        <v>25</v>
      </c>
      <c r="G214" s="86"/>
      <c r="H214" s="75">
        <v>256</v>
      </c>
      <c r="I214" s="130">
        <f t="shared" si="5"/>
        <v>0</v>
      </c>
    </row>
    <row r="215" spans="1:9" x14ac:dyDescent="0.25">
      <c r="A215" s="75"/>
      <c r="B215" s="77">
        <v>202</v>
      </c>
      <c r="C215" s="154">
        <v>199</v>
      </c>
      <c r="E215" s="75" t="s">
        <v>292</v>
      </c>
      <c r="F215" s="129" t="s">
        <v>25</v>
      </c>
      <c r="G215" s="86"/>
      <c r="H215" s="75">
        <v>471</v>
      </c>
      <c r="I215" s="130">
        <f t="shared" si="5"/>
        <v>0</v>
      </c>
    </row>
    <row r="216" spans="1:9" x14ac:dyDescent="0.25">
      <c r="A216" s="75"/>
      <c r="B216" s="77">
        <v>203</v>
      </c>
      <c r="C216" s="154">
        <v>200</v>
      </c>
      <c r="E216" s="75" t="s">
        <v>293</v>
      </c>
      <c r="F216" s="129" t="s">
        <v>25</v>
      </c>
      <c r="G216" s="86"/>
      <c r="H216" s="75">
        <v>4124</v>
      </c>
      <c r="I216" s="130">
        <f t="shared" si="5"/>
        <v>0</v>
      </c>
    </row>
    <row r="217" spans="1:9" x14ac:dyDescent="0.25">
      <c r="A217" s="75"/>
      <c r="B217" s="77">
        <v>204</v>
      </c>
      <c r="C217" s="154">
        <v>201</v>
      </c>
      <c r="E217" s="75" t="s">
        <v>294</v>
      </c>
      <c r="F217" s="129" t="s">
        <v>25</v>
      </c>
      <c r="G217" s="86"/>
      <c r="H217" s="75">
        <v>50</v>
      </c>
      <c r="I217" s="130">
        <f t="shared" si="5"/>
        <v>0</v>
      </c>
    </row>
    <row r="218" spans="1:9" x14ac:dyDescent="0.25">
      <c r="A218" s="75"/>
      <c r="B218" s="77">
        <v>205</v>
      </c>
      <c r="C218" s="154">
        <v>202</v>
      </c>
      <c r="E218" s="75" t="s">
        <v>1444</v>
      </c>
      <c r="F218" s="129" t="s">
        <v>25</v>
      </c>
      <c r="G218" s="86"/>
      <c r="H218" s="75">
        <v>1</v>
      </c>
      <c r="I218" s="130">
        <f t="shared" si="5"/>
        <v>0</v>
      </c>
    </row>
    <row r="219" spans="1:9" x14ac:dyDescent="0.25">
      <c r="A219" s="75"/>
      <c r="B219" s="77">
        <v>206</v>
      </c>
      <c r="C219" s="154">
        <v>203</v>
      </c>
      <c r="E219" s="75" t="s">
        <v>295</v>
      </c>
      <c r="F219" s="129" t="s">
        <v>25</v>
      </c>
      <c r="G219" s="86"/>
      <c r="H219" s="75">
        <v>1</v>
      </c>
      <c r="I219" s="130">
        <f t="shared" si="5"/>
        <v>0</v>
      </c>
    </row>
    <row r="220" spans="1:9" x14ac:dyDescent="0.25">
      <c r="A220" s="75"/>
      <c r="B220" s="77">
        <v>207</v>
      </c>
      <c r="C220" s="154">
        <v>204</v>
      </c>
      <c r="E220" s="75" t="s">
        <v>296</v>
      </c>
      <c r="F220" s="129" t="s">
        <v>297</v>
      </c>
      <c r="G220" s="86"/>
      <c r="H220" s="75">
        <v>1</v>
      </c>
      <c r="I220" s="130">
        <f t="shared" si="5"/>
        <v>0</v>
      </c>
    </row>
    <row r="221" spans="1:9" x14ac:dyDescent="0.25">
      <c r="A221" s="75"/>
      <c r="B221" s="77">
        <v>208</v>
      </c>
      <c r="C221" s="154">
        <v>205</v>
      </c>
      <c r="E221" s="75" t="s">
        <v>298</v>
      </c>
      <c r="F221" s="129" t="s">
        <v>25</v>
      </c>
      <c r="G221" s="86"/>
      <c r="H221" s="75">
        <v>20</v>
      </c>
      <c r="I221" s="130">
        <f t="shared" si="5"/>
        <v>0</v>
      </c>
    </row>
    <row r="222" spans="1:9" x14ac:dyDescent="0.25">
      <c r="A222" s="75"/>
      <c r="B222" s="77">
        <v>209</v>
      </c>
      <c r="C222" s="154">
        <v>206</v>
      </c>
      <c r="E222" s="75" t="s">
        <v>299</v>
      </c>
      <c r="F222" s="129" t="s">
        <v>25</v>
      </c>
      <c r="G222" s="86"/>
      <c r="H222" s="75">
        <v>120</v>
      </c>
      <c r="I222" s="130">
        <f t="shared" si="5"/>
        <v>0</v>
      </c>
    </row>
    <row r="223" spans="1:9" x14ac:dyDescent="0.25">
      <c r="A223" s="75"/>
      <c r="B223" s="77">
        <v>210</v>
      </c>
      <c r="C223" s="154">
        <v>207</v>
      </c>
      <c r="E223" s="75" t="s">
        <v>300</v>
      </c>
      <c r="F223" s="129" t="s">
        <v>301</v>
      </c>
      <c r="G223" s="86"/>
      <c r="H223" s="75">
        <v>10</v>
      </c>
      <c r="I223" s="130">
        <f t="shared" si="5"/>
        <v>0</v>
      </c>
    </row>
    <row r="224" spans="1:9" x14ac:dyDescent="0.25">
      <c r="A224" s="75"/>
      <c r="B224" s="77">
        <v>211</v>
      </c>
      <c r="C224" s="154">
        <v>208</v>
      </c>
      <c r="E224" s="75" t="s">
        <v>302</v>
      </c>
      <c r="F224" s="129" t="s">
        <v>303</v>
      </c>
      <c r="G224" s="86"/>
      <c r="H224" s="75">
        <v>2</v>
      </c>
      <c r="I224" s="130">
        <f t="shared" si="5"/>
        <v>0</v>
      </c>
    </row>
    <row r="225" spans="1:9" x14ac:dyDescent="0.25">
      <c r="A225" s="75"/>
      <c r="B225" s="77">
        <v>212</v>
      </c>
      <c r="C225" s="154">
        <v>209</v>
      </c>
      <c r="E225" s="75" t="s">
        <v>304</v>
      </c>
      <c r="F225" s="129" t="s">
        <v>25</v>
      </c>
      <c r="G225" s="86"/>
      <c r="H225" s="75">
        <v>1874</v>
      </c>
      <c r="I225" s="130">
        <f t="shared" si="5"/>
        <v>0</v>
      </c>
    </row>
    <row r="226" spans="1:9" x14ac:dyDescent="0.25">
      <c r="A226" s="75"/>
      <c r="B226" s="77">
        <v>213</v>
      </c>
      <c r="C226" s="154">
        <v>210</v>
      </c>
      <c r="E226" s="75" t="s">
        <v>305</v>
      </c>
      <c r="F226" s="129" t="s">
        <v>306</v>
      </c>
      <c r="G226" s="86"/>
      <c r="H226" s="75">
        <v>1</v>
      </c>
      <c r="I226" s="130">
        <f t="shared" si="5"/>
        <v>0</v>
      </c>
    </row>
    <row r="227" spans="1:9" x14ac:dyDescent="0.25">
      <c r="A227" s="75"/>
      <c r="B227" s="77">
        <v>214</v>
      </c>
      <c r="C227" s="154">
        <v>211</v>
      </c>
      <c r="E227" s="75" t="s">
        <v>307</v>
      </c>
      <c r="F227" s="129" t="s">
        <v>306</v>
      </c>
      <c r="G227" s="86"/>
      <c r="H227" s="75">
        <v>1</v>
      </c>
      <c r="I227" s="130">
        <f t="shared" si="5"/>
        <v>0</v>
      </c>
    </row>
    <row r="228" spans="1:9" x14ac:dyDescent="0.25">
      <c r="A228" s="75"/>
      <c r="B228" s="77">
        <v>215</v>
      </c>
      <c r="C228" s="154">
        <v>212</v>
      </c>
      <c r="E228" s="75" t="s">
        <v>308</v>
      </c>
      <c r="F228" s="129" t="s">
        <v>25</v>
      </c>
      <c r="G228" s="86"/>
      <c r="H228" s="75">
        <v>750</v>
      </c>
      <c r="I228" s="130">
        <f t="shared" ref="I228:I261" si="6">G228*H228</f>
        <v>0</v>
      </c>
    </row>
    <row r="229" spans="1:9" x14ac:dyDescent="0.25">
      <c r="A229" s="75"/>
      <c r="B229" s="77">
        <v>216</v>
      </c>
      <c r="C229" s="154">
        <v>213</v>
      </c>
      <c r="E229" s="75" t="s">
        <v>1423</v>
      </c>
      <c r="F229" s="129" t="s">
        <v>176</v>
      </c>
      <c r="G229" s="86"/>
      <c r="H229" s="75">
        <v>1</v>
      </c>
      <c r="I229" s="130">
        <f t="shared" si="6"/>
        <v>0</v>
      </c>
    </row>
    <row r="230" spans="1:9" x14ac:dyDescent="0.25">
      <c r="A230" s="75"/>
      <c r="B230" s="77">
        <v>217</v>
      </c>
      <c r="C230" s="154">
        <v>214</v>
      </c>
      <c r="E230" s="75" t="s">
        <v>1424</v>
      </c>
      <c r="F230" s="129" t="s">
        <v>176</v>
      </c>
      <c r="G230" s="86"/>
      <c r="H230" s="75">
        <v>1</v>
      </c>
      <c r="I230" s="130">
        <f t="shared" si="6"/>
        <v>0</v>
      </c>
    </row>
    <row r="231" spans="1:9" x14ac:dyDescent="0.25">
      <c r="A231" s="75"/>
      <c r="B231" s="77">
        <v>218</v>
      </c>
      <c r="C231" s="154">
        <v>215</v>
      </c>
      <c r="E231" s="75" t="s">
        <v>1437</v>
      </c>
      <c r="F231" s="129" t="s">
        <v>176</v>
      </c>
      <c r="G231" s="86"/>
      <c r="H231" s="75">
        <v>1</v>
      </c>
      <c r="I231" s="130">
        <f t="shared" si="6"/>
        <v>0</v>
      </c>
    </row>
    <row r="232" spans="1:9" x14ac:dyDescent="0.25">
      <c r="A232" s="75"/>
      <c r="B232" s="77">
        <v>219</v>
      </c>
      <c r="C232" s="154">
        <v>216</v>
      </c>
      <c r="D232" s="75" t="s">
        <v>1425</v>
      </c>
      <c r="E232" s="75" t="s">
        <v>1426</v>
      </c>
      <c r="F232" s="129" t="s">
        <v>176</v>
      </c>
      <c r="G232" s="86"/>
      <c r="H232" s="75">
        <v>1</v>
      </c>
      <c r="I232" s="130">
        <f t="shared" si="6"/>
        <v>0</v>
      </c>
    </row>
    <row r="233" spans="1:9" x14ac:dyDescent="0.25">
      <c r="A233" s="75"/>
      <c r="B233" s="77">
        <v>220</v>
      </c>
      <c r="C233" s="154">
        <v>217</v>
      </c>
      <c r="D233" s="75" t="s">
        <v>1425</v>
      </c>
      <c r="E233" s="75" t="s">
        <v>1427</v>
      </c>
      <c r="F233" s="129" t="s">
        <v>176</v>
      </c>
      <c r="G233" s="86"/>
      <c r="H233" s="75">
        <v>1</v>
      </c>
      <c r="I233" s="130">
        <f t="shared" si="6"/>
        <v>0</v>
      </c>
    </row>
    <row r="234" spans="1:9" x14ac:dyDescent="0.25">
      <c r="A234" s="75"/>
      <c r="B234" s="77">
        <v>221</v>
      </c>
      <c r="C234" s="154">
        <v>218</v>
      </c>
      <c r="E234" s="138" t="s">
        <v>309</v>
      </c>
      <c r="F234" s="129" t="s">
        <v>176</v>
      </c>
      <c r="G234" s="86"/>
      <c r="H234" s="75">
        <v>3</v>
      </c>
      <c r="I234" s="130">
        <f t="shared" si="6"/>
        <v>0</v>
      </c>
    </row>
    <row r="235" spans="1:9" x14ac:dyDescent="0.25">
      <c r="A235" s="75"/>
      <c r="B235" s="77">
        <v>222</v>
      </c>
      <c r="C235" s="154">
        <v>219</v>
      </c>
      <c r="D235" s="75" t="s">
        <v>1425</v>
      </c>
      <c r="E235" s="138" t="s">
        <v>1428</v>
      </c>
      <c r="F235" s="129" t="s">
        <v>176</v>
      </c>
      <c r="G235" s="86"/>
      <c r="H235" s="75">
        <v>3</v>
      </c>
      <c r="I235" s="130">
        <f t="shared" si="6"/>
        <v>0</v>
      </c>
    </row>
    <row r="236" spans="1:9" x14ac:dyDescent="0.25">
      <c r="A236" s="75"/>
      <c r="B236" s="77">
        <v>223</v>
      </c>
      <c r="C236" s="154">
        <v>220</v>
      </c>
      <c r="D236" s="75" t="s">
        <v>1425</v>
      </c>
      <c r="E236" s="138" t="s">
        <v>1429</v>
      </c>
      <c r="F236" s="129" t="s">
        <v>176</v>
      </c>
      <c r="G236" s="86"/>
      <c r="H236" s="75">
        <v>3</v>
      </c>
      <c r="I236" s="130">
        <f t="shared" si="6"/>
        <v>0</v>
      </c>
    </row>
    <row r="237" spans="1:9" x14ac:dyDescent="0.25">
      <c r="A237" s="75"/>
      <c r="B237" s="77">
        <v>224</v>
      </c>
      <c r="C237" s="154">
        <v>221</v>
      </c>
      <c r="E237" s="75" t="s">
        <v>1420</v>
      </c>
      <c r="F237" s="129" t="s">
        <v>25</v>
      </c>
      <c r="G237" s="86"/>
      <c r="H237" s="75">
        <v>20</v>
      </c>
      <c r="I237" s="130">
        <f t="shared" si="6"/>
        <v>0</v>
      </c>
    </row>
    <row r="238" spans="1:9" x14ac:dyDescent="0.25">
      <c r="A238" s="75"/>
      <c r="B238" s="77">
        <v>225</v>
      </c>
      <c r="C238" s="154">
        <v>222</v>
      </c>
      <c r="E238" s="75" t="s">
        <v>1421</v>
      </c>
      <c r="F238" s="129" t="s">
        <v>25</v>
      </c>
      <c r="G238" s="86"/>
      <c r="H238" s="75">
        <v>3</v>
      </c>
      <c r="I238" s="130">
        <f t="shared" si="6"/>
        <v>0</v>
      </c>
    </row>
    <row r="239" spans="1:9" x14ac:dyDescent="0.25">
      <c r="A239" s="75"/>
      <c r="B239" s="77">
        <v>226</v>
      </c>
      <c r="C239" s="154">
        <v>223</v>
      </c>
      <c r="E239" s="75" t="s">
        <v>310</v>
      </c>
      <c r="F239" s="129" t="s">
        <v>176</v>
      </c>
      <c r="G239" s="86"/>
      <c r="H239" s="75">
        <v>6</v>
      </c>
      <c r="I239" s="130">
        <f t="shared" si="6"/>
        <v>0</v>
      </c>
    </row>
    <row r="240" spans="1:9" x14ac:dyDescent="0.25">
      <c r="A240" s="75"/>
      <c r="B240" s="77">
        <v>227</v>
      </c>
      <c r="C240" s="154">
        <v>224</v>
      </c>
      <c r="E240" s="75" t="s">
        <v>311</v>
      </c>
      <c r="F240" s="129" t="s">
        <v>25</v>
      </c>
      <c r="G240" s="86"/>
      <c r="H240" s="75">
        <v>20</v>
      </c>
      <c r="I240" s="130">
        <f t="shared" si="6"/>
        <v>0</v>
      </c>
    </row>
    <row r="241" spans="1:9" x14ac:dyDescent="0.25">
      <c r="A241" s="75"/>
      <c r="B241" s="77">
        <v>228</v>
      </c>
      <c r="C241" s="154">
        <v>225</v>
      </c>
      <c r="E241" s="75" t="s">
        <v>312</v>
      </c>
      <c r="F241" s="129" t="s">
        <v>176</v>
      </c>
      <c r="G241" s="86"/>
      <c r="H241" s="75">
        <v>1</v>
      </c>
      <c r="I241" s="130">
        <f t="shared" si="6"/>
        <v>0</v>
      </c>
    </row>
    <row r="242" spans="1:9" x14ac:dyDescent="0.25">
      <c r="A242" s="75"/>
      <c r="B242" s="77">
        <v>229</v>
      </c>
      <c r="C242" s="154">
        <v>226</v>
      </c>
      <c r="E242" s="75" t="s">
        <v>313</v>
      </c>
      <c r="F242" s="129" t="s">
        <v>176</v>
      </c>
      <c r="G242" s="86"/>
      <c r="H242" s="75">
        <v>1</v>
      </c>
      <c r="I242" s="130">
        <f t="shared" si="6"/>
        <v>0</v>
      </c>
    </row>
    <row r="243" spans="1:9" x14ac:dyDescent="0.25">
      <c r="A243" s="75"/>
      <c r="B243" s="77">
        <v>230</v>
      </c>
      <c r="C243" s="154">
        <v>227</v>
      </c>
      <c r="E243" s="75" t="s">
        <v>314</v>
      </c>
      <c r="F243" s="129" t="s">
        <v>176</v>
      </c>
      <c r="G243" s="86"/>
      <c r="H243" s="75">
        <v>25</v>
      </c>
      <c r="I243" s="130">
        <f t="shared" si="6"/>
        <v>0</v>
      </c>
    </row>
    <row r="244" spans="1:9" x14ac:dyDescent="0.25">
      <c r="A244" s="75"/>
      <c r="B244" s="77">
        <v>231</v>
      </c>
      <c r="C244" s="154">
        <v>228</v>
      </c>
      <c r="E244" s="75" t="s">
        <v>315</v>
      </c>
      <c r="F244" s="129" t="s">
        <v>176</v>
      </c>
      <c r="G244" s="86"/>
      <c r="H244" s="75">
        <v>25</v>
      </c>
      <c r="I244" s="130">
        <f t="shared" si="6"/>
        <v>0</v>
      </c>
    </row>
    <row r="245" spans="1:9" x14ac:dyDescent="0.25">
      <c r="A245" s="75"/>
      <c r="B245" s="77">
        <v>232</v>
      </c>
      <c r="C245" s="154">
        <v>229</v>
      </c>
      <c r="E245" s="75" t="s">
        <v>316</v>
      </c>
      <c r="F245" s="129" t="s">
        <v>176</v>
      </c>
      <c r="G245" s="86"/>
      <c r="H245" s="75">
        <v>25</v>
      </c>
      <c r="I245" s="130">
        <f t="shared" si="6"/>
        <v>0</v>
      </c>
    </row>
    <row r="246" spans="1:9" x14ac:dyDescent="0.25">
      <c r="A246" s="75"/>
      <c r="B246" s="77">
        <v>233</v>
      </c>
      <c r="C246" s="154">
        <v>230</v>
      </c>
      <c r="E246" s="75" t="s">
        <v>317</v>
      </c>
      <c r="F246" s="129" t="s">
        <v>176</v>
      </c>
      <c r="G246" s="86"/>
      <c r="H246" s="75">
        <v>1</v>
      </c>
      <c r="I246" s="130">
        <f t="shared" si="6"/>
        <v>0</v>
      </c>
    </row>
    <row r="247" spans="1:9" x14ac:dyDescent="0.25">
      <c r="A247" s="75"/>
      <c r="B247" s="77">
        <v>234</v>
      </c>
      <c r="C247" s="154">
        <v>231</v>
      </c>
      <c r="E247" s="75" t="s">
        <v>318</v>
      </c>
      <c r="F247" s="129" t="s">
        <v>25</v>
      </c>
      <c r="G247" s="86"/>
      <c r="H247" s="75">
        <v>1</v>
      </c>
      <c r="I247" s="130">
        <f t="shared" si="6"/>
        <v>0</v>
      </c>
    </row>
    <row r="248" spans="1:9" x14ac:dyDescent="0.25">
      <c r="A248" s="75"/>
      <c r="B248" s="77">
        <v>235</v>
      </c>
      <c r="C248" s="154">
        <v>232</v>
      </c>
      <c r="E248" s="75" t="s">
        <v>319</v>
      </c>
      <c r="F248" s="129" t="s">
        <v>176</v>
      </c>
      <c r="G248" s="86"/>
      <c r="H248" s="75">
        <v>1</v>
      </c>
      <c r="I248" s="130">
        <f t="shared" si="6"/>
        <v>0</v>
      </c>
    </row>
    <row r="249" spans="1:9" x14ac:dyDescent="0.25">
      <c r="A249" s="75"/>
      <c r="B249" s="77">
        <v>236</v>
      </c>
      <c r="C249" s="154">
        <v>233</v>
      </c>
      <c r="E249" s="75" t="s">
        <v>320</v>
      </c>
      <c r="F249" s="129" t="s">
        <v>176</v>
      </c>
      <c r="G249" s="86"/>
      <c r="H249" s="75">
        <v>20</v>
      </c>
      <c r="I249" s="130">
        <f t="shared" si="6"/>
        <v>0</v>
      </c>
    </row>
    <row r="250" spans="1:9" x14ac:dyDescent="0.25">
      <c r="A250" s="75"/>
      <c r="B250" s="77">
        <v>237</v>
      </c>
      <c r="C250" s="154">
        <v>234</v>
      </c>
      <c r="E250" s="75" t="s">
        <v>321</v>
      </c>
      <c r="F250" s="129" t="s">
        <v>176</v>
      </c>
      <c r="G250" s="86"/>
      <c r="H250" s="75">
        <v>50</v>
      </c>
      <c r="I250" s="130">
        <f t="shared" si="6"/>
        <v>0</v>
      </c>
    </row>
    <row r="251" spans="1:9" x14ac:dyDescent="0.25">
      <c r="A251" s="75"/>
      <c r="B251" s="77">
        <v>238</v>
      </c>
      <c r="C251" s="154">
        <v>235</v>
      </c>
      <c r="E251" s="75" t="s">
        <v>1431</v>
      </c>
      <c r="F251" s="129" t="s">
        <v>176</v>
      </c>
      <c r="G251" s="86"/>
      <c r="H251" s="75">
        <v>1</v>
      </c>
      <c r="I251" s="130">
        <f t="shared" si="6"/>
        <v>0</v>
      </c>
    </row>
    <row r="252" spans="1:9" x14ac:dyDescent="0.25">
      <c r="A252" s="75"/>
      <c r="B252" s="77">
        <v>239</v>
      </c>
      <c r="C252" s="154">
        <v>236</v>
      </c>
      <c r="E252" s="75" t="s">
        <v>1432</v>
      </c>
      <c r="F252" s="129" t="s">
        <v>176</v>
      </c>
      <c r="G252" s="86"/>
      <c r="H252" s="75">
        <v>1</v>
      </c>
      <c r="I252" s="130">
        <f t="shared" si="6"/>
        <v>0</v>
      </c>
    </row>
    <row r="253" spans="1:9" x14ac:dyDescent="0.25">
      <c r="A253" s="75"/>
      <c r="B253" s="77">
        <v>240</v>
      </c>
      <c r="C253" s="154">
        <v>237</v>
      </c>
      <c r="E253" s="75" t="s">
        <v>322</v>
      </c>
      <c r="F253" s="129" t="s">
        <v>69</v>
      </c>
      <c r="G253" s="86"/>
      <c r="H253" s="75">
        <v>1</v>
      </c>
      <c r="I253" s="130">
        <f t="shared" si="6"/>
        <v>0</v>
      </c>
    </row>
    <row r="254" spans="1:9" x14ac:dyDescent="0.25">
      <c r="A254" s="75"/>
      <c r="B254" s="77">
        <v>241</v>
      </c>
      <c r="C254" s="154">
        <v>238</v>
      </c>
      <c r="E254" s="75" t="s">
        <v>323</v>
      </c>
      <c r="F254" s="129" t="s">
        <v>25</v>
      </c>
      <c r="G254" s="86"/>
      <c r="H254" s="75">
        <v>400</v>
      </c>
      <c r="I254" s="130">
        <f t="shared" si="6"/>
        <v>0</v>
      </c>
    </row>
    <row r="255" spans="1:9" x14ac:dyDescent="0.25">
      <c r="A255" s="75"/>
      <c r="B255" s="77">
        <v>242</v>
      </c>
      <c r="C255" s="154">
        <v>239</v>
      </c>
      <c r="D255" s="75" t="s">
        <v>1433</v>
      </c>
      <c r="E255" s="75" t="s">
        <v>1434</v>
      </c>
      <c r="F255" s="129" t="s">
        <v>25</v>
      </c>
      <c r="G255" s="86"/>
      <c r="H255" s="75">
        <v>4</v>
      </c>
      <c r="I255" s="130">
        <f t="shared" si="6"/>
        <v>0</v>
      </c>
    </row>
    <row r="256" spans="1:9" x14ac:dyDescent="0.25">
      <c r="A256" s="75"/>
      <c r="B256" s="77">
        <v>243</v>
      </c>
      <c r="C256" s="154">
        <v>240</v>
      </c>
      <c r="D256" s="75" t="s">
        <v>32</v>
      </c>
      <c r="E256" s="75" t="s">
        <v>1435</v>
      </c>
      <c r="F256" s="129" t="s">
        <v>176</v>
      </c>
      <c r="G256" s="86"/>
      <c r="H256" s="75">
        <v>3</v>
      </c>
      <c r="I256" s="130">
        <f t="shared" si="6"/>
        <v>0</v>
      </c>
    </row>
    <row r="257" spans="1:9" x14ac:dyDescent="0.25">
      <c r="A257" s="75"/>
      <c r="B257" s="77">
        <v>244</v>
      </c>
      <c r="C257" s="154">
        <v>241</v>
      </c>
      <c r="D257" s="75" t="s">
        <v>1433</v>
      </c>
      <c r="E257" s="75" t="s">
        <v>1436</v>
      </c>
      <c r="F257" s="129" t="s">
        <v>176</v>
      </c>
      <c r="G257" s="86"/>
      <c r="H257" s="75">
        <v>3</v>
      </c>
      <c r="I257" s="130">
        <f t="shared" si="6"/>
        <v>0</v>
      </c>
    </row>
    <row r="258" spans="1:9" x14ac:dyDescent="0.25">
      <c r="A258" s="75"/>
      <c r="B258" s="77">
        <v>245</v>
      </c>
      <c r="C258" s="154">
        <v>242</v>
      </c>
      <c r="D258" s="75" t="s">
        <v>32</v>
      </c>
      <c r="E258" s="75" t="s">
        <v>1422</v>
      </c>
      <c r="F258" s="129" t="s">
        <v>176</v>
      </c>
      <c r="G258" s="86"/>
      <c r="H258" s="75">
        <v>3</v>
      </c>
      <c r="I258" s="130">
        <f t="shared" si="6"/>
        <v>0</v>
      </c>
    </row>
    <row r="259" spans="1:9" x14ac:dyDescent="0.25">
      <c r="A259" s="75"/>
      <c r="B259" s="77">
        <v>246</v>
      </c>
      <c r="C259" s="154">
        <v>243</v>
      </c>
      <c r="E259" s="75" t="s">
        <v>324</v>
      </c>
      <c r="F259" s="129" t="s">
        <v>176</v>
      </c>
      <c r="G259" s="86"/>
      <c r="H259" s="75">
        <v>1</v>
      </c>
      <c r="I259" s="130">
        <f t="shared" si="6"/>
        <v>0</v>
      </c>
    </row>
    <row r="260" spans="1:9" x14ac:dyDescent="0.25">
      <c r="A260" s="75"/>
      <c r="B260" s="77">
        <v>247</v>
      </c>
      <c r="C260" s="154">
        <v>244</v>
      </c>
      <c r="E260" s="75" t="s">
        <v>325</v>
      </c>
      <c r="F260" s="129" t="s">
        <v>176</v>
      </c>
      <c r="G260" s="86"/>
      <c r="H260" s="75">
        <v>10</v>
      </c>
      <c r="I260" s="130">
        <f t="shared" si="6"/>
        <v>0</v>
      </c>
    </row>
    <row r="261" spans="1:9" x14ac:dyDescent="0.25">
      <c r="A261" s="75"/>
      <c r="B261" s="77">
        <v>248</v>
      </c>
      <c r="C261" s="154">
        <v>245</v>
      </c>
      <c r="E261" s="75" t="s">
        <v>326</v>
      </c>
      <c r="F261" s="129" t="s">
        <v>25</v>
      </c>
      <c r="G261" s="86"/>
      <c r="H261" s="75">
        <v>2</v>
      </c>
      <c r="I261" s="130">
        <f t="shared" si="6"/>
        <v>0</v>
      </c>
    </row>
    <row r="262" spans="1:9" ht="13.5" thickBot="1" x14ac:dyDescent="0.3">
      <c r="A262" s="75"/>
      <c r="B262" s="87">
        <v>249</v>
      </c>
      <c r="C262" s="155">
        <v>246</v>
      </c>
      <c r="D262" s="89"/>
      <c r="E262" s="89" t="s">
        <v>327</v>
      </c>
      <c r="F262" s="131" t="s">
        <v>25</v>
      </c>
      <c r="G262" s="90"/>
      <c r="H262" s="89">
        <v>100</v>
      </c>
      <c r="I262" s="132">
        <f>G262*H262</f>
        <v>0</v>
      </c>
    </row>
    <row r="263" spans="1:9" ht="13.5" thickBot="1" x14ac:dyDescent="0.3">
      <c r="A263" s="75"/>
      <c r="B263" s="174" t="s">
        <v>328</v>
      </c>
      <c r="C263" s="175"/>
      <c r="D263" s="175"/>
      <c r="E263" s="175"/>
      <c r="F263" s="175"/>
      <c r="G263" s="175"/>
      <c r="H263" s="175"/>
      <c r="I263" s="26">
        <f>SUM(I51:I262)</f>
        <v>0</v>
      </c>
    </row>
    <row r="264" spans="1:9" ht="13.5" thickBot="1" x14ac:dyDescent="0.3">
      <c r="B264" s="74"/>
      <c r="C264" s="74"/>
      <c r="H264" s="75"/>
    </row>
    <row r="265" spans="1:9" x14ac:dyDescent="0.25">
      <c r="B265" s="168" t="s">
        <v>329</v>
      </c>
      <c r="C265" s="169"/>
      <c r="D265" s="169"/>
      <c r="E265" s="169"/>
      <c r="F265" s="169"/>
      <c r="G265" s="169"/>
      <c r="H265" s="169"/>
      <c r="I265" s="170"/>
    </row>
    <row r="266" spans="1:9" x14ac:dyDescent="0.25">
      <c r="B266" s="77"/>
      <c r="H266" s="75"/>
      <c r="I266" s="78"/>
    </row>
    <row r="267" spans="1:9" ht="13.5" thickBot="1" x14ac:dyDescent="0.3">
      <c r="B267" s="79" t="s">
        <v>16</v>
      </c>
      <c r="C267" s="81" t="s">
        <v>1414</v>
      </c>
      <c r="D267" s="81" t="s">
        <v>17</v>
      </c>
      <c r="E267" s="81" t="s">
        <v>18</v>
      </c>
      <c r="F267" s="81" t="s">
        <v>19</v>
      </c>
      <c r="G267" s="81" t="s">
        <v>20</v>
      </c>
      <c r="H267" s="81" t="s">
        <v>21</v>
      </c>
      <c r="I267" s="137" t="s">
        <v>22</v>
      </c>
    </row>
    <row r="268" spans="1:9" x14ac:dyDescent="0.25">
      <c r="B268" s="150">
        <v>250</v>
      </c>
      <c r="C268" s="157">
        <v>247</v>
      </c>
      <c r="D268" s="151"/>
      <c r="E268" s="151"/>
      <c r="F268" s="151"/>
      <c r="G268" s="153"/>
      <c r="H268" s="151"/>
      <c r="I268" s="152">
        <f>G268*H268</f>
        <v>0</v>
      </c>
    </row>
    <row r="269" spans="1:9" ht="13.5" thickBot="1" x14ac:dyDescent="0.3">
      <c r="A269" s="75"/>
      <c r="B269" s="102">
        <v>251</v>
      </c>
      <c r="C269" s="158">
        <v>248</v>
      </c>
      <c r="D269" s="104" t="s">
        <v>330</v>
      </c>
      <c r="E269" s="104"/>
      <c r="F269" s="103"/>
      <c r="G269" s="90"/>
      <c r="H269" s="104"/>
      <c r="I269" s="132">
        <f>G269*H269</f>
        <v>0</v>
      </c>
    </row>
    <row r="270" spans="1:9" ht="13.5" thickBot="1" x14ac:dyDescent="0.3">
      <c r="B270" s="174" t="s">
        <v>331</v>
      </c>
      <c r="C270" s="175"/>
      <c r="D270" s="175"/>
      <c r="E270" s="175"/>
      <c r="F270" s="175"/>
      <c r="G270" s="175"/>
      <c r="H270" s="176"/>
      <c r="I270" s="26">
        <f>SUM(I268:I269)</f>
        <v>0</v>
      </c>
    </row>
    <row r="271" spans="1:9" ht="13.5" thickBot="1" x14ac:dyDescent="0.3">
      <c r="B271" s="74"/>
      <c r="C271" s="74"/>
      <c r="E271" s="19"/>
      <c r="F271" s="19"/>
      <c r="H271" s="75"/>
    </row>
    <row r="272" spans="1:9" ht="13.5" thickBot="1" x14ac:dyDescent="0.3">
      <c r="B272" s="74"/>
      <c r="C272" s="74"/>
      <c r="G272" s="172" t="s">
        <v>332</v>
      </c>
      <c r="H272" s="173"/>
      <c r="I272" s="31">
        <f>(8*I46)+(8*I263)+(8*I270)</f>
        <v>0</v>
      </c>
    </row>
    <row r="274" spans="1:9" ht="53.25" customHeight="1" x14ac:dyDescent="0.25">
      <c r="B274" s="171" t="s">
        <v>1412</v>
      </c>
      <c r="C274" s="171"/>
      <c r="D274" s="171"/>
      <c r="E274" s="171"/>
      <c r="F274" s="171"/>
      <c r="G274" s="171"/>
      <c r="H274" s="171"/>
      <c r="I274" s="171"/>
    </row>
    <row r="275" spans="1:9" ht="13.5" thickBot="1" x14ac:dyDescent="0.3"/>
    <row r="276" spans="1:9" x14ac:dyDescent="0.25">
      <c r="B276" s="168" t="s">
        <v>333</v>
      </c>
      <c r="C276" s="169"/>
      <c r="D276" s="169"/>
      <c r="E276" s="169"/>
      <c r="F276" s="169"/>
      <c r="G276" s="169"/>
      <c r="H276" s="169"/>
      <c r="I276" s="170"/>
    </row>
    <row r="277" spans="1:9" x14ac:dyDescent="0.25">
      <c r="B277" s="77"/>
      <c r="H277" s="75"/>
      <c r="I277" s="78"/>
    </row>
    <row r="278" spans="1:9" ht="13.5" thickBot="1" x14ac:dyDescent="0.3">
      <c r="B278" s="79" t="s">
        <v>16</v>
      </c>
      <c r="C278" s="81" t="s">
        <v>1414</v>
      </c>
      <c r="D278" s="81" t="s">
        <v>17</v>
      </c>
      <c r="E278" s="81" t="s">
        <v>18</v>
      </c>
      <c r="F278" s="81" t="s">
        <v>19</v>
      </c>
      <c r="G278" s="81" t="s">
        <v>20</v>
      </c>
      <c r="H278" s="81" t="s">
        <v>21</v>
      </c>
      <c r="I278" s="137" t="s">
        <v>22</v>
      </c>
    </row>
    <row r="279" spans="1:9" x14ac:dyDescent="0.25">
      <c r="A279" s="75"/>
      <c r="B279" s="77">
        <v>251</v>
      </c>
      <c r="C279" s="154">
        <v>249</v>
      </c>
      <c r="D279" s="75" t="s">
        <v>227</v>
      </c>
      <c r="E279" s="75" t="s">
        <v>337</v>
      </c>
      <c r="F279" s="129" t="s">
        <v>176</v>
      </c>
      <c r="G279" s="86"/>
      <c r="H279" s="75">
        <v>6</v>
      </c>
      <c r="I279" s="130">
        <f t="shared" ref="I279:I295" si="7">G279*H279</f>
        <v>0</v>
      </c>
    </row>
    <row r="280" spans="1:9" x14ac:dyDescent="0.25">
      <c r="A280" s="75"/>
      <c r="B280" s="77">
        <v>252</v>
      </c>
      <c r="C280" s="154">
        <v>250</v>
      </c>
      <c r="D280" s="75" t="s">
        <v>227</v>
      </c>
      <c r="E280" s="75" t="s">
        <v>338</v>
      </c>
      <c r="F280" s="129" t="s">
        <v>176</v>
      </c>
      <c r="G280" s="86"/>
      <c r="H280" s="75">
        <v>6</v>
      </c>
      <c r="I280" s="130">
        <f t="shared" si="7"/>
        <v>0</v>
      </c>
    </row>
    <row r="281" spans="1:9" x14ac:dyDescent="0.25">
      <c r="A281" s="75"/>
      <c r="B281" s="77">
        <v>253</v>
      </c>
      <c r="C281" s="154">
        <v>251</v>
      </c>
      <c r="D281" s="75" t="s">
        <v>339</v>
      </c>
      <c r="E281" s="75" t="s">
        <v>340</v>
      </c>
      <c r="F281" s="129" t="s">
        <v>69</v>
      </c>
      <c r="G281" s="86"/>
      <c r="H281" s="75">
        <v>10</v>
      </c>
      <c r="I281" s="130">
        <f t="shared" si="7"/>
        <v>0</v>
      </c>
    </row>
    <row r="282" spans="1:9" x14ac:dyDescent="0.25">
      <c r="A282" s="75"/>
      <c r="B282" s="77">
        <v>254</v>
      </c>
      <c r="C282" s="154">
        <v>252</v>
      </c>
      <c r="D282" s="75" t="s">
        <v>339</v>
      </c>
      <c r="E282" s="75" t="s">
        <v>341</v>
      </c>
      <c r="F282" s="129" t="s">
        <v>176</v>
      </c>
      <c r="G282" s="86"/>
      <c r="H282" s="75">
        <v>6</v>
      </c>
      <c r="I282" s="130">
        <f t="shared" si="7"/>
        <v>0</v>
      </c>
    </row>
    <row r="283" spans="1:9" x14ac:dyDescent="0.25">
      <c r="A283" s="75"/>
      <c r="B283" s="77">
        <v>255</v>
      </c>
      <c r="C283" s="154">
        <v>253</v>
      </c>
      <c r="D283" s="75" t="s">
        <v>339</v>
      </c>
      <c r="E283" s="75" t="s">
        <v>342</v>
      </c>
      <c r="F283" s="129" t="s">
        <v>176</v>
      </c>
      <c r="G283" s="86"/>
      <c r="H283" s="75">
        <v>10</v>
      </c>
      <c r="I283" s="130">
        <f t="shared" si="7"/>
        <v>0</v>
      </c>
    </row>
    <row r="284" spans="1:9" x14ac:dyDescent="0.25">
      <c r="A284" s="75"/>
      <c r="B284" s="77">
        <v>256</v>
      </c>
      <c r="C284" s="154">
        <v>254</v>
      </c>
      <c r="D284" s="75" t="s">
        <v>339</v>
      </c>
      <c r="E284" s="75" t="s">
        <v>343</v>
      </c>
      <c r="F284" s="129" t="s">
        <v>176</v>
      </c>
      <c r="G284" s="86"/>
      <c r="H284" s="75">
        <v>1</v>
      </c>
      <c r="I284" s="130">
        <f t="shared" si="7"/>
        <v>0</v>
      </c>
    </row>
    <row r="285" spans="1:9" x14ac:dyDescent="0.25">
      <c r="A285" s="75"/>
      <c r="B285" s="77">
        <v>257</v>
      </c>
      <c r="C285" s="154">
        <v>255</v>
      </c>
      <c r="D285" s="75" t="s">
        <v>339</v>
      </c>
      <c r="E285" s="75" t="s">
        <v>344</v>
      </c>
      <c r="F285" s="129" t="s">
        <v>176</v>
      </c>
      <c r="G285" s="86"/>
      <c r="H285" s="75">
        <v>1</v>
      </c>
      <c r="I285" s="130">
        <f t="shared" si="7"/>
        <v>0</v>
      </c>
    </row>
    <row r="286" spans="1:9" x14ac:dyDescent="0.25">
      <c r="A286" s="75"/>
      <c r="B286" s="77">
        <v>258</v>
      </c>
      <c r="C286" s="154">
        <v>256</v>
      </c>
      <c r="D286" s="75" t="s">
        <v>339</v>
      </c>
      <c r="E286" s="75" t="s">
        <v>345</v>
      </c>
      <c r="F286" s="129" t="s">
        <v>176</v>
      </c>
      <c r="G286" s="86"/>
      <c r="H286" s="75">
        <v>8</v>
      </c>
      <c r="I286" s="130">
        <f t="shared" si="7"/>
        <v>0</v>
      </c>
    </row>
    <row r="287" spans="1:9" x14ac:dyDescent="0.25">
      <c r="A287" s="75"/>
      <c r="B287" s="77">
        <v>259</v>
      </c>
      <c r="C287" s="154">
        <v>257</v>
      </c>
      <c r="D287" s="75" t="s">
        <v>339</v>
      </c>
      <c r="E287" s="75" t="s">
        <v>346</v>
      </c>
      <c r="F287" s="129" t="s">
        <v>176</v>
      </c>
      <c r="G287" s="86"/>
      <c r="H287" s="75">
        <v>2</v>
      </c>
      <c r="I287" s="130">
        <f t="shared" si="7"/>
        <v>0</v>
      </c>
    </row>
    <row r="288" spans="1:9" x14ac:dyDescent="0.25">
      <c r="A288" s="75"/>
      <c r="B288" s="77">
        <v>260</v>
      </c>
      <c r="C288" s="154">
        <v>258</v>
      </c>
      <c r="D288" s="75" t="s">
        <v>339</v>
      </c>
      <c r="E288" s="75" t="s">
        <v>347</v>
      </c>
      <c r="F288" s="129" t="s">
        <v>176</v>
      </c>
      <c r="G288" s="86"/>
      <c r="H288" s="75">
        <v>1</v>
      </c>
      <c r="I288" s="130">
        <f t="shared" si="7"/>
        <v>0</v>
      </c>
    </row>
    <row r="289" spans="1:9" x14ac:dyDescent="0.25">
      <c r="A289" s="75"/>
      <c r="B289" s="77">
        <v>261</v>
      </c>
      <c r="C289" s="154">
        <v>259</v>
      </c>
      <c r="D289" s="75" t="s">
        <v>339</v>
      </c>
      <c r="E289" s="75" t="s">
        <v>348</v>
      </c>
      <c r="F289" s="129" t="s">
        <v>176</v>
      </c>
      <c r="G289" s="86"/>
      <c r="H289" s="75">
        <v>15</v>
      </c>
      <c r="I289" s="130">
        <f t="shared" si="7"/>
        <v>0</v>
      </c>
    </row>
    <row r="290" spans="1:9" x14ac:dyDescent="0.25">
      <c r="A290" s="75"/>
      <c r="B290" s="77">
        <v>262</v>
      </c>
      <c r="C290" s="154">
        <v>260</v>
      </c>
      <c r="D290" s="75" t="s">
        <v>339</v>
      </c>
      <c r="E290" s="75" t="s">
        <v>349</v>
      </c>
      <c r="F290" s="129" t="s">
        <v>176</v>
      </c>
      <c r="G290" s="86"/>
      <c r="H290" s="75">
        <v>3</v>
      </c>
      <c r="I290" s="130">
        <f t="shared" si="7"/>
        <v>0</v>
      </c>
    </row>
    <row r="291" spans="1:9" x14ac:dyDescent="0.25">
      <c r="A291" s="75"/>
      <c r="B291" s="77">
        <v>263</v>
      </c>
      <c r="C291" s="154">
        <v>261</v>
      </c>
      <c r="D291" s="75" t="s">
        <v>339</v>
      </c>
      <c r="E291" s="75" t="s">
        <v>350</v>
      </c>
      <c r="F291" s="129" t="s">
        <v>176</v>
      </c>
      <c r="G291" s="86"/>
      <c r="H291" s="75">
        <v>15</v>
      </c>
      <c r="I291" s="130">
        <f t="shared" si="7"/>
        <v>0</v>
      </c>
    </row>
    <row r="292" spans="1:9" x14ac:dyDescent="0.25">
      <c r="A292" s="75"/>
      <c r="B292" s="77">
        <v>264</v>
      </c>
      <c r="C292" s="154">
        <v>262</v>
      </c>
      <c r="D292" s="75" t="s">
        <v>351</v>
      </c>
      <c r="E292" s="75" t="s">
        <v>352</v>
      </c>
      <c r="F292" s="129" t="s">
        <v>176</v>
      </c>
      <c r="G292" s="86"/>
      <c r="H292" s="75">
        <v>15</v>
      </c>
      <c r="I292" s="130">
        <f t="shared" si="7"/>
        <v>0</v>
      </c>
    </row>
    <row r="293" spans="1:9" x14ac:dyDescent="0.25">
      <c r="A293" s="75"/>
      <c r="B293" s="77">
        <v>265</v>
      </c>
      <c r="C293" s="154">
        <v>263</v>
      </c>
      <c r="D293" s="75" t="s">
        <v>351</v>
      </c>
      <c r="E293" s="75" t="s">
        <v>353</v>
      </c>
      <c r="F293" s="129" t="s">
        <v>176</v>
      </c>
      <c r="G293" s="86"/>
      <c r="H293" s="75">
        <v>1</v>
      </c>
      <c r="I293" s="130">
        <f t="shared" si="7"/>
        <v>0</v>
      </c>
    </row>
    <row r="294" spans="1:9" x14ac:dyDescent="0.25">
      <c r="A294" s="75"/>
      <c r="B294" s="77">
        <v>266</v>
      </c>
      <c r="C294" s="154">
        <v>264</v>
      </c>
      <c r="D294" s="75" t="s">
        <v>351</v>
      </c>
      <c r="E294" s="75" t="s">
        <v>354</v>
      </c>
      <c r="F294" s="129" t="s">
        <v>176</v>
      </c>
      <c r="G294" s="86"/>
      <c r="H294" s="75">
        <v>15</v>
      </c>
      <c r="I294" s="130">
        <f t="shared" si="7"/>
        <v>0</v>
      </c>
    </row>
    <row r="295" spans="1:9" x14ac:dyDescent="0.25">
      <c r="A295" s="75"/>
      <c r="B295" s="77">
        <v>267</v>
      </c>
      <c r="C295" s="154">
        <v>265</v>
      </c>
      <c r="D295" s="75" t="s">
        <v>351</v>
      </c>
      <c r="E295" s="75" t="s">
        <v>355</v>
      </c>
      <c r="F295" s="129" t="s">
        <v>176</v>
      </c>
      <c r="G295" s="86"/>
      <c r="H295" s="75">
        <v>1</v>
      </c>
      <c r="I295" s="130">
        <f t="shared" si="7"/>
        <v>0</v>
      </c>
    </row>
    <row r="296" spans="1:9" x14ac:dyDescent="0.25">
      <c r="A296" s="75"/>
      <c r="B296" s="77">
        <v>268</v>
      </c>
      <c r="C296" s="154">
        <v>266</v>
      </c>
      <c r="D296" s="75" t="s">
        <v>351</v>
      </c>
      <c r="E296" s="75" t="s">
        <v>356</v>
      </c>
      <c r="F296" s="129" t="s">
        <v>176</v>
      </c>
      <c r="G296" s="86"/>
      <c r="H296" s="75">
        <v>3</v>
      </c>
      <c r="I296" s="130">
        <f t="shared" ref="I296" si="8">G296*H296</f>
        <v>0</v>
      </c>
    </row>
    <row r="297" spans="1:9" ht="13.5" thickBot="1" x14ac:dyDescent="0.3">
      <c r="A297" s="75"/>
      <c r="B297" s="145">
        <v>269</v>
      </c>
      <c r="C297" s="156">
        <v>267</v>
      </c>
      <c r="D297" s="146" t="s">
        <v>330</v>
      </c>
      <c r="E297" s="146"/>
      <c r="F297" s="147"/>
      <c r="G297" s="148"/>
      <c r="H297" s="146"/>
      <c r="I297" s="149">
        <f>G297*H297</f>
        <v>0</v>
      </c>
    </row>
  </sheetData>
  <sortState xmlns:xlrd2="http://schemas.microsoft.com/office/spreadsheetml/2017/richdata2" ref="D279:I297">
    <sortCondition ref="D279:D297"/>
  </sortState>
  <mergeCells count="12">
    <mergeCell ref="B1:I1"/>
    <mergeCell ref="B2:I2"/>
    <mergeCell ref="B276:I276"/>
    <mergeCell ref="B4:I4"/>
    <mergeCell ref="G272:H272"/>
    <mergeCell ref="B6:I6"/>
    <mergeCell ref="B46:H46"/>
    <mergeCell ref="B48:I48"/>
    <mergeCell ref="B263:H263"/>
    <mergeCell ref="B265:I265"/>
    <mergeCell ref="B270:H270"/>
    <mergeCell ref="B274:I274"/>
  </mergeCells>
  <pageMargins left="0.7" right="0.7" top="0.75" bottom="0.75" header="0.3" footer="0.3"/>
  <pageSetup paperSize="9" orientation="portrait" verticalDpi="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C3596-32FB-41F7-8F36-0AC278509BCD}">
  <dimension ref="B1:N444"/>
  <sheetViews>
    <sheetView zoomScale="85" zoomScaleNormal="85" workbookViewId="0">
      <selection activeCell="B2" sqref="B2"/>
    </sheetView>
  </sheetViews>
  <sheetFormatPr defaultColWidth="9.140625" defaultRowHeight="12.75" x14ac:dyDescent="0.25"/>
  <cols>
    <col min="1" max="1" width="0.85546875" style="75" customWidth="1"/>
    <col min="2" max="2" width="5.7109375" style="74" customWidth="1"/>
    <col min="3" max="3" width="25.7109375" style="74" customWidth="1"/>
    <col min="4" max="4" width="10.7109375" style="75" customWidth="1"/>
    <col min="5" max="5" width="15.7109375" style="74" customWidth="1"/>
    <col min="6" max="6" width="23.28515625" style="99" bestFit="1" customWidth="1"/>
    <col min="7" max="7" width="15.7109375" style="84" customWidth="1"/>
    <col min="8" max="9" width="15.7109375" style="75" customWidth="1"/>
    <col min="10" max="10" width="20.7109375" style="75" customWidth="1"/>
    <col min="11" max="11" width="20.7109375" style="74" customWidth="1"/>
    <col min="12" max="12" width="0.85546875" style="75" customWidth="1"/>
    <col min="13" max="13" width="16.28515625" style="75" bestFit="1" customWidth="1"/>
    <col min="14" max="14" width="10.42578125" style="75" bestFit="1" customWidth="1"/>
    <col min="15" max="15" width="13.7109375" style="75" bestFit="1" customWidth="1"/>
    <col min="16" max="16384" width="9.140625" style="75"/>
  </cols>
  <sheetData>
    <row r="1" spans="2:14" s="7" customFormat="1" x14ac:dyDescent="0.25">
      <c r="B1" s="13" t="s">
        <v>13</v>
      </c>
      <c r="C1" s="13"/>
      <c r="D1" s="2"/>
      <c r="E1" s="3"/>
      <c r="F1" s="2"/>
      <c r="G1" s="95"/>
      <c r="H1" s="95"/>
      <c r="I1" s="3"/>
      <c r="J1" s="3"/>
      <c r="K1" s="3"/>
    </row>
    <row r="2" spans="2:14" s="9" customFormat="1" x14ac:dyDescent="0.25">
      <c r="B2" s="14" t="s">
        <v>1443</v>
      </c>
      <c r="C2" s="14"/>
      <c r="D2" s="14"/>
      <c r="E2" s="4"/>
      <c r="F2" s="14"/>
      <c r="G2" s="96"/>
      <c r="H2" s="96"/>
      <c r="I2" s="4"/>
      <c r="J2" s="4"/>
      <c r="K2" s="4"/>
    </row>
    <row r="3" spans="2:14" ht="13.5" thickBot="1" x14ac:dyDescent="0.3">
      <c r="K3" s="76"/>
    </row>
    <row r="4" spans="2:14" x14ac:dyDescent="0.25">
      <c r="B4" s="168" t="s">
        <v>357</v>
      </c>
      <c r="C4" s="169"/>
      <c r="D4" s="169"/>
      <c r="E4" s="169"/>
      <c r="F4" s="169"/>
      <c r="G4" s="169"/>
      <c r="H4" s="169"/>
      <c r="I4" s="169"/>
      <c r="J4" s="169"/>
      <c r="K4" s="170"/>
    </row>
    <row r="5" spans="2:14" x14ac:dyDescent="0.25">
      <c r="B5" s="77"/>
      <c r="K5" s="78"/>
    </row>
    <row r="6" spans="2:14" ht="13.5" thickBot="1" x14ac:dyDescent="0.3">
      <c r="B6" s="79" t="s">
        <v>16</v>
      </c>
      <c r="C6" s="80" t="s">
        <v>358</v>
      </c>
      <c r="D6" s="80" t="s">
        <v>359</v>
      </c>
      <c r="E6" s="81" t="s">
        <v>17</v>
      </c>
      <c r="F6" s="80" t="s">
        <v>360</v>
      </c>
      <c r="G6" s="100" t="s">
        <v>361</v>
      </c>
      <c r="H6" s="97" t="s">
        <v>362</v>
      </c>
      <c r="I6" s="114" t="s">
        <v>20</v>
      </c>
      <c r="J6" s="81" t="s">
        <v>21</v>
      </c>
      <c r="K6" s="82" t="s">
        <v>22</v>
      </c>
      <c r="L6" s="99"/>
      <c r="M6" s="99"/>
      <c r="N6" s="99"/>
    </row>
    <row r="7" spans="2:14" x14ac:dyDescent="0.25">
      <c r="B7" s="77">
        <v>1</v>
      </c>
      <c r="C7" s="74" t="s">
        <v>363</v>
      </c>
      <c r="D7" s="74" t="s">
        <v>364</v>
      </c>
      <c r="E7" s="75" t="s">
        <v>37</v>
      </c>
      <c r="F7" s="74" t="s">
        <v>365</v>
      </c>
      <c r="G7" s="99" t="s">
        <v>366</v>
      </c>
      <c r="H7" s="139">
        <v>40920</v>
      </c>
      <c r="I7" s="115"/>
      <c r="J7" s="75">
        <v>1</v>
      </c>
      <c r="K7" s="85">
        <f t="shared" ref="K7:K70" si="0">I7*J7</f>
        <v>0</v>
      </c>
    </row>
    <row r="8" spans="2:14" x14ac:dyDescent="0.25">
      <c r="B8" s="77">
        <v>2</v>
      </c>
      <c r="C8" s="74" t="s">
        <v>363</v>
      </c>
      <c r="D8" s="74" t="s">
        <v>367</v>
      </c>
      <c r="E8" s="75" t="s">
        <v>37</v>
      </c>
      <c r="F8" s="74" t="s">
        <v>365</v>
      </c>
      <c r="G8" s="99" t="s">
        <v>368</v>
      </c>
      <c r="H8" s="139">
        <v>42339</v>
      </c>
      <c r="I8" s="115"/>
      <c r="J8" s="75">
        <v>1</v>
      </c>
      <c r="K8" s="85">
        <f t="shared" si="0"/>
        <v>0</v>
      </c>
    </row>
    <row r="9" spans="2:14" x14ac:dyDescent="0.25">
      <c r="B9" s="77">
        <v>3</v>
      </c>
      <c r="C9" s="74" t="s">
        <v>363</v>
      </c>
      <c r="D9" s="74" t="s">
        <v>369</v>
      </c>
      <c r="E9" s="75" t="s">
        <v>37</v>
      </c>
      <c r="F9" s="74" t="s">
        <v>365</v>
      </c>
      <c r="G9" s="99" t="s">
        <v>370</v>
      </c>
      <c r="H9" s="139">
        <v>44033</v>
      </c>
      <c r="I9" s="115"/>
      <c r="J9" s="75">
        <v>1</v>
      </c>
      <c r="K9" s="85">
        <f t="shared" si="0"/>
        <v>0</v>
      </c>
    </row>
    <row r="10" spans="2:14" x14ac:dyDescent="0.25">
      <c r="B10" s="77">
        <v>4</v>
      </c>
      <c r="C10" s="74" t="s">
        <v>363</v>
      </c>
      <c r="D10" s="74" t="s">
        <v>371</v>
      </c>
      <c r="E10" s="75" t="s">
        <v>37</v>
      </c>
      <c r="F10" s="74" t="s">
        <v>365</v>
      </c>
      <c r="G10" s="99" t="s">
        <v>372</v>
      </c>
      <c r="H10" s="139">
        <v>44050</v>
      </c>
      <c r="I10" s="115"/>
      <c r="J10" s="75">
        <v>1</v>
      </c>
      <c r="K10" s="85">
        <f t="shared" si="0"/>
        <v>0</v>
      </c>
    </row>
    <row r="11" spans="2:14" x14ac:dyDescent="0.25">
      <c r="B11" s="77">
        <v>5</v>
      </c>
      <c r="C11" s="74" t="s">
        <v>363</v>
      </c>
      <c r="D11" s="74" t="s">
        <v>373</v>
      </c>
      <c r="E11" s="75" t="s">
        <v>37</v>
      </c>
      <c r="F11" s="74" t="s">
        <v>365</v>
      </c>
      <c r="G11" s="99" t="s">
        <v>374</v>
      </c>
      <c r="H11" s="139">
        <v>44145</v>
      </c>
      <c r="I11" s="115"/>
      <c r="J11" s="75">
        <v>1</v>
      </c>
      <c r="K11" s="85">
        <f t="shared" si="0"/>
        <v>0</v>
      </c>
    </row>
    <row r="12" spans="2:14" x14ac:dyDescent="0.25">
      <c r="B12" s="77">
        <v>6</v>
      </c>
      <c r="C12" s="74" t="s">
        <v>363</v>
      </c>
      <c r="D12" s="74" t="s">
        <v>375</v>
      </c>
      <c r="E12" s="75" t="s">
        <v>37</v>
      </c>
      <c r="F12" s="74" t="s">
        <v>365</v>
      </c>
      <c r="G12" s="99" t="s">
        <v>376</v>
      </c>
      <c r="H12" s="139">
        <v>44145</v>
      </c>
      <c r="I12" s="115"/>
      <c r="J12" s="75">
        <v>1</v>
      </c>
      <c r="K12" s="85">
        <f t="shared" si="0"/>
        <v>0</v>
      </c>
    </row>
    <row r="13" spans="2:14" x14ac:dyDescent="0.25">
      <c r="B13" s="77">
        <v>7</v>
      </c>
      <c r="C13" s="74" t="s">
        <v>363</v>
      </c>
      <c r="D13" s="74" t="s">
        <v>377</v>
      </c>
      <c r="E13" s="75" t="s">
        <v>37</v>
      </c>
      <c r="F13" s="74" t="s">
        <v>365</v>
      </c>
      <c r="G13" s="99" t="s">
        <v>378</v>
      </c>
      <c r="H13" s="139">
        <v>44145</v>
      </c>
      <c r="I13" s="115"/>
      <c r="J13" s="75">
        <v>1</v>
      </c>
      <c r="K13" s="85">
        <f t="shared" si="0"/>
        <v>0</v>
      </c>
    </row>
    <row r="14" spans="2:14" x14ac:dyDescent="0.25">
      <c r="B14" s="77">
        <v>8</v>
      </c>
      <c r="C14" s="74" t="s">
        <v>363</v>
      </c>
      <c r="D14" s="74" t="s">
        <v>379</v>
      </c>
      <c r="E14" s="75" t="s">
        <v>37</v>
      </c>
      <c r="F14" s="74" t="s">
        <v>365</v>
      </c>
      <c r="G14" s="99" t="s">
        <v>380</v>
      </c>
      <c r="H14" s="139">
        <v>44145</v>
      </c>
      <c r="I14" s="115"/>
      <c r="J14" s="75">
        <v>1</v>
      </c>
      <c r="K14" s="85">
        <f t="shared" si="0"/>
        <v>0</v>
      </c>
    </row>
    <row r="15" spans="2:14" x14ac:dyDescent="0.25">
      <c r="B15" s="77">
        <v>9</v>
      </c>
      <c r="C15" s="74" t="s">
        <v>363</v>
      </c>
      <c r="D15" s="74" t="s">
        <v>381</v>
      </c>
      <c r="E15" s="75" t="s">
        <v>37</v>
      </c>
      <c r="F15" s="74" t="s">
        <v>365</v>
      </c>
      <c r="G15" s="99" t="s">
        <v>382</v>
      </c>
      <c r="H15" s="139">
        <v>44557</v>
      </c>
      <c r="I15" s="115"/>
      <c r="J15" s="75">
        <v>1</v>
      </c>
      <c r="K15" s="85">
        <f t="shared" si="0"/>
        <v>0</v>
      </c>
    </row>
    <row r="16" spans="2:14" x14ac:dyDescent="0.25">
      <c r="B16" s="77">
        <v>10</v>
      </c>
      <c r="C16" s="74" t="s">
        <v>363</v>
      </c>
      <c r="D16" s="74" t="s">
        <v>383</v>
      </c>
      <c r="E16" s="75" t="s">
        <v>37</v>
      </c>
      <c r="F16" s="74" t="s">
        <v>365</v>
      </c>
      <c r="G16" s="99" t="s">
        <v>384</v>
      </c>
      <c r="H16" s="139">
        <v>44670</v>
      </c>
      <c r="I16" s="115"/>
      <c r="J16" s="75">
        <v>1</v>
      </c>
      <c r="K16" s="85">
        <f t="shared" si="0"/>
        <v>0</v>
      </c>
    </row>
    <row r="17" spans="2:11" x14ac:dyDescent="0.25">
      <c r="B17" s="77">
        <v>11</v>
      </c>
      <c r="C17" s="74" t="s">
        <v>363</v>
      </c>
      <c r="D17" s="74" t="s">
        <v>385</v>
      </c>
      <c r="E17" s="75" t="s">
        <v>37</v>
      </c>
      <c r="F17" s="74" t="s">
        <v>365</v>
      </c>
      <c r="G17" s="99" t="s">
        <v>386</v>
      </c>
      <c r="H17" s="139">
        <v>44692</v>
      </c>
      <c r="I17" s="115"/>
      <c r="J17" s="75">
        <v>1</v>
      </c>
      <c r="K17" s="85">
        <f t="shared" si="0"/>
        <v>0</v>
      </c>
    </row>
    <row r="18" spans="2:11" x14ac:dyDescent="0.25">
      <c r="B18" s="77">
        <v>12</v>
      </c>
      <c r="C18" s="74" t="s">
        <v>363</v>
      </c>
      <c r="D18" s="74" t="s">
        <v>373</v>
      </c>
      <c r="E18" s="75" t="s">
        <v>37</v>
      </c>
      <c r="F18" s="74" t="s">
        <v>365</v>
      </c>
      <c r="G18" s="99" t="s">
        <v>387</v>
      </c>
      <c r="H18" s="139">
        <v>44692</v>
      </c>
      <c r="I18" s="115"/>
      <c r="J18" s="75">
        <v>1</v>
      </c>
      <c r="K18" s="85">
        <f t="shared" si="0"/>
        <v>0</v>
      </c>
    </row>
    <row r="19" spans="2:11" x14ac:dyDescent="0.25">
      <c r="B19" s="77">
        <v>13</v>
      </c>
      <c r="C19" s="74" t="s">
        <v>363</v>
      </c>
      <c r="D19" s="74" t="s">
        <v>388</v>
      </c>
      <c r="E19" s="75" t="s">
        <v>37</v>
      </c>
      <c r="F19" s="74" t="s">
        <v>365</v>
      </c>
      <c r="G19" s="99" t="s">
        <v>389</v>
      </c>
      <c r="H19" s="139">
        <v>44695</v>
      </c>
      <c r="I19" s="115"/>
      <c r="J19" s="75">
        <v>1</v>
      </c>
      <c r="K19" s="85">
        <f t="shared" si="0"/>
        <v>0</v>
      </c>
    </row>
    <row r="20" spans="2:11" x14ac:dyDescent="0.25">
      <c r="B20" s="77">
        <v>14</v>
      </c>
      <c r="C20" s="74" t="s">
        <v>363</v>
      </c>
      <c r="D20" s="74" t="s">
        <v>390</v>
      </c>
      <c r="E20" s="75" t="s">
        <v>37</v>
      </c>
      <c r="F20" s="74" t="s">
        <v>365</v>
      </c>
      <c r="G20" s="99" t="s">
        <v>391</v>
      </c>
      <c r="H20" s="139">
        <v>44770</v>
      </c>
      <c r="I20" s="115"/>
      <c r="J20" s="75">
        <v>1</v>
      </c>
      <c r="K20" s="85">
        <f t="shared" si="0"/>
        <v>0</v>
      </c>
    </row>
    <row r="21" spans="2:11" x14ac:dyDescent="0.25">
      <c r="B21" s="77">
        <v>15</v>
      </c>
      <c r="C21" s="74" t="s">
        <v>363</v>
      </c>
      <c r="D21" s="74" t="s">
        <v>385</v>
      </c>
      <c r="E21" s="75" t="s">
        <v>37</v>
      </c>
      <c r="F21" s="74" t="s">
        <v>365</v>
      </c>
      <c r="G21" s="99" t="s">
        <v>392</v>
      </c>
      <c r="H21" s="139">
        <v>44986</v>
      </c>
      <c r="I21" s="115"/>
      <c r="J21" s="75">
        <v>1</v>
      </c>
      <c r="K21" s="85">
        <f t="shared" si="0"/>
        <v>0</v>
      </c>
    </row>
    <row r="22" spans="2:11" x14ac:dyDescent="0.25">
      <c r="B22" s="77">
        <v>16</v>
      </c>
      <c r="C22" s="74" t="s">
        <v>363</v>
      </c>
      <c r="D22" s="74" t="s">
        <v>393</v>
      </c>
      <c r="E22" s="75" t="s">
        <v>37</v>
      </c>
      <c r="F22" s="74" t="s">
        <v>394</v>
      </c>
      <c r="G22" s="99" t="s">
        <v>395</v>
      </c>
      <c r="H22" s="139">
        <v>37865</v>
      </c>
      <c r="I22" s="115"/>
      <c r="J22" s="75">
        <v>1</v>
      </c>
      <c r="K22" s="85">
        <f t="shared" si="0"/>
        <v>0</v>
      </c>
    </row>
    <row r="23" spans="2:11" x14ac:dyDescent="0.25">
      <c r="B23" s="77">
        <v>17</v>
      </c>
      <c r="C23" s="74" t="s">
        <v>363</v>
      </c>
      <c r="D23" s="74" t="s">
        <v>396</v>
      </c>
      <c r="E23" s="75" t="s">
        <v>37</v>
      </c>
      <c r="F23" s="74" t="s">
        <v>394</v>
      </c>
      <c r="G23" s="99" t="s">
        <v>397</v>
      </c>
      <c r="H23" s="139">
        <v>38018</v>
      </c>
      <c r="I23" s="115"/>
      <c r="J23" s="75">
        <v>1</v>
      </c>
      <c r="K23" s="85">
        <f t="shared" si="0"/>
        <v>0</v>
      </c>
    </row>
    <row r="24" spans="2:11" x14ac:dyDescent="0.25">
      <c r="B24" s="77">
        <v>18</v>
      </c>
      <c r="C24" s="74" t="s">
        <v>363</v>
      </c>
      <c r="D24" s="74" t="s">
        <v>398</v>
      </c>
      <c r="E24" s="75" t="s">
        <v>37</v>
      </c>
      <c r="F24" s="74" t="s">
        <v>394</v>
      </c>
      <c r="G24" s="99" t="s">
        <v>399</v>
      </c>
      <c r="H24" s="139">
        <v>38777</v>
      </c>
      <c r="I24" s="115"/>
      <c r="J24" s="75">
        <v>1</v>
      </c>
      <c r="K24" s="85">
        <f t="shared" si="0"/>
        <v>0</v>
      </c>
    </row>
    <row r="25" spans="2:11" x14ac:dyDescent="0.25">
      <c r="B25" s="77">
        <v>19</v>
      </c>
      <c r="C25" s="74" t="s">
        <v>363</v>
      </c>
      <c r="D25" s="74" t="s">
        <v>400</v>
      </c>
      <c r="E25" s="75" t="s">
        <v>37</v>
      </c>
      <c r="F25" s="74" t="s">
        <v>394</v>
      </c>
      <c r="G25" s="99" t="s">
        <v>401</v>
      </c>
      <c r="H25" s="139">
        <v>38869</v>
      </c>
      <c r="I25" s="115"/>
      <c r="J25" s="75">
        <v>1</v>
      </c>
      <c r="K25" s="85">
        <f t="shared" si="0"/>
        <v>0</v>
      </c>
    </row>
    <row r="26" spans="2:11" x14ac:dyDescent="0.25">
      <c r="B26" s="77">
        <v>20</v>
      </c>
      <c r="C26" s="74" t="s">
        <v>363</v>
      </c>
      <c r="D26" s="74" t="s">
        <v>402</v>
      </c>
      <c r="E26" s="75" t="s">
        <v>37</v>
      </c>
      <c r="F26" s="74" t="s">
        <v>394</v>
      </c>
      <c r="G26" s="99" t="s">
        <v>403</v>
      </c>
      <c r="H26" s="139">
        <v>38869</v>
      </c>
      <c r="I26" s="115"/>
      <c r="J26" s="75">
        <v>1</v>
      </c>
      <c r="K26" s="85">
        <f t="shared" si="0"/>
        <v>0</v>
      </c>
    </row>
    <row r="27" spans="2:11" x14ac:dyDescent="0.25">
      <c r="B27" s="77">
        <v>21</v>
      </c>
      <c r="C27" s="74" t="s">
        <v>363</v>
      </c>
      <c r="D27" s="74" t="s">
        <v>404</v>
      </c>
      <c r="E27" s="75" t="s">
        <v>37</v>
      </c>
      <c r="F27" s="74" t="s">
        <v>394</v>
      </c>
      <c r="G27" s="99" t="s">
        <v>405</v>
      </c>
      <c r="H27" s="139">
        <v>39417</v>
      </c>
      <c r="I27" s="115"/>
      <c r="J27" s="75">
        <v>1</v>
      </c>
      <c r="K27" s="85">
        <f t="shared" si="0"/>
        <v>0</v>
      </c>
    </row>
    <row r="28" spans="2:11" x14ac:dyDescent="0.25">
      <c r="B28" s="77">
        <v>22</v>
      </c>
      <c r="C28" s="74" t="s">
        <v>363</v>
      </c>
      <c r="D28" s="74" t="s">
        <v>406</v>
      </c>
      <c r="E28" s="75" t="s">
        <v>37</v>
      </c>
      <c r="F28" s="74" t="s">
        <v>394</v>
      </c>
      <c r="G28" s="99" t="s">
        <v>407</v>
      </c>
      <c r="H28" s="139">
        <v>39479</v>
      </c>
      <c r="I28" s="115"/>
      <c r="J28" s="75">
        <v>1</v>
      </c>
      <c r="K28" s="85">
        <f t="shared" si="0"/>
        <v>0</v>
      </c>
    </row>
    <row r="29" spans="2:11" x14ac:dyDescent="0.25">
      <c r="B29" s="77">
        <v>23</v>
      </c>
      <c r="C29" s="74" t="s">
        <v>363</v>
      </c>
      <c r="D29" s="74" t="s">
        <v>408</v>
      </c>
      <c r="E29" s="75" t="s">
        <v>37</v>
      </c>
      <c r="F29" s="74" t="s">
        <v>394</v>
      </c>
      <c r="G29" s="99" t="s">
        <v>409</v>
      </c>
      <c r="H29" s="139">
        <v>39783</v>
      </c>
      <c r="I29" s="115"/>
      <c r="J29" s="75">
        <v>1</v>
      </c>
      <c r="K29" s="85">
        <f t="shared" si="0"/>
        <v>0</v>
      </c>
    </row>
    <row r="30" spans="2:11" x14ac:dyDescent="0.25">
      <c r="B30" s="77">
        <v>24</v>
      </c>
      <c r="C30" s="74" t="s">
        <v>363</v>
      </c>
      <c r="D30" s="74" t="s">
        <v>410</v>
      </c>
      <c r="E30" s="75" t="s">
        <v>37</v>
      </c>
      <c r="F30" s="74" t="s">
        <v>394</v>
      </c>
      <c r="G30" s="99" t="s">
        <v>411</v>
      </c>
      <c r="H30" s="139">
        <v>39783</v>
      </c>
      <c r="I30" s="115"/>
      <c r="J30" s="75">
        <v>1</v>
      </c>
      <c r="K30" s="85">
        <f t="shared" si="0"/>
        <v>0</v>
      </c>
    </row>
    <row r="31" spans="2:11" x14ac:dyDescent="0.25">
      <c r="B31" s="77">
        <v>25</v>
      </c>
      <c r="C31" s="74" t="s">
        <v>363</v>
      </c>
      <c r="D31" s="74" t="s">
        <v>412</v>
      </c>
      <c r="E31" s="75" t="s">
        <v>37</v>
      </c>
      <c r="F31" s="74" t="s">
        <v>394</v>
      </c>
      <c r="G31" s="99" t="s">
        <v>413</v>
      </c>
      <c r="H31" s="139">
        <v>39783</v>
      </c>
      <c r="I31" s="115"/>
      <c r="J31" s="75">
        <v>1</v>
      </c>
      <c r="K31" s="85">
        <f t="shared" si="0"/>
        <v>0</v>
      </c>
    </row>
    <row r="32" spans="2:11" x14ac:dyDescent="0.25">
      <c r="B32" s="77">
        <v>26</v>
      </c>
      <c r="C32" s="74" t="s">
        <v>363</v>
      </c>
      <c r="D32" s="74" t="s">
        <v>414</v>
      </c>
      <c r="E32" s="75" t="s">
        <v>37</v>
      </c>
      <c r="F32" s="74" t="s">
        <v>394</v>
      </c>
      <c r="G32" s="99" t="s">
        <v>415</v>
      </c>
      <c r="H32" s="139">
        <v>39783</v>
      </c>
      <c r="I32" s="115"/>
      <c r="J32" s="75">
        <v>1</v>
      </c>
      <c r="K32" s="85">
        <f t="shared" si="0"/>
        <v>0</v>
      </c>
    </row>
    <row r="33" spans="2:11" x14ac:dyDescent="0.25">
      <c r="B33" s="77">
        <v>27</v>
      </c>
      <c r="C33" s="74" t="s">
        <v>363</v>
      </c>
      <c r="D33" s="74" t="s">
        <v>416</v>
      </c>
      <c r="E33" s="75" t="s">
        <v>37</v>
      </c>
      <c r="F33" s="74" t="s">
        <v>394</v>
      </c>
      <c r="G33" s="99" t="s">
        <v>417</v>
      </c>
      <c r="H33" s="139">
        <v>40233</v>
      </c>
      <c r="I33" s="115"/>
      <c r="J33" s="75">
        <v>1</v>
      </c>
      <c r="K33" s="85">
        <f t="shared" si="0"/>
        <v>0</v>
      </c>
    </row>
    <row r="34" spans="2:11" x14ac:dyDescent="0.25">
      <c r="B34" s="77">
        <v>28</v>
      </c>
      <c r="C34" s="74" t="s">
        <v>363</v>
      </c>
      <c r="D34" s="74" t="s">
        <v>418</v>
      </c>
      <c r="E34" s="75" t="s">
        <v>37</v>
      </c>
      <c r="F34" s="74" t="s">
        <v>394</v>
      </c>
      <c r="G34" s="99" t="s">
        <v>419</v>
      </c>
      <c r="H34" s="139">
        <v>41068</v>
      </c>
      <c r="I34" s="115"/>
      <c r="J34" s="75">
        <v>1</v>
      </c>
      <c r="K34" s="85">
        <f t="shared" si="0"/>
        <v>0</v>
      </c>
    </row>
    <row r="35" spans="2:11" x14ac:dyDescent="0.25">
      <c r="B35" s="77">
        <v>29</v>
      </c>
      <c r="C35" s="74" t="s">
        <v>363</v>
      </c>
      <c r="D35" s="74" t="s">
        <v>420</v>
      </c>
      <c r="E35" s="75" t="s">
        <v>37</v>
      </c>
      <c r="F35" s="74" t="s">
        <v>394</v>
      </c>
      <c r="G35" s="99" t="s">
        <v>421</v>
      </c>
      <c r="H35" s="139">
        <v>41306</v>
      </c>
      <c r="I35" s="115"/>
      <c r="J35" s="75">
        <v>1</v>
      </c>
      <c r="K35" s="85">
        <f t="shared" si="0"/>
        <v>0</v>
      </c>
    </row>
    <row r="36" spans="2:11" x14ac:dyDescent="0.25">
      <c r="B36" s="77">
        <v>30</v>
      </c>
      <c r="C36" s="74" t="s">
        <v>363</v>
      </c>
      <c r="D36" s="74" t="s">
        <v>422</v>
      </c>
      <c r="E36" s="75" t="s">
        <v>37</v>
      </c>
      <c r="F36" s="74" t="s">
        <v>394</v>
      </c>
      <c r="G36" s="99" t="s">
        <v>423</v>
      </c>
      <c r="H36" s="139">
        <v>42186</v>
      </c>
      <c r="I36" s="115"/>
      <c r="J36" s="75">
        <v>1</v>
      </c>
      <c r="K36" s="85">
        <f t="shared" si="0"/>
        <v>0</v>
      </c>
    </row>
    <row r="37" spans="2:11" x14ac:dyDescent="0.25">
      <c r="B37" s="77">
        <v>31</v>
      </c>
      <c r="C37" s="74" t="s">
        <v>363</v>
      </c>
      <c r="D37" s="74" t="s">
        <v>422</v>
      </c>
      <c r="E37" s="75" t="s">
        <v>37</v>
      </c>
      <c r="F37" s="74" t="s">
        <v>394</v>
      </c>
      <c r="G37" s="99" t="s">
        <v>424</v>
      </c>
      <c r="H37" s="139">
        <v>42430</v>
      </c>
      <c r="I37" s="115"/>
      <c r="J37" s="75">
        <v>1</v>
      </c>
      <c r="K37" s="85">
        <f t="shared" si="0"/>
        <v>0</v>
      </c>
    </row>
    <row r="38" spans="2:11" x14ac:dyDescent="0.25">
      <c r="B38" s="77">
        <v>32</v>
      </c>
      <c r="C38" s="74" t="s">
        <v>363</v>
      </c>
      <c r="D38" s="74" t="s">
        <v>425</v>
      </c>
      <c r="E38" s="75" t="s">
        <v>37</v>
      </c>
      <c r="F38" s="74" t="s">
        <v>394</v>
      </c>
      <c r="G38" s="99" t="s">
        <v>426</v>
      </c>
      <c r="H38" s="139">
        <v>42767</v>
      </c>
      <c r="I38" s="115"/>
      <c r="J38" s="75">
        <v>1</v>
      </c>
      <c r="K38" s="85">
        <f t="shared" si="0"/>
        <v>0</v>
      </c>
    </row>
    <row r="39" spans="2:11" x14ac:dyDescent="0.25">
      <c r="B39" s="77">
        <v>33</v>
      </c>
      <c r="C39" s="74" t="s">
        <v>363</v>
      </c>
      <c r="D39" s="74" t="s">
        <v>427</v>
      </c>
      <c r="E39" s="75" t="s">
        <v>37</v>
      </c>
      <c r="F39" s="74" t="s">
        <v>394</v>
      </c>
      <c r="G39" s="99" t="s">
        <v>428</v>
      </c>
      <c r="H39" s="139">
        <v>43850</v>
      </c>
      <c r="I39" s="115"/>
      <c r="J39" s="75">
        <v>1</v>
      </c>
      <c r="K39" s="85">
        <f t="shared" si="0"/>
        <v>0</v>
      </c>
    </row>
    <row r="40" spans="2:11" x14ac:dyDescent="0.25">
      <c r="B40" s="77">
        <v>34</v>
      </c>
      <c r="C40" s="74" t="s">
        <v>363</v>
      </c>
      <c r="D40" s="74" t="s">
        <v>429</v>
      </c>
      <c r="E40" s="75" t="s">
        <v>37</v>
      </c>
      <c r="F40" s="74" t="s">
        <v>394</v>
      </c>
      <c r="G40" s="99" t="s">
        <v>430</v>
      </c>
      <c r="H40" s="139">
        <v>44145</v>
      </c>
      <c r="I40" s="115"/>
      <c r="J40" s="75">
        <v>1</v>
      </c>
      <c r="K40" s="85">
        <f t="shared" si="0"/>
        <v>0</v>
      </c>
    </row>
    <row r="41" spans="2:11" x14ac:dyDescent="0.25">
      <c r="B41" s="77">
        <v>35</v>
      </c>
      <c r="C41" s="74" t="s">
        <v>363</v>
      </c>
      <c r="D41" s="74" t="s">
        <v>431</v>
      </c>
      <c r="E41" s="75" t="s">
        <v>37</v>
      </c>
      <c r="F41" s="74" t="s">
        <v>394</v>
      </c>
      <c r="G41" s="99" t="s">
        <v>432</v>
      </c>
      <c r="H41" s="139">
        <v>44145</v>
      </c>
      <c r="I41" s="115"/>
      <c r="J41" s="75">
        <v>1</v>
      </c>
      <c r="K41" s="85">
        <f t="shared" si="0"/>
        <v>0</v>
      </c>
    </row>
    <row r="42" spans="2:11" x14ac:dyDescent="0.25">
      <c r="B42" s="77">
        <v>36</v>
      </c>
      <c r="C42" s="74" t="s">
        <v>363</v>
      </c>
      <c r="D42" s="74" t="s">
        <v>433</v>
      </c>
      <c r="E42" s="75" t="s">
        <v>37</v>
      </c>
      <c r="F42" s="74" t="s">
        <v>394</v>
      </c>
      <c r="G42" s="99" t="s">
        <v>434</v>
      </c>
      <c r="H42" s="139">
        <v>44158</v>
      </c>
      <c r="I42" s="115"/>
      <c r="J42" s="75">
        <v>1</v>
      </c>
      <c r="K42" s="85">
        <f t="shared" si="0"/>
        <v>0</v>
      </c>
    </row>
    <row r="43" spans="2:11" x14ac:dyDescent="0.25">
      <c r="B43" s="77">
        <v>37</v>
      </c>
      <c r="C43" s="74" t="s">
        <v>363</v>
      </c>
      <c r="D43" s="74" t="s">
        <v>435</v>
      </c>
      <c r="E43" s="75" t="s">
        <v>37</v>
      </c>
      <c r="F43" s="74" t="s">
        <v>394</v>
      </c>
      <c r="G43" s="99" t="s">
        <v>436</v>
      </c>
      <c r="H43" s="139">
        <v>44362</v>
      </c>
      <c r="I43" s="115"/>
      <c r="J43" s="75">
        <v>1</v>
      </c>
      <c r="K43" s="85">
        <f t="shared" si="0"/>
        <v>0</v>
      </c>
    </row>
    <row r="44" spans="2:11" x14ac:dyDescent="0.25">
      <c r="B44" s="77">
        <v>38</v>
      </c>
      <c r="C44" s="74" t="s">
        <v>363</v>
      </c>
      <c r="D44" s="74" t="s">
        <v>437</v>
      </c>
      <c r="E44" s="75" t="s">
        <v>37</v>
      </c>
      <c r="F44" s="74" t="s">
        <v>394</v>
      </c>
      <c r="G44" s="99" t="s">
        <v>438</v>
      </c>
      <c r="H44" s="139">
        <v>44382</v>
      </c>
      <c r="I44" s="115"/>
      <c r="J44" s="75">
        <v>1</v>
      </c>
      <c r="K44" s="85">
        <f t="shared" si="0"/>
        <v>0</v>
      </c>
    </row>
    <row r="45" spans="2:11" x14ac:dyDescent="0.25">
      <c r="B45" s="77">
        <v>39</v>
      </c>
      <c r="C45" s="74" t="s">
        <v>363</v>
      </c>
      <c r="D45" s="74" t="s">
        <v>439</v>
      </c>
      <c r="E45" s="75" t="s">
        <v>37</v>
      </c>
      <c r="F45" s="74" t="s">
        <v>394</v>
      </c>
      <c r="G45" s="99" t="s">
        <v>440</v>
      </c>
      <c r="H45" s="139">
        <v>44442</v>
      </c>
      <c r="I45" s="115"/>
      <c r="J45" s="75">
        <v>1</v>
      </c>
      <c r="K45" s="85">
        <f t="shared" si="0"/>
        <v>0</v>
      </c>
    </row>
    <row r="46" spans="2:11" x14ac:dyDescent="0.25">
      <c r="B46" s="77">
        <v>40</v>
      </c>
      <c r="C46" s="74" t="s">
        <v>363</v>
      </c>
      <c r="D46" s="74" t="s">
        <v>441</v>
      </c>
      <c r="E46" s="75" t="s">
        <v>37</v>
      </c>
      <c r="F46" s="74" t="s">
        <v>394</v>
      </c>
      <c r="G46" s="99" t="s">
        <v>442</v>
      </c>
      <c r="H46" s="139">
        <v>44692</v>
      </c>
      <c r="I46" s="115"/>
      <c r="J46" s="75">
        <v>1</v>
      </c>
      <c r="K46" s="85">
        <f t="shared" si="0"/>
        <v>0</v>
      </c>
    </row>
    <row r="47" spans="2:11" x14ac:dyDescent="0.25">
      <c r="B47" s="77">
        <v>41</v>
      </c>
      <c r="C47" s="74" t="s">
        <v>443</v>
      </c>
      <c r="D47" s="74" t="s">
        <v>369</v>
      </c>
      <c r="E47" s="75" t="s">
        <v>48</v>
      </c>
      <c r="F47" s="74" t="s">
        <v>444</v>
      </c>
      <c r="G47" s="99" t="s">
        <v>445</v>
      </c>
      <c r="H47" s="117" t="s">
        <v>446</v>
      </c>
      <c r="I47" s="115"/>
      <c r="J47" s="75">
        <v>1</v>
      </c>
      <c r="K47" s="85">
        <f t="shared" si="0"/>
        <v>0</v>
      </c>
    </row>
    <row r="48" spans="2:11" x14ac:dyDescent="0.25">
      <c r="B48" s="77">
        <v>42</v>
      </c>
      <c r="C48" s="74" t="s">
        <v>447</v>
      </c>
      <c r="D48" s="74" t="s">
        <v>446</v>
      </c>
      <c r="E48" s="75" t="s">
        <v>79</v>
      </c>
      <c r="F48" s="74" t="s">
        <v>448</v>
      </c>
      <c r="G48" s="99" t="s">
        <v>449</v>
      </c>
      <c r="H48" s="117" t="s">
        <v>446</v>
      </c>
      <c r="I48" s="115"/>
      <c r="J48" s="75">
        <v>1</v>
      </c>
      <c r="K48" s="85">
        <f t="shared" si="0"/>
        <v>0</v>
      </c>
    </row>
    <row r="49" spans="2:11" x14ac:dyDescent="0.25">
      <c r="B49" s="77">
        <v>43</v>
      </c>
      <c r="C49" s="74" t="s">
        <v>447</v>
      </c>
      <c r="D49" s="74" t="s">
        <v>446</v>
      </c>
      <c r="E49" s="75" t="s">
        <v>79</v>
      </c>
      <c r="F49" s="74" t="s">
        <v>448</v>
      </c>
      <c r="G49" s="99" t="s">
        <v>450</v>
      </c>
      <c r="H49" s="117" t="s">
        <v>446</v>
      </c>
      <c r="I49" s="115"/>
      <c r="J49" s="75">
        <v>1</v>
      </c>
      <c r="K49" s="85">
        <f t="shared" si="0"/>
        <v>0</v>
      </c>
    </row>
    <row r="50" spans="2:11" x14ac:dyDescent="0.25">
      <c r="B50" s="77">
        <v>44</v>
      </c>
      <c r="C50" s="74" t="s">
        <v>447</v>
      </c>
      <c r="D50" s="74" t="s">
        <v>451</v>
      </c>
      <c r="E50" s="75" t="s">
        <v>79</v>
      </c>
      <c r="F50" s="74" t="s">
        <v>448</v>
      </c>
      <c r="G50" s="99" t="s">
        <v>452</v>
      </c>
      <c r="H50" s="117" t="s">
        <v>446</v>
      </c>
      <c r="I50" s="115"/>
      <c r="J50" s="75">
        <v>1</v>
      </c>
      <c r="K50" s="85">
        <f t="shared" si="0"/>
        <v>0</v>
      </c>
    </row>
    <row r="51" spans="2:11" x14ac:dyDescent="0.25">
      <c r="B51" s="77">
        <v>45</v>
      </c>
      <c r="C51" s="74" t="s">
        <v>447</v>
      </c>
      <c r="D51" s="74" t="s">
        <v>446</v>
      </c>
      <c r="E51" s="75" t="s">
        <v>79</v>
      </c>
      <c r="F51" s="74" t="s">
        <v>448</v>
      </c>
      <c r="G51" s="99" t="s">
        <v>453</v>
      </c>
      <c r="H51" s="117" t="s">
        <v>446</v>
      </c>
      <c r="I51" s="115"/>
      <c r="J51" s="75">
        <v>1</v>
      </c>
      <c r="K51" s="85">
        <f t="shared" si="0"/>
        <v>0</v>
      </c>
    </row>
    <row r="52" spans="2:11" x14ac:dyDescent="0.25">
      <c r="B52" s="77">
        <v>46</v>
      </c>
      <c r="C52" s="74" t="s">
        <v>447</v>
      </c>
      <c r="D52" s="74" t="s">
        <v>446</v>
      </c>
      <c r="E52" s="75" t="s">
        <v>79</v>
      </c>
      <c r="F52" s="74" t="s">
        <v>448</v>
      </c>
      <c r="G52" s="99" t="s">
        <v>454</v>
      </c>
      <c r="H52" s="117" t="s">
        <v>446</v>
      </c>
      <c r="I52" s="115"/>
      <c r="J52" s="75">
        <v>1</v>
      </c>
      <c r="K52" s="85">
        <f t="shared" si="0"/>
        <v>0</v>
      </c>
    </row>
    <row r="53" spans="2:11" x14ac:dyDescent="0.25">
      <c r="B53" s="77">
        <v>47</v>
      </c>
      <c r="C53" s="74" t="s">
        <v>447</v>
      </c>
      <c r="D53" s="74" t="s">
        <v>379</v>
      </c>
      <c r="E53" s="75" t="s">
        <v>79</v>
      </c>
      <c r="F53" s="74" t="s">
        <v>448</v>
      </c>
      <c r="G53" s="99" t="s">
        <v>455</v>
      </c>
      <c r="H53" s="117" t="s">
        <v>446</v>
      </c>
      <c r="I53" s="115"/>
      <c r="J53" s="75">
        <v>1</v>
      </c>
      <c r="K53" s="85">
        <f t="shared" si="0"/>
        <v>0</v>
      </c>
    </row>
    <row r="54" spans="2:11" x14ac:dyDescent="0.25">
      <c r="B54" s="77">
        <v>48</v>
      </c>
      <c r="C54" s="74" t="s">
        <v>447</v>
      </c>
      <c r="D54" s="74" t="s">
        <v>379</v>
      </c>
      <c r="E54" s="75" t="s">
        <v>79</v>
      </c>
      <c r="F54" s="74" t="s">
        <v>448</v>
      </c>
      <c r="G54" s="99" t="s">
        <v>456</v>
      </c>
      <c r="H54" s="117" t="s">
        <v>446</v>
      </c>
      <c r="I54" s="115"/>
      <c r="J54" s="75">
        <v>1</v>
      </c>
      <c r="K54" s="85">
        <f t="shared" si="0"/>
        <v>0</v>
      </c>
    </row>
    <row r="55" spans="2:11" x14ac:dyDescent="0.25">
      <c r="B55" s="77">
        <v>49</v>
      </c>
      <c r="C55" s="74" t="s">
        <v>447</v>
      </c>
      <c r="D55" s="74" t="s">
        <v>431</v>
      </c>
      <c r="E55" s="75" t="s">
        <v>79</v>
      </c>
      <c r="F55" s="74" t="s">
        <v>448</v>
      </c>
      <c r="G55" s="99" t="s">
        <v>457</v>
      </c>
      <c r="H55" s="139">
        <v>43101</v>
      </c>
      <c r="I55" s="115"/>
      <c r="J55" s="75">
        <v>1</v>
      </c>
      <c r="K55" s="85">
        <f t="shared" si="0"/>
        <v>0</v>
      </c>
    </row>
    <row r="56" spans="2:11" x14ac:dyDescent="0.25">
      <c r="B56" s="77">
        <v>50</v>
      </c>
      <c r="C56" s="74" t="s">
        <v>447</v>
      </c>
      <c r="D56" s="74" t="s">
        <v>431</v>
      </c>
      <c r="E56" s="75" t="s">
        <v>79</v>
      </c>
      <c r="F56" s="74" t="s">
        <v>448</v>
      </c>
      <c r="G56" s="99" t="s">
        <v>458</v>
      </c>
      <c r="H56" s="139">
        <v>43101</v>
      </c>
      <c r="I56" s="115"/>
      <c r="J56" s="75">
        <v>1</v>
      </c>
      <c r="K56" s="85">
        <f t="shared" si="0"/>
        <v>0</v>
      </c>
    </row>
    <row r="57" spans="2:11" x14ac:dyDescent="0.25">
      <c r="B57" s="77">
        <v>51</v>
      </c>
      <c r="C57" s="74" t="s">
        <v>447</v>
      </c>
      <c r="D57" s="74" t="s">
        <v>410</v>
      </c>
      <c r="E57" s="75" t="s">
        <v>79</v>
      </c>
      <c r="F57" s="74" t="s">
        <v>448</v>
      </c>
      <c r="G57" s="99" t="s">
        <v>459</v>
      </c>
      <c r="H57" s="139">
        <v>43831</v>
      </c>
      <c r="I57" s="115"/>
      <c r="J57" s="75">
        <v>1</v>
      </c>
      <c r="K57" s="85">
        <f t="shared" si="0"/>
        <v>0</v>
      </c>
    </row>
    <row r="58" spans="2:11" x14ac:dyDescent="0.25">
      <c r="B58" s="77">
        <v>52</v>
      </c>
      <c r="C58" s="74" t="s">
        <v>447</v>
      </c>
      <c r="D58" s="74" t="s">
        <v>410</v>
      </c>
      <c r="E58" s="75" t="s">
        <v>79</v>
      </c>
      <c r="F58" s="74" t="s">
        <v>448</v>
      </c>
      <c r="G58" s="99" t="s">
        <v>460</v>
      </c>
      <c r="H58" s="139">
        <v>43831</v>
      </c>
      <c r="I58" s="115"/>
      <c r="J58" s="75">
        <v>1</v>
      </c>
      <c r="K58" s="85">
        <f t="shared" si="0"/>
        <v>0</v>
      </c>
    </row>
    <row r="59" spans="2:11" x14ac:dyDescent="0.25">
      <c r="B59" s="77">
        <v>53</v>
      </c>
      <c r="C59" s="74" t="s">
        <v>447</v>
      </c>
      <c r="D59" s="74" t="s">
        <v>393</v>
      </c>
      <c r="E59" s="75" t="s">
        <v>79</v>
      </c>
      <c r="F59" s="74" t="s">
        <v>448</v>
      </c>
      <c r="G59" s="99" t="s">
        <v>461</v>
      </c>
      <c r="H59" s="139">
        <v>43831</v>
      </c>
      <c r="I59" s="115"/>
      <c r="J59" s="75">
        <v>1</v>
      </c>
      <c r="K59" s="85">
        <f t="shared" si="0"/>
        <v>0</v>
      </c>
    </row>
    <row r="60" spans="2:11" x14ac:dyDescent="0.25">
      <c r="B60" s="77">
        <v>54</v>
      </c>
      <c r="C60" s="74" t="s">
        <v>447</v>
      </c>
      <c r="D60" s="74" t="s">
        <v>393</v>
      </c>
      <c r="E60" s="75" t="s">
        <v>79</v>
      </c>
      <c r="F60" s="74" t="s">
        <v>448</v>
      </c>
      <c r="G60" s="99" t="s">
        <v>462</v>
      </c>
      <c r="H60" s="139">
        <v>43831</v>
      </c>
      <c r="I60" s="115"/>
      <c r="J60" s="75">
        <v>1</v>
      </c>
      <c r="K60" s="85">
        <f t="shared" si="0"/>
        <v>0</v>
      </c>
    </row>
    <row r="61" spans="2:11" x14ac:dyDescent="0.25">
      <c r="B61" s="77">
        <v>55</v>
      </c>
      <c r="C61" s="74" t="s">
        <v>447</v>
      </c>
      <c r="D61" s="74" t="s">
        <v>416</v>
      </c>
      <c r="E61" s="75" t="s">
        <v>79</v>
      </c>
      <c r="F61" s="74" t="s">
        <v>448</v>
      </c>
      <c r="G61" s="99" t="s">
        <v>463</v>
      </c>
      <c r="H61" s="139">
        <v>43831</v>
      </c>
      <c r="I61" s="115"/>
      <c r="J61" s="75">
        <v>1</v>
      </c>
      <c r="K61" s="85">
        <f t="shared" si="0"/>
        <v>0</v>
      </c>
    </row>
    <row r="62" spans="2:11" x14ac:dyDescent="0.25">
      <c r="B62" s="77">
        <v>56</v>
      </c>
      <c r="C62" s="74" t="s">
        <v>447</v>
      </c>
      <c r="D62" s="74" t="s">
        <v>416</v>
      </c>
      <c r="E62" s="75" t="s">
        <v>79</v>
      </c>
      <c r="F62" s="74" t="s">
        <v>448</v>
      </c>
      <c r="G62" s="99" t="s">
        <v>464</v>
      </c>
      <c r="H62" s="139">
        <v>43831</v>
      </c>
      <c r="I62" s="115"/>
      <c r="J62" s="75">
        <v>1</v>
      </c>
      <c r="K62" s="85">
        <f t="shared" si="0"/>
        <v>0</v>
      </c>
    </row>
    <row r="63" spans="2:11" x14ac:dyDescent="0.25">
      <c r="B63" s="77">
        <v>57</v>
      </c>
      <c r="C63" s="74" t="s">
        <v>447</v>
      </c>
      <c r="D63" s="74" t="s">
        <v>416</v>
      </c>
      <c r="E63" s="75" t="s">
        <v>79</v>
      </c>
      <c r="F63" s="74" t="s">
        <v>448</v>
      </c>
      <c r="G63" s="99" t="s">
        <v>465</v>
      </c>
      <c r="H63" s="139">
        <v>43831</v>
      </c>
      <c r="I63" s="115"/>
      <c r="J63" s="75">
        <v>1</v>
      </c>
      <c r="K63" s="85">
        <f t="shared" si="0"/>
        <v>0</v>
      </c>
    </row>
    <row r="64" spans="2:11" x14ac:dyDescent="0.25">
      <c r="B64" s="77">
        <v>58</v>
      </c>
      <c r="C64" s="74" t="s">
        <v>447</v>
      </c>
      <c r="D64" s="74" t="s">
        <v>393</v>
      </c>
      <c r="E64" s="75" t="s">
        <v>79</v>
      </c>
      <c r="F64" s="74" t="s">
        <v>448</v>
      </c>
      <c r="G64" s="99" t="s">
        <v>466</v>
      </c>
      <c r="H64" s="139">
        <v>43831</v>
      </c>
      <c r="I64" s="115"/>
      <c r="J64" s="75">
        <v>1</v>
      </c>
      <c r="K64" s="85">
        <f t="shared" si="0"/>
        <v>0</v>
      </c>
    </row>
    <row r="65" spans="2:11" x14ac:dyDescent="0.25">
      <c r="B65" s="77">
        <v>59</v>
      </c>
      <c r="C65" s="74" t="s">
        <v>447</v>
      </c>
      <c r="D65" s="74" t="s">
        <v>467</v>
      </c>
      <c r="E65" s="75" t="s">
        <v>79</v>
      </c>
      <c r="F65" s="74" t="s">
        <v>448</v>
      </c>
      <c r="G65" s="99" t="s">
        <v>468</v>
      </c>
      <c r="H65" s="139">
        <v>43831</v>
      </c>
      <c r="I65" s="115"/>
      <c r="J65" s="75">
        <v>1</v>
      </c>
      <c r="K65" s="85">
        <f t="shared" si="0"/>
        <v>0</v>
      </c>
    </row>
    <row r="66" spans="2:11" x14ac:dyDescent="0.25">
      <c r="B66" s="77">
        <v>60</v>
      </c>
      <c r="C66" s="74" t="s">
        <v>447</v>
      </c>
      <c r="D66" s="74" t="s">
        <v>408</v>
      </c>
      <c r="E66" s="75" t="s">
        <v>79</v>
      </c>
      <c r="F66" s="74" t="s">
        <v>448</v>
      </c>
      <c r="G66" s="99" t="s">
        <v>469</v>
      </c>
      <c r="H66" s="139">
        <v>43831</v>
      </c>
      <c r="I66" s="115"/>
      <c r="J66" s="75">
        <v>1</v>
      </c>
      <c r="K66" s="85">
        <f t="shared" si="0"/>
        <v>0</v>
      </c>
    </row>
    <row r="67" spans="2:11" x14ac:dyDescent="0.25">
      <c r="B67" s="77">
        <v>61</v>
      </c>
      <c r="C67" s="74" t="s">
        <v>447</v>
      </c>
      <c r="D67" s="74" t="s">
        <v>404</v>
      </c>
      <c r="E67" s="75" t="s">
        <v>79</v>
      </c>
      <c r="F67" s="74" t="s">
        <v>448</v>
      </c>
      <c r="G67" s="99" t="s">
        <v>470</v>
      </c>
      <c r="H67" s="139">
        <v>43831</v>
      </c>
      <c r="I67" s="115"/>
      <c r="J67" s="75">
        <v>1</v>
      </c>
      <c r="K67" s="85">
        <f t="shared" si="0"/>
        <v>0</v>
      </c>
    </row>
    <row r="68" spans="2:11" x14ac:dyDescent="0.25">
      <c r="B68" s="77">
        <v>62</v>
      </c>
      <c r="C68" s="74" t="s">
        <v>447</v>
      </c>
      <c r="D68" s="74" t="s">
        <v>404</v>
      </c>
      <c r="E68" s="75" t="s">
        <v>79</v>
      </c>
      <c r="F68" s="74" t="s">
        <v>448</v>
      </c>
      <c r="G68" s="99" t="s">
        <v>471</v>
      </c>
      <c r="H68" s="139">
        <v>43831</v>
      </c>
      <c r="I68" s="115"/>
      <c r="J68" s="75">
        <v>1</v>
      </c>
      <c r="K68" s="85">
        <f t="shared" si="0"/>
        <v>0</v>
      </c>
    </row>
    <row r="69" spans="2:11" x14ac:dyDescent="0.25">
      <c r="B69" s="77">
        <v>63</v>
      </c>
      <c r="C69" s="74" t="s">
        <v>447</v>
      </c>
      <c r="D69" s="74" t="s">
        <v>467</v>
      </c>
      <c r="E69" s="75" t="s">
        <v>79</v>
      </c>
      <c r="F69" s="74" t="s">
        <v>448</v>
      </c>
      <c r="G69" s="99" t="s">
        <v>472</v>
      </c>
      <c r="H69" s="139">
        <v>43831</v>
      </c>
      <c r="I69" s="115"/>
      <c r="J69" s="75">
        <v>1</v>
      </c>
      <c r="K69" s="85">
        <f t="shared" si="0"/>
        <v>0</v>
      </c>
    </row>
    <row r="70" spans="2:11" x14ac:dyDescent="0.25">
      <c r="B70" s="77">
        <v>64</v>
      </c>
      <c r="C70" s="74" t="s">
        <v>447</v>
      </c>
      <c r="D70" s="74" t="s">
        <v>410</v>
      </c>
      <c r="E70" s="75" t="s">
        <v>79</v>
      </c>
      <c r="F70" s="74" t="s">
        <v>448</v>
      </c>
      <c r="G70" s="99" t="s">
        <v>473</v>
      </c>
      <c r="H70" s="139">
        <v>43831</v>
      </c>
      <c r="I70" s="115"/>
      <c r="J70" s="75">
        <v>1</v>
      </c>
      <c r="K70" s="85">
        <f t="shared" si="0"/>
        <v>0</v>
      </c>
    </row>
    <row r="71" spans="2:11" x14ac:dyDescent="0.25">
      <c r="B71" s="77">
        <v>65</v>
      </c>
      <c r="C71" s="74" t="s">
        <v>447</v>
      </c>
      <c r="D71" s="74" t="s">
        <v>418</v>
      </c>
      <c r="E71" s="75" t="s">
        <v>79</v>
      </c>
      <c r="F71" s="74" t="s">
        <v>448</v>
      </c>
      <c r="G71" s="99" t="s">
        <v>474</v>
      </c>
      <c r="H71" s="139">
        <v>43831</v>
      </c>
      <c r="I71" s="115"/>
      <c r="J71" s="75">
        <v>1</v>
      </c>
      <c r="K71" s="85">
        <f t="shared" ref="K71:K134" si="1">I71*J71</f>
        <v>0</v>
      </c>
    </row>
    <row r="72" spans="2:11" x14ac:dyDescent="0.25">
      <c r="B72" s="77">
        <v>66</v>
      </c>
      <c r="C72" s="74" t="s">
        <v>447</v>
      </c>
      <c r="D72" s="74" t="s">
        <v>400</v>
      </c>
      <c r="E72" s="75" t="s">
        <v>79</v>
      </c>
      <c r="F72" s="74" t="s">
        <v>448</v>
      </c>
      <c r="G72" s="99" t="s">
        <v>475</v>
      </c>
      <c r="H72" s="139">
        <v>43831</v>
      </c>
      <c r="I72" s="115"/>
      <c r="J72" s="75">
        <v>1</v>
      </c>
      <c r="K72" s="85">
        <f t="shared" si="1"/>
        <v>0</v>
      </c>
    </row>
    <row r="73" spans="2:11" x14ac:dyDescent="0.25">
      <c r="B73" s="77">
        <v>67</v>
      </c>
      <c r="C73" s="74" t="s">
        <v>447</v>
      </c>
      <c r="D73" s="74" t="s">
        <v>400</v>
      </c>
      <c r="E73" s="75" t="s">
        <v>79</v>
      </c>
      <c r="F73" s="74" t="s">
        <v>448</v>
      </c>
      <c r="G73" s="99" t="s">
        <v>476</v>
      </c>
      <c r="H73" s="139">
        <v>43831</v>
      </c>
      <c r="I73" s="115"/>
      <c r="J73" s="75">
        <v>1</v>
      </c>
      <c r="K73" s="85">
        <f t="shared" si="1"/>
        <v>0</v>
      </c>
    </row>
    <row r="74" spans="2:11" x14ac:dyDescent="0.25">
      <c r="B74" s="77">
        <v>68</v>
      </c>
      <c r="C74" s="74" t="s">
        <v>447</v>
      </c>
      <c r="D74" s="74" t="s">
        <v>412</v>
      </c>
      <c r="E74" s="75" t="s">
        <v>79</v>
      </c>
      <c r="F74" s="74" t="s">
        <v>448</v>
      </c>
      <c r="G74" s="99" t="s">
        <v>477</v>
      </c>
      <c r="H74" s="139">
        <v>43831</v>
      </c>
      <c r="I74" s="115"/>
      <c r="J74" s="75">
        <v>1</v>
      </c>
      <c r="K74" s="85">
        <f t="shared" si="1"/>
        <v>0</v>
      </c>
    </row>
    <row r="75" spans="2:11" x14ac:dyDescent="0.25">
      <c r="B75" s="77">
        <v>69</v>
      </c>
      <c r="C75" s="74" t="s">
        <v>447</v>
      </c>
      <c r="D75" s="74" t="s">
        <v>406</v>
      </c>
      <c r="E75" s="75" t="s">
        <v>79</v>
      </c>
      <c r="F75" s="74" t="s">
        <v>448</v>
      </c>
      <c r="G75" s="99" t="s">
        <v>478</v>
      </c>
      <c r="H75" s="139">
        <v>43831</v>
      </c>
      <c r="I75" s="115"/>
      <c r="J75" s="75">
        <v>1</v>
      </c>
      <c r="K75" s="85">
        <f t="shared" si="1"/>
        <v>0</v>
      </c>
    </row>
    <row r="76" spans="2:11" x14ac:dyDescent="0.25">
      <c r="B76" s="77">
        <v>70</v>
      </c>
      <c r="C76" s="74" t="s">
        <v>447</v>
      </c>
      <c r="D76" s="74" t="s">
        <v>412</v>
      </c>
      <c r="E76" s="75" t="s">
        <v>79</v>
      </c>
      <c r="F76" s="74" t="s">
        <v>448</v>
      </c>
      <c r="G76" s="99" t="s">
        <v>479</v>
      </c>
      <c r="H76" s="139">
        <v>43831</v>
      </c>
      <c r="I76" s="115"/>
      <c r="J76" s="75">
        <v>1</v>
      </c>
      <c r="K76" s="85">
        <f t="shared" si="1"/>
        <v>0</v>
      </c>
    </row>
    <row r="77" spans="2:11" x14ac:dyDescent="0.25">
      <c r="B77" s="77">
        <v>71</v>
      </c>
      <c r="C77" s="74" t="s">
        <v>447</v>
      </c>
      <c r="D77" s="74" t="s">
        <v>406</v>
      </c>
      <c r="E77" s="75" t="s">
        <v>79</v>
      </c>
      <c r="F77" s="74" t="s">
        <v>448</v>
      </c>
      <c r="G77" s="99" t="s">
        <v>480</v>
      </c>
      <c r="H77" s="139">
        <v>43831</v>
      </c>
      <c r="I77" s="115"/>
      <c r="J77" s="75">
        <v>1</v>
      </c>
      <c r="K77" s="85">
        <f t="shared" si="1"/>
        <v>0</v>
      </c>
    </row>
    <row r="78" spans="2:11" x14ac:dyDescent="0.25">
      <c r="B78" s="77">
        <v>72</v>
      </c>
      <c r="C78" s="74" t="s">
        <v>447</v>
      </c>
      <c r="D78" s="74" t="s">
        <v>406</v>
      </c>
      <c r="E78" s="75" t="s">
        <v>79</v>
      </c>
      <c r="F78" s="74" t="s">
        <v>448</v>
      </c>
      <c r="G78" s="99" t="s">
        <v>481</v>
      </c>
      <c r="H78" s="139">
        <v>43831</v>
      </c>
      <c r="I78" s="115"/>
      <c r="J78" s="75">
        <v>1</v>
      </c>
      <c r="K78" s="85">
        <f t="shared" si="1"/>
        <v>0</v>
      </c>
    </row>
    <row r="79" spans="2:11" x14ac:dyDescent="0.25">
      <c r="B79" s="77">
        <v>73</v>
      </c>
      <c r="C79" s="74" t="s">
        <v>447</v>
      </c>
      <c r="D79" s="74" t="s">
        <v>406</v>
      </c>
      <c r="E79" s="75" t="s">
        <v>79</v>
      </c>
      <c r="F79" s="74" t="s">
        <v>448</v>
      </c>
      <c r="G79" s="99" t="s">
        <v>482</v>
      </c>
      <c r="H79" s="139">
        <v>43831</v>
      </c>
      <c r="I79" s="115"/>
      <c r="J79" s="75">
        <v>1</v>
      </c>
      <c r="K79" s="85">
        <f t="shared" si="1"/>
        <v>0</v>
      </c>
    </row>
    <row r="80" spans="2:11" x14ac:dyDescent="0.25">
      <c r="B80" s="77">
        <v>74</v>
      </c>
      <c r="C80" s="74" t="s">
        <v>447</v>
      </c>
      <c r="D80" s="74" t="s">
        <v>412</v>
      </c>
      <c r="E80" s="75" t="s">
        <v>79</v>
      </c>
      <c r="F80" s="74" t="s">
        <v>448</v>
      </c>
      <c r="G80" s="99" t="s">
        <v>483</v>
      </c>
      <c r="H80" s="139">
        <v>43831</v>
      </c>
      <c r="I80" s="115"/>
      <c r="J80" s="75">
        <v>1</v>
      </c>
      <c r="K80" s="85">
        <f t="shared" si="1"/>
        <v>0</v>
      </c>
    </row>
    <row r="81" spans="2:11" x14ac:dyDescent="0.25">
      <c r="B81" s="77">
        <v>75</v>
      </c>
      <c r="C81" s="74" t="s">
        <v>447</v>
      </c>
      <c r="D81" s="74" t="s">
        <v>425</v>
      </c>
      <c r="E81" s="75" t="s">
        <v>79</v>
      </c>
      <c r="F81" s="74" t="s">
        <v>448</v>
      </c>
      <c r="G81" s="99" t="s">
        <v>484</v>
      </c>
      <c r="H81" s="139">
        <v>43831</v>
      </c>
      <c r="I81" s="115"/>
      <c r="J81" s="75">
        <v>1</v>
      </c>
      <c r="K81" s="85">
        <f t="shared" si="1"/>
        <v>0</v>
      </c>
    </row>
    <row r="82" spans="2:11" x14ac:dyDescent="0.25">
      <c r="B82" s="77">
        <v>76</v>
      </c>
      <c r="C82" s="74" t="s">
        <v>447</v>
      </c>
      <c r="D82" s="74" t="s">
        <v>367</v>
      </c>
      <c r="E82" s="75" t="s">
        <v>79</v>
      </c>
      <c r="F82" s="74" t="s">
        <v>448</v>
      </c>
      <c r="G82" s="99" t="s">
        <v>485</v>
      </c>
      <c r="H82" s="139">
        <v>43831</v>
      </c>
      <c r="I82" s="115"/>
      <c r="J82" s="75">
        <v>1</v>
      </c>
      <c r="K82" s="85">
        <f t="shared" si="1"/>
        <v>0</v>
      </c>
    </row>
    <row r="83" spans="2:11" x14ac:dyDescent="0.25">
      <c r="B83" s="77">
        <v>77</v>
      </c>
      <c r="C83" s="74" t="s">
        <v>447</v>
      </c>
      <c r="D83" s="74" t="s">
        <v>367</v>
      </c>
      <c r="E83" s="75" t="s">
        <v>79</v>
      </c>
      <c r="F83" s="74" t="s">
        <v>448</v>
      </c>
      <c r="G83" s="99" t="s">
        <v>486</v>
      </c>
      <c r="H83" s="139">
        <v>43831</v>
      </c>
      <c r="I83" s="115"/>
      <c r="J83" s="75">
        <v>1</v>
      </c>
      <c r="K83" s="85">
        <f t="shared" si="1"/>
        <v>0</v>
      </c>
    </row>
    <row r="84" spans="2:11" x14ac:dyDescent="0.25">
      <c r="B84" s="77">
        <v>78</v>
      </c>
      <c r="C84" s="74" t="s">
        <v>447</v>
      </c>
      <c r="D84" s="74" t="s">
        <v>364</v>
      </c>
      <c r="E84" s="75" t="s">
        <v>79</v>
      </c>
      <c r="F84" s="74" t="s">
        <v>448</v>
      </c>
      <c r="G84" s="99" t="s">
        <v>487</v>
      </c>
      <c r="H84" s="139">
        <v>43831</v>
      </c>
      <c r="I84" s="115"/>
      <c r="J84" s="75">
        <v>1</v>
      </c>
      <c r="K84" s="85">
        <f t="shared" si="1"/>
        <v>0</v>
      </c>
    </row>
    <row r="85" spans="2:11" x14ac:dyDescent="0.25">
      <c r="B85" s="77">
        <v>79</v>
      </c>
      <c r="C85" s="74" t="s">
        <v>447</v>
      </c>
      <c r="D85" s="74" t="s">
        <v>435</v>
      </c>
      <c r="E85" s="75" t="s">
        <v>79</v>
      </c>
      <c r="F85" s="74" t="s">
        <v>448</v>
      </c>
      <c r="G85" s="99" t="s">
        <v>488</v>
      </c>
      <c r="H85" s="139">
        <v>43831</v>
      </c>
      <c r="I85" s="115"/>
      <c r="J85" s="75">
        <v>1</v>
      </c>
      <c r="K85" s="85">
        <f t="shared" si="1"/>
        <v>0</v>
      </c>
    </row>
    <row r="86" spans="2:11" x14ac:dyDescent="0.25">
      <c r="B86" s="77">
        <v>80</v>
      </c>
      <c r="C86" s="74" t="s">
        <v>447</v>
      </c>
      <c r="D86" s="74" t="s">
        <v>364</v>
      </c>
      <c r="E86" s="75" t="s">
        <v>79</v>
      </c>
      <c r="F86" s="74" t="s">
        <v>448</v>
      </c>
      <c r="G86" s="99" t="s">
        <v>489</v>
      </c>
      <c r="H86" s="139">
        <v>43831</v>
      </c>
      <c r="I86" s="115"/>
      <c r="J86" s="75">
        <v>1</v>
      </c>
      <c r="K86" s="85">
        <f t="shared" si="1"/>
        <v>0</v>
      </c>
    </row>
    <row r="87" spans="2:11" x14ac:dyDescent="0.25">
      <c r="B87" s="77">
        <v>81</v>
      </c>
      <c r="C87" s="74" t="s">
        <v>447</v>
      </c>
      <c r="D87" s="74" t="s">
        <v>429</v>
      </c>
      <c r="E87" s="75" t="s">
        <v>79</v>
      </c>
      <c r="F87" s="74" t="s">
        <v>448</v>
      </c>
      <c r="G87" s="99" t="s">
        <v>490</v>
      </c>
      <c r="H87" s="139">
        <v>43831</v>
      </c>
      <c r="I87" s="115"/>
      <c r="J87" s="75">
        <v>1</v>
      </c>
      <c r="K87" s="85">
        <f t="shared" si="1"/>
        <v>0</v>
      </c>
    </row>
    <row r="88" spans="2:11" x14ac:dyDescent="0.25">
      <c r="B88" s="77">
        <v>82</v>
      </c>
      <c r="C88" s="74" t="s">
        <v>447</v>
      </c>
      <c r="D88" s="74" t="s">
        <v>381</v>
      </c>
      <c r="E88" s="75" t="s">
        <v>79</v>
      </c>
      <c r="F88" s="74" t="s">
        <v>448</v>
      </c>
      <c r="G88" s="99" t="s">
        <v>491</v>
      </c>
      <c r="H88" s="139">
        <v>43831</v>
      </c>
      <c r="I88" s="115"/>
      <c r="J88" s="75">
        <v>1</v>
      </c>
      <c r="K88" s="85">
        <f t="shared" si="1"/>
        <v>0</v>
      </c>
    </row>
    <row r="89" spans="2:11" x14ac:dyDescent="0.25">
      <c r="B89" s="77">
        <v>83</v>
      </c>
      <c r="C89" s="74" t="s">
        <v>447</v>
      </c>
      <c r="D89" s="74" t="s">
        <v>388</v>
      </c>
      <c r="E89" s="75" t="s">
        <v>79</v>
      </c>
      <c r="F89" s="74" t="s">
        <v>448</v>
      </c>
      <c r="G89" s="99" t="s">
        <v>492</v>
      </c>
      <c r="H89" s="139">
        <v>43831</v>
      </c>
      <c r="I89" s="115"/>
      <c r="J89" s="75">
        <v>1</v>
      </c>
      <c r="K89" s="85">
        <f t="shared" si="1"/>
        <v>0</v>
      </c>
    </row>
    <row r="90" spans="2:11" x14ac:dyDescent="0.25">
      <c r="B90" s="77">
        <v>84</v>
      </c>
      <c r="C90" s="74" t="s">
        <v>447</v>
      </c>
      <c r="D90" s="74" t="s">
        <v>425</v>
      </c>
      <c r="E90" s="75" t="s">
        <v>79</v>
      </c>
      <c r="F90" s="74" t="s">
        <v>448</v>
      </c>
      <c r="G90" s="99" t="s">
        <v>493</v>
      </c>
      <c r="H90" s="139">
        <v>43831</v>
      </c>
      <c r="I90" s="115"/>
      <c r="J90" s="75">
        <v>1</v>
      </c>
      <c r="K90" s="85">
        <f t="shared" si="1"/>
        <v>0</v>
      </c>
    </row>
    <row r="91" spans="2:11" x14ac:dyDescent="0.25">
      <c r="B91" s="77">
        <v>85</v>
      </c>
      <c r="C91" s="74" t="s">
        <v>447</v>
      </c>
      <c r="D91" s="74" t="s">
        <v>494</v>
      </c>
      <c r="E91" s="75" t="s">
        <v>79</v>
      </c>
      <c r="F91" s="74" t="s">
        <v>448</v>
      </c>
      <c r="G91" s="99" t="s">
        <v>495</v>
      </c>
      <c r="H91" s="139">
        <v>43831</v>
      </c>
      <c r="I91" s="115"/>
      <c r="J91" s="75">
        <v>1</v>
      </c>
      <c r="K91" s="85">
        <f t="shared" si="1"/>
        <v>0</v>
      </c>
    </row>
    <row r="92" spans="2:11" x14ac:dyDescent="0.25">
      <c r="B92" s="77">
        <v>86</v>
      </c>
      <c r="C92" s="74" t="s">
        <v>447</v>
      </c>
      <c r="D92" s="74" t="s">
        <v>494</v>
      </c>
      <c r="E92" s="75" t="s">
        <v>79</v>
      </c>
      <c r="F92" s="74" t="s">
        <v>448</v>
      </c>
      <c r="G92" s="99" t="s">
        <v>496</v>
      </c>
      <c r="H92" s="139">
        <v>43831</v>
      </c>
      <c r="I92" s="115"/>
      <c r="J92" s="75">
        <v>1</v>
      </c>
      <c r="K92" s="85">
        <f t="shared" si="1"/>
        <v>0</v>
      </c>
    </row>
    <row r="93" spans="2:11" x14ac:dyDescent="0.25">
      <c r="B93" s="77">
        <v>87</v>
      </c>
      <c r="C93" s="74" t="s">
        <v>447</v>
      </c>
      <c r="D93" s="74" t="s">
        <v>375</v>
      </c>
      <c r="E93" s="75" t="s">
        <v>79</v>
      </c>
      <c r="F93" s="74" t="s">
        <v>448</v>
      </c>
      <c r="G93" s="99" t="s">
        <v>497</v>
      </c>
      <c r="H93" s="139">
        <v>43831</v>
      </c>
      <c r="I93" s="115"/>
      <c r="J93" s="75">
        <v>1</v>
      </c>
      <c r="K93" s="85">
        <f t="shared" si="1"/>
        <v>0</v>
      </c>
    </row>
    <row r="94" spans="2:11" x14ac:dyDescent="0.25">
      <c r="B94" s="77">
        <v>88</v>
      </c>
      <c r="C94" s="74" t="s">
        <v>447</v>
      </c>
      <c r="D94" s="74" t="s">
        <v>375</v>
      </c>
      <c r="E94" s="75" t="s">
        <v>79</v>
      </c>
      <c r="F94" s="74" t="s">
        <v>448</v>
      </c>
      <c r="G94" s="99" t="s">
        <v>498</v>
      </c>
      <c r="H94" s="139">
        <v>43831</v>
      </c>
      <c r="I94" s="115"/>
      <c r="J94" s="75">
        <v>1</v>
      </c>
      <c r="K94" s="85">
        <f t="shared" si="1"/>
        <v>0</v>
      </c>
    </row>
    <row r="95" spans="2:11" x14ac:dyDescent="0.25">
      <c r="B95" s="77">
        <v>89</v>
      </c>
      <c r="C95" s="74" t="s">
        <v>447</v>
      </c>
      <c r="D95" s="74" t="s">
        <v>422</v>
      </c>
      <c r="E95" s="75" t="s">
        <v>79</v>
      </c>
      <c r="F95" s="74" t="s">
        <v>448</v>
      </c>
      <c r="G95" s="99" t="s">
        <v>499</v>
      </c>
      <c r="H95" s="139">
        <v>43831</v>
      </c>
      <c r="I95" s="115"/>
      <c r="J95" s="75">
        <v>1</v>
      </c>
      <c r="K95" s="85">
        <f t="shared" si="1"/>
        <v>0</v>
      </c>
    </row>
    <row r="96" spans="2:11" x14ac:dyDescent="0.25">
      <c r="B96" s="77">
        <v>90</v>
      </c>
      <c r="C96" s="74" t="s">
        <v>447</v>
      </c>
      <c r="D96" s="74" t="s">
        <v>422</v>
      </c>
      <c r="E96" s="75" t="s">
        <v>79</v>
      </c>
      <c r="F96" s="74" t="s">
        <v>448</v>
      </c>
      <c r="G96" s="99" t="s">
        <v>500</v>
      </c>
      <c r="H96" s="139">
        <v>43831</v>
      </c>
      <c r="I96" s="115"/>
      <c r="J96" s="75">
        <v>1</v>
      </c>
      <c r="K96" s="85">
        <f t="shared" si="1"/>
        <v>0</v>
      </c>
    </row>
    <row r="97" spans="2:11" x14ac:dyDescent="0.25">
      <c r="B97" s="77">
        <v>91</v>
      </c>
      <c r="C97" s="74" t="s">
        <v>447</v>
      </c>
      <c r="D97" s="74" t="s">
        <v>377</v>
      </c>
      <c r="E97" s="75" t="s">
        <v>79</v>
      </c>
      <c r="F97" s="74" t="s">
        <v>448</v>
      </c>
      <c r="G97" s="99" t="s">
        <v>501</v>
      </c>
      <c r="H97" s="139">
        <v>43831</v>
      </c>
      <c r="I97" s="115"/>
      <c r="J97" s="75">
        <v>1</v>
      </c>
      <c r="K97" s="85">
        <f t="shared" si="1"/>
        <v>0</v>
      </c>
    </row>
    <row r="98" spans="2:11" x14ac:dyDescent="0.25">
      <c r="B98" s="77">
        <v>92</v>
      </c>
      <c r="C98" s="74" t="s">
        <v>447</v>
      </c>
      <c r="D98" s="74" t="s">
        <v>369</v>
      </c>
      <c r="E98" s="75" t="s">
        <v>79</v>
      </c>
      <c r="F98" s="74" t="s">
        <v>448</v>
      </c>
      <c r="G98" s="99" t="s">
        <v>502</v>
      </c>
      <c r="H98" s="139">
        <v>43831</v>
      </c>
      <c r="I98" s="115"/>
      <c r="J98" s="75">
        <v>1</v>
      </c>
      <c r="K98" s="85">
        <f t="shared" si="1"/>
        <v>0</v>
      </c>
    </row>
    <row r="99" spans="2:11" x14ac:dyDescent="0.25">
      <c r="B99" s="77">
        <v>93</v>
      </c>
      <c r="C99" s="74" t="s">
        <v>447</v>
      </c>
      <c r="D99" s="74" t="s">
        <v>439</v>
      </c>
      <c r="E99" s="75" t="s">
        <v>79</v>
      </c>
      <c r="F99" s="74" t="s">
        <v>448</v>
      </c>
      <c r="G99" s="99" t="s">
        <v>503</v>
      </c>
      <c r="H99" s="139">
        <v>43831</v>
      </c>
      <c r="I99" s="115"/>
      <c r="J99" s="75">
        <v>1</v>
      </c>
      <c r="K99" s="85">
        <f t="shared" si="1"/>
        <v>0</v>
      </c>
    </row>
    <row r="100" spans="2:11" x14ac:dyDescent="0.25">
      <c r="B100" s="77">
        <v>94</v>
      </c>
      <c r="C100" s="74" t="s">
        <v>447</v>
      </c>
      <c r="D100" s="74" t="s">
        <v>446</v>
      </c>
      <c r="E100" s="75" t="s">
        <v>79</v>
      </c>
      <c r="F100" s="74" t="s">
        <v>448</v>
      </c>
      <c r="G100" s="99" t="s">
        <v>504</v>
      </c>
      <c r="H100" s="139">
        <v>43831</v>
      </c>
      <c r="I100" s="115"/>
      <c r="J100" s="75">
        <v>1</v>
      </c>
      <c r="K100" s="85">
        <f t="shared" si="1"/>
        <v>0</v>
      </c>
    </row>
    <row r="101" spans="2:11" x14ac:dyDescent="0.25">
      <c r="B101" s="77">
        <v>95</v>
      </c>
      <c r="C101" s="74" t="s">
        <v>447</v>
      </c>
      <c r="D101" s="74" t="s">
        <v>505</v>
      </c>
      <c r="E101" s="75" t="s">
        <v>79</v>
      </c>
      <c r="F101" s="74" t="s">
        <v>448</v>
      </c>
      <c r="G101" s="99" t="s">
        <v>506</v>
      </c>
      <c r="H101" s="139">
        <v>43831</v>
      </c>
      <c r="I101" s="115"/>
      <c r="J101" s="75">
        <v>1</v>
      </c>
      <c r="K101" s="85">
        <f t="shared" si="1"/>
        <v>0</v>
      </c>
    </row>
    <row r="102" spans="2:11" x14ac:dyDescent="0.25">
      <c r="B102" s="77">
        <v>96</v>
      </c>
      <c r="C102" s="74" t="s">
        <v>447</v>
      </c>
      <c r="D102" s="74" t="s">
        <v>396</v>
      </c>
      <c r="E102" s="75" t="s">
        <v>79</v>
      </c>
      <c r="F102" s="74" t="s">
        <v>448</v>
      </c>
      <c r="G102" s="99" t="s">
        <v>507</v>
      </c>
      <c r="H102" s="139">
        <v>44197</v>
      </c>
      <c r="I102" s="115"/>
      <c r="J102" s="75">
        <v>1</v>
      </c>
      <c r="K102" s="85">
        <f t="shared" si="1"/>
        <v>0</v>
      </c>
    </row>
    <row r="103" spans="2:11" x14ac:dyDescent="0.25">
      <c r="B103" s="77">
        <v>97</v>
      </c>
      <c r="C103" s="74" t="s">
        <v>447</v>
      </c>
      <c r="D103" s="74" t="s">
        <v>404</v>
      </c>
      <c r="E103" s="75" t="s">
        <v>79</v>
      </c>
      <c r="F103" s="74" t="s">
        <v>448</v>
      </c>
      <c r="G103" s="99" t="s">
        <v>508</v>
      </c>
      <c r="H103" s="139">
        <v>44927</v>
      </c>
      <c r="I103" s="115"/>
      <c r="J103" s="75">
        <v>1</v>
      </c>
      <c r="K103" s="85">
        <f t="shared" si="1"/>
        <v>0</v>
      </c>
    </row>
    <row r="104" spans="2:11" x14ac:dyDescent="0.25">
      <c r="B104" s="77">
        <v>98</v>
      </c>
      <c r="C104" s="74" t="s">
        <v>447</v>
      </c>
      <c r="D104" s="74" t="s">
        <v>404</v>
      </c>
      <c r="E104" s="75" t="s">
        <v>79</v>
      </c>
      <c r="F104" s="74" t="s">
        <v>448</v>
      </c>
      <c r="G104" s="99" t="s">
        <v>509</v>
      </c>
      <c r="H104" s="139">
        <v>44927</v>
      </c>
      <c r="I104" s="115"/>
      <c r="J104" s="75">
        <v>1</v>
      </c>
      <c r="K104" s="85">
        <f t="shared" si="1"/>
        <v>0</v>
      </c>
    </row>
    <row r="105" spans="2:11" x14ac:dyDescent="0.25">
      <c r="B105" s="77">
        <v>99</v>
      </c>
      <c r="C105" s="74" t="s">
        <v>447</v>
      </c>
      <c r="D105" s="74" t="s">
        <v>393</v>
      </c>
      <c r="E105" s="75" t="s">
        <v>79</v>
      </c>
      <c r="F105" s="74" t="s">
        <v>448</v>
      </c>
      <c r="G105" s="99" t="s">
        <v>510</v>
      </c>
      <c r="H105" s="139">
        <v>44927</v>
      </c>
      <c r="I105" s="115"/>
      <c r="J105" s="75">
        <v>1</v>
      </c>
      <c r="K105" s="85">
        <f t="shared" si="1"/>
        <v>0</v>
      </c>
    </row>
    <row r="106" spans="2:11" x14ac:dyDescent="0.25">
      <c r="B106" s="77">
        <v>100</v>
      </c>
      <c r="C106" s="74" t="s">
        <v>447</v>
      </c>
      <c r="D106" s="74" t="s">
        <v>451</v>
      </c>
      <c r="E106" s="75" t="s">
        <v>79</v>
      </c>
      <c r="F106" s="74" t="s">
        <v>448</v>
      </c>
      <c r="G106" s="99" t="s">
        <v>511</v>
      </c>
      <c r="H106" s="139">
        <v>44927</v>
      </c>
      <c r="I106" s="115"/>
      <c r="J106" s="75">
        <v>1</v>
      </c>
      <c r="K106" s="85">
        <f t="shared" si="1"/>
        <v>0</v>
      </c>
    </row>
    <row r="107" spans="2:11" x14ac:dyDescent="0.25">
      <c r="B107" s="77">
        <v>101</v>
      </c>
      <c r="C107" s="74" t="s">
        <v>447</v>
      </c>
      <c r="D107" s="74" t="s">
        <v>418</v>
      </c>
      <c r="E107" s="75" t="s">
        <v>79</v>
      </c>
      <c r="F107" s="74" t="s">
        <v>448</v>
      </c>
      <c r="G107" s="99" t="s">
        <v>512</v>
      </c>
      <c r="H107" s="139">
        <v>44927</v>
      </c>
      <c r="I107" s="115"/>
      <c r="J107" s="75">
        <v>1</v>
      </c>
      <c r="K107" s="85">
        <f t="shared" si="1"/>
        <v>0</v>
      </c>
    </row>
    <row r="108" spans="2:11" x14ac:dyDescent="0.25">
      <c r="B108" s="77">
        <v>102</v>
      </c>
      <c r="C108" s="74" t="s">
        <v>447</v>
      </c>
      <c r="D108" s="74" t="s">
        <v>437</v>
      </c>
      <c r="E108" s="75" t="s">
        <v>79</v>
      </c>
      <c r="F108" s="74" t="s">
        <v>448</v>
      </c>
      <c r="G108" s="99" t="s">
        <v>513</v>
      </c>
      <c r="H108" s="139">
        <v>44927</v>
      </c>
      <c r="I108" s="115"/>
      <c r="J108" s="75">
        <v>1</v>
      </c>
      <c r="K108" s="85">
        <f t="shared" si="1"/>
        <v>0</v>
      </c>
    </row>
    <row r="109" spans="2:11" x14ac:dyDescent="0.25">
      <c r="B109" s="77">
        <v>103</v>
      </c>
      <c r="C109" s="74" t="s">
        <v>447</v>
      </c>
      <c r="D109" s="74" t="s">
        <v>437</v>
      </c>
      <c r="E109" s="75" t="s">
        <v>79</v>
      </c>
      <c r="F109" s="74" t="s">
        <v>448</v>
      </c>
      <c r="G109" s="99" t="s">
        <v>514</v>
      </c>
      <c r="H109" s="139">
        <v>44927</v>
      </c>
      <c r="I109" s="115"/>
      <c r="J109" s="75">
        <v>1</v>
      </c>
      <c r="K109" s="85">
        <f t="shared" si="1"/>
        <v>0</v>
      </c>
    </row>
    <row r="110" spans="2:11" x14ac:dyDescent="0.25">
      <c r="B110" s="77">
        <v>104</v>
      </c>
      <c r="C110" s="74" t="s">
        <v>447</v>
      </c>
      <c r="D110" s="74" t="s">
        <v>429</v>
      </c>
      <c r="E110" s="75" t="s">
        <v>79</v>
      </c>
      <c r="F110" s="74" t="s">
        <v>448</v>
      </c>
      <c r="G110" s="99" t="s">
        <v>515</v>
      </c>
      <c r="H110" s="139">
        <v>44927</v>
      </c>
      <c r="I110" s="115"/>
      <c r="J110" s="75">
        <v>1</v>
      </c>
      <c r="K110" s="85">
        <f t="shared" si="1"/>
        <v>0</v>
      </c>
    </row>
    <row r="111" spans="2:11" x14ac:dyDescent="0.25">
      <c r="B111" s="77">
        <v>105</v>
      </c>
      <c r="C111" s="74" t="s">
        <v>447</v>
      </c>
      <c r="D111" s="74" t="s">
        <v>429</v>
      </c>
      <c r="E111" s="75" t="s">
        <v>79</v>
      </c>
      <c r="F111" s="74" t="s">
        <v>448</v>
      </c>
      <c r="G111" s="99" t="s">
        <v>516</v>
      </c>
      <c r="H111" s="139">
        <v>44927</v>
      </c>
      <c r="I111" s="115"/>
      <c r="J111" s="75">
        <v>1</v>
      </c>
      <c r="K111" s="85">
        <f t="shared" si="1"/>
        <v>0</v>
      </c>
    </row>
    <row r="112" spans="2:11" x14ac:dyDescent="0.25">
      <c r="B112" s="77">
        <v>106</v>
      </c>
      <c r="C112" s="74" t="s">
        <v>447</v>
      </c>
      <c r="D112" s="74" t="s">
        <v>429</v>
      </c>
      <c r="E112" s="75" t="s">
        <v>79</v>
      </c>
      <c r="F112" s="74" t="s">
        <v>448</v>
      </c>
      <c r="G112" s="99" t="s">
        <v>517</v>
      </c>
      <c r="H112" s="139">
        <v>44927</v>
      </c>
      <c r="I112" s="115"/>
      <c r="J112" s="75">
        <v>1</v>
      </c>
      <c r="K112" s="85">
        <f t="shared" si="1"/>
        <v>0</v>
      </c>
    </row>
    <row r="113" spans="2:11" x14ac:dyDescent="0.25">
      <c r="B113" s="77">
        <v>107</v>
      </c>
      <c r="C113" s="74" t="s">
        <v>447</v>
      </c>
      <c r="D113" s="74" t="s">
        <v>441</v>
      </c>
      <c r="E113" s="75" t="s">
        <v>79</v>
      </c>
      <c r="F113" s="74" t="s">
        <v>448</v>
      </c>
      <c r="G113" s="99" t="s">
        <v>518</v>
      </c>
      <c r="H113" s="139">
        <v>44927</v>
      </c>
      <c r="I113" s="115"/>
      <c r="J113" s="75">
        <v>1</v>
      </c>
      <c r="K113" s="85">
        <f t="shared" si="1"/>
        <v>0</v>
      </c>
    </row>
    <row r="114" spans="2:11" x14ac:dyDescent="0.25">
      <c r="B114" s="77">
        <v>108</v>
      </c>
      <c r="C114" s="74" t="s">
        <v>447</v>
      </c>
      <c r="D114" s="74" t="s">
        <v>429</v>
      </c>
      <c r="E114" s="75" t="s">
        <v>79</v>
      </c>
      <c r="F114" s="74" t="s">
        <v>448</v>
      </c>
      <c r="G114" s="99" t="s">
        <v>519</v>
      </c>
      <c r="H114" s="139">
        <v>44927</v>
      </c>
      <c r="I114" s="115"/>
      <c r="J114" s="75">
        <v>1</v>
      </c>
      <c r="K114" s="85">
        <f t="shared" si="1"/>
        <v>0</v>
      </c>
    </row>
    <row r="115" spans="2:11" x14ac:dyDescent="0.25">
      <c r="B115" s="77">
        <v>109</v>
      </c>
      <c r="C115" s="74" t="s">
        <v>447</v>
      </c>
      <c r="D115" s="74" t="s">
        <v>520</v>
      </c>
      <c r="E115" s="75" t="s">
        <v>79</v>
      </c>
      <c r="F115" s="74" t="s">
        <v>448</v>
      </c>
      <c r="G115" s="99" t="s">
        <v>521</v>
      </c>
      <c r="H115" s="139">
        <v>44927</v>
      </c>
      <c r="I115" s="115"/>
      <c r="J115" s="75">
        <v>1</v>
      </c>
      <c r="K115" s="85">
        <f t="shared" si="1"/>
        <v>0</v>
      </c>
    </row>
    <row r="116" spans="2:11" x14ac:dyDescent="0.25">
      <c r="B116" s="77">
        <v>110</v>
      </c>
      <c r="C116" s="74" t="s">
        <v>447</v>
      </c>
      <c r="D116" s="74" t="s">
        <v>435</v>
      </c>
      <c r="E116" s="75" t="s">
        <v>79</v>
      </c>
      <c r="F116" s="74" t="s">
        <v>448</v>
      </c>
      <c r="G116" s="99" t="s">
        <v>522</v>
      </c>
      <c r="H116" s="139">
        <v>44927</v>
      </c>
      <c r="I116" s="115"/>
      <c r="J116" s="75">
        <v>1</v>
      </c>
      <c r="K116" s="85">
        <f t="shared" si="1"/>
        <v>0</v>
      </c>
    </row>
    <row r="117" spans="2:11" x14ac:dyDescent="0.25">
      <c r="B117" s="77">
        <v>111</v>
      </c>
      <c r="C117" s="74" t="s">
        <v>447</v>
      </c>
      <c r="D117" s="74" t="s">
        <v>435</v>
      </c>
      <c r="E117" s="75" t="s">
        <v>79</v>
      </c>
      <c r="F117" s="74" t="s">
        <v>448</v>
      </c>
      <c r="G117" s="99" t="s">
        <v>523</v>
      </c>
      <c r="H117" s="139">
        <v>44927</v>
      </c>
      <c r="I117" s="115"/>
      <c r="J117" s="75">
        <v>1</v>
      </c>
      <c r="K117" s="85">
        <f t="shared" si="1"/>
        <v>0</v>
      </c>
    </row>
    <row r="118" spans="2:11" x14ac:dyDescent="0.25">
      <c r="B118" s="77">
        <v>112</v>
      </c>
      <c r="C118" s="74" t="s">
        <v>447</v>
      </c>
      <c r="D118" s="74" t="s">
        <v>381</v>
      </c>
      <c r="E118" s="75" t="s">
        <v>79</v>
      </c>
      <c r="F118" s="74" t="s">
        <v>448</v>
      </c>
      <c r="G118" s="99" t="s">
        <v>524</v>
      </c>
      <c r="H118" s="139">
        <v>44927</v>
      </c>
      <c r="I118" s="115"/>
      <c r="J118" s="75">
        <v>1</v>
      </c>
      <c r="K118" s="85">
        <f t="shared" si="1"/>
        <v>0</v>
      </c>
    </row>
    <row r="119" spans="2:11" x14ac:dyDescent="0.25">
      <c r="B119" s="77">
        <v>113</v>
      </c>
      <c r="C119" s="74" t="s">
        <v>447</v>
      </c>
      <c r="D119" s="74" t="s">
        <v>381</v>
      </c>
      <c r="E119" s="75" t="s">
        <v>79</v>
      </c>
      <c r="F119" s="74" t="s">
        <v>448</v>
      </c>
      <c r="G119" s="99" t="s">
        <v>525</v>
      </c>
      <c r="H119" s="139">
        <v>44927</v>
      </c>
      <c r="I119" s="115"/>
      <c r="J119" s="75">
        <v>1</v>
      </c>
      <c r="K119" s="85">
        <f t="shared" si="1"/>
        <v>0</v>
      </c>
    </row>
    <row r="120" spans="2:11" x14ac:dyDescent="0.25">
      <c r="B120" s="77">
        <v>114</v>
      </c>
      <c r="C120" s="74" t="s">
        <v>447</v>
      </c>
      <c r="D120" s="74" t="s">
        <v>364</v>
      </c>
      <c r="E120" s="75" t="s">
        <v>79</v>
      </c>
      <c r="F120" s="74" t="s">
        <v>448</v>
      </c>
      <c r="G120" s="99" t="s">
        <v>526</v>
      </c>
      <c r="H120" s="139">
        <v>44927</v>
      </c>
      <c r="I120" s="115"/>
      <c r="J120" s="75">
        <v>1</v>
      </c>
      <c r="K120" s="85">
        <f t="shared" si="1"/>
        <v>0</v>
      </c>
    </row>
    <row r="121" spans="2:11" x14ac:dyDescent="0.25">
      <c r="B121" s="77">
        <v>115</v>
      </c>
      <c r="C121" s="74" t="s">
        <v>447</v>
      </c>
      <c r="D121" s="74" t="s">
        <v>414</v>
      </c>
      <c r="E121" s="75" t="s">
        <v>79</v>
      </c>
      <c r="F121" s="74" t="s">
        <v>448</v>
      </c>
      <c r="G121" s="99" t="s">
        <v>527</v>
      </c>
      <c r="H121" s="139">
        <v>44927</v>
      </c>
      <c r="I121" s="115"/>
      <c r="J121" s="75">
        <v>1</v>
      </c>
      <c r="K121" s="85">
        <f t="shared" si="1"/>
        <v>0</v>
      </c>
    </row>
    <row r="122" spans="2:11" x14ac:dyDescent="0.25">
      <c r="B122" s="77">
        <v>116</v>
      </c>
      <c r="C122" s="74" t="s">
        <v>447</v>
      </c>
      <c r="D122" s="74" t="s">
        <v>433</v>
      </c>
      <c r="E122" s="75" t="s">
        <v>79</v>
      </c>
      <c r="F122" s="74" t="s">
        <v>448</v>
      </c>
      <c r="G122" s="99" t="s">
        <v>528</v>
      </c>
      <c r="H122" s="139">
        <v>44927</v>
      </c>
      <c r="I122" s="115"/>
      <c r="J122" s="75">
        <v>1</v>
      </c>
      <c r="K122" s="85">
        <f t="shared" si="1"/>
        <v>0</v>
      </c>
    </row>
    <row r="123" spans="2:11" x14ac:dyDescent="0.25">
      <c r="B123" s="77">
        <v>117</v>
      </c>
      <c r="C123" s="74" t="s">
        <v>447</v>
      </c>
      <c r="D123" s="74" t="s">
        <v>398</v>
      </c>
      <c r="E123" s="75" t="s">
        <v>79</v>
      </c>
      <c r="F123" s="74" t="s">
        <v>448</v>
      </c>
      <c r="G123" s="99" t="s">
        <v>529</v>
      </c>
      <c r="H123" s="139">
        <v>44927</v>
      </c>
      <c r="I123" s="115"/>
      <c r="J123" s="75">
        <v>1</v>
      </c>
      <c r="K123" s="85">
        <f t="shared" si="1"/>
        <v>0</v>
      </c>
    </row>
    <row r="124" spans="2:11" x14ac:dyDescent="0.25">
      <c r="B124" s="77">
        <v>118</v>
      </c>
      <c r="C124" s="74" t="s">
        <v>447</v>
      </c>
      <c r="D124" s="74" t="s">
        <v>398</v>
      </c>
      <c r="E124" s="75" t="s">
        <v>79</v>
      </c>
      <c r="F124" s="74" t="s">
        <v>448</v>
      </c>
      <c r="G124" s="99" t="s">
        <v>530</v>
      </c>
      <c r="H124" s="139">
        <v>44927</v>
      </c>
      <c r="I124" s="115"/>
      <c r="J124" s="75">
        <v>1</v>
      </c>
      <c r="K124" s="85">
        <f t="shared" si="1"/>
        <v>0</v>
      </c>
    </row>
    <row r="125" spans="2:11" x14ac:dyDescent="0.25">
      <c r="B125" s="77">
        <v>119</v>
      </c>
      <c r="C125" s="74" t="s">
        <v>447</v>
      </c>
      <c r="D125" s="74" t="s">
        <v>531</v>
      </c>
      <c r="E125" s="75" t="s">
        <v>79</v>
      </c>
      <c r="F125" s="74" t="s">
        <v>448</v>
      </c>
      <c r="G125" s="99" t="s">
        <v>532</v>
      </c>
      <c r="H125" s="139">
        <v>44927</v>
      </c>
      <c r="I125" s="115"/>
      <c r="J125" s="75">
        <v>1</v>
      </c>
      <c r="K125" s="85">
        <f t="shared" si="1"/>
        <v>0</v>
      </c>
    </row>
    <row r="126" spans="2:11" x14ac:dyDescent="0.25">
      <c r="B126" s="77">
        <v>120</v>
      </c>
      <c r="C126" s="74" t="s">
        <v>447</v>
      </c>
      <c r="D126" s="74" t="s">
        <v>531</v>
      </c>
      <c r="E126" s="75" t="s">
        <v>79</v>
      </c>
      <c r="F126" s="74" t="s">
        <v>448</v>
      </c>
      <c r="G126" s="99" t="s">
        <v>533</v>
      </c>
      <c r="H126" s="139">
        <v>44927</v>
      </c>
      <c r="I126" s="115"/>
      <c r="J126" s="75">
        <v>1</v>
      </c>
      <c r="K126" s="85">
        <f t="shared" si="1"/>
        <v>0</v>
      </c>
    </row>
    <row r="127" spans="2:11" x14ac:dyDescent="0.25">
      <c r="B127" s="77">
        <v>121</v>
      </c>
      <c r="C127" s="74" t="s">
        <v>447</v>
      </c>
      <c r="D127" s="74" t="s">
        <v>371</v>
      </c>
      <c r="E127" s="75" t="s">
        <v>79</v>
      </c>
      <c r="F127" s="74" t="s">
        <v>448</v>
      </c>
      <c r="G127" s="99" t="s">
        <v>534</v>
      </c>
      <c r="H127" s="139">
        <v>44927</v>
      </c>
      <c r="I127" s="115"/>
      <c r="J127" s="75">
        <v>1</v>
      </c>
      <c r="K127" s="85">
        <f t="shared" si="1"/>
        <v>0</v>
      </c>
    </row>
    <row r="128" spans="2:11" x14ac:dyDescent="0.25">
      <c r="B128" s="77">
        <v>122</v>
      </c>
      <c r="C128" s="74" t="s">
        <v>447</v>
      </c>
      <c r="D128" s="74" t="s">
        <v>535</v>
      </c>
      <c r="E128" s="75" t="s">
        <v>79</v>
      </c>
      <c r="F128" s="74" t="s">
        <v>448</v>
      </c>
      <c r="G128" s="99" t="s">
        <v>536</v>
      </c>
      <c r="H128" s="139">
        <v>44927</v>
      </c>
      <c r="I128" s="115"/>
      <c r="J128" s="75">
        <v>1</v>
      </c>
      <c r="K128" s="85">
        <f t="shared" si="1"/>
        <v>0</v>
      </c>
    </row>
    <row r="129" spans="2:11" x14ac:dyDescent="0.25">
      <c r="B129" s="77">
        <v>123</v>
      </c>
      <c r="C129" s="74" t="s">
        <v>447</v>
      </c>
      <c r="D129" s="74" t="s">
        <v>377</v>
      </c>
      <c r="E129" s="75" t="s">
        <v>79</v>
      </c>
      <c r="F129" s="74" t="s">
        <v>448</v>
      </c>
      <c r="G129" s="99" t="s">
        <v>537</v>
      </c>
      <c r="H129" s="139">
        <v>44927</v>
      </c>
      <c r="I129" s="115"/>
      <c r="J129" s="75">
        <v>1</v>
      </c>
      <c r="K129" s="85">
        <f t="shared" si="1"/>
        <v>0</v>
      </c>
    </row>
    <row r="130" spans="2:11" x14ac:dyDescent="0.25">
      <c r="B130" s="77">
        <v>124</v>
      </c>
      <c r="C130" s="74" t="s">
        <v>447</v>
      </c>
      <c r="D130" s="74" t="s">
        <v>414</v>
      </c>
      <c r="E130" s="75" t="s">
        <v>79</v>
      </c>
      <c r="F130" s="74" t="s">
        <v>448</v>
      </c>
      <c r="G130" s="99" t="s">
        <v>538</v>
      </c>
      <c r="H130" s="139">
        <v>44927</v>
      </c>
      <c r="I130" s="115"/>
      <c r="J130" s="75">
        <v>1</v>
      </c>
      <c r="K130" s="85">
        <f t="shared" si="1"/>
        <v>0</v>
      </c>
    </row>
    <row r="131" spans="2:11" x14ac:dyDescent="0.25">
      <c r="B131" s="77">
        <v>125</v>
      </c>
      <c r="C131" s="74" t="s">
        <v>447</v>
      </c>
      <c r="D131" s="74" t="s">
        <v>375</v>
      </c>
      <c r="E131" s="75" t="s">
        <v>79</v>
      </c>
      <c r="F131" s="74" t="s">
        <v>448</v>
      </c>
      <c r="G131" s="99" t="s">
        <v>539</v>
      </c>
      <c r="H131" s="139">
        <v>44927</v>
      </c>
      <c r="I131" s="115"/>
      <c r="J131" s="75">
        <v>1</v>
      </c>
      <c r="K131" s="85">
        <f t="shared" si="1"/>
        <v>0</v>
      </c>
    </row>
    <row r="132" spans="2:11" x14ac:dyDescent="0.25">
      <c r="B132" s="77">
        <v>126</v>
      </c>
      <c r="C132" s="74" t="s">
        <v>447</v>
      </c>
      <c r="D132" s="74" t="s">
        <v>373</v>
      </c>
      <c r="E132" s="75" t="s">
        <v>79</v>
      </c>
      <c r="F132" s="74" t="s">
        <v>448</v>
      </c>
      <c r="G132" s="99" t="s">
        <v>540</v>
      </c>
      <c r="H132" s="139">
        <v>44927</v>
      </c>
      <c r="I132" s="115"/>
      <c r="J132" s="75">
        <v>1</v>
      </c>
      <c r="K132" s="85">
        <f t="shared" si="1"/>
        <v>0</v>
      </c>
    </row>
    <row r="133" spans="2:11" x14ac:dyDescent="0.25">
      <c r="B133" s="77">
        <v>127</v>
      </c>
      <c r="C133" s="74" t="s">
        <v>447</v>
      </c>
      <c r="D133" s="74" t="s">
        <v>494</v>
      </c>
      <c r="E133" s="75" t="s">
        <v>79</v>
      </c>
      <c r="F133" s="74" t="s">
        <v>448</v>
      </c>
      <c r="G133" s="99" t="s">
        <v>541</v>
      </c>
      <c r="H133" s="139">
        <v>44927</v>
      </c>
      <c r="I133" s="115"/>
      <c r="J133" s="75">
        <v>1</v>
      </c>
      <c r="K133" s="85">
        <f t="shared" si="1"/>
        <v>0</v>
      </c>
    </row>
    <row r="134" spans="2:11" x14ac:dyDescent="0.25">
      <c r="B134" s="77">
        <v>128</v>
      </c>
      <c r="C134" s="74" t="s">
        <v>447</v>
      </c>
      <c r="D134" s="74" t="s">
        <v>494</v>
      </c>
      <c r="E134" s="75" t="s">
        <v>79</v>
      </c>
      <c r="F134" s="74" t="s">
        <v>448</v>
      </c>
      <c r="G134" s="99" t="s">
        <v>542</v>
      </c>
      <c r="H134" s="139">
        <v>44927</v>
      </c>
      <c r="I134" s="115"/>
      <c r="J134" s="75">
        <v>1</v>
      </c>
      <c r="K134" s="85">
        <f t="shared" si="1"/>
        <v>0</v>
      </c>
    </row>
    <row r="135" spans="2:11" x14ac:dyDescent="0.25">
      <c r="B135" s="77">
        <v>129</v>
      </c>
      <c r="C135" s="74" t="s">
        <v>447</v>
      </c>
      <c r="D135" s="74" t="s">
        <v>390</v>
      </c>
      <c r="E135" s="75" t="s">
        <v>79</v>
      </c>
      <c r="F135" s="74" t="s">
        <v>448</v>
      </c>
      <c r="G135" s="99" t="s">
        <v>543</v>
      </c>
      <c r="H135" s="139">
        <v>44927</v>
      </c>
      <c r="I135" s="115"/>
      <c r="J135" s="75">
        <v>1</v>
      </c>
      <c r="K135" s="85">
        <f t="shared" ref="K135:K198" si="2">I135*J135</f>
        <v>0</v>
      </c>
    </row>
    <row r="136" spans="2:11" x14ac:dyDescent="0.25">
      <c r="B136" s="77">
        <v>130</v>
      </c>
      <c r="C136" s="74" t="s">
        <v>447</v>
      </c>
      <c r="D136" s="74" t="s">
        <v>369</v>
      </c>
      <c r="E136" s="75" t="s">
        <v>79</v>
      </c>
      <c r="F136" s="74" t="s">
        <v>448</v>
      </c>
      <c r="G136" s="99" t="s">
        <v>544</v>
      </c>
      <c r="H136" s="139">
        <v>44927</v>
      </c>
      <c r="I136" s="115"/>
      <c r="J136" s="75">
        <v>1</v>
      </c>
      <c r="K136" s="85">
        <f t="shared" si="2"/>
        <v>0</v>
      </c>
    </row>
    <row r="137" spans="2:11" x14ac:dyDescent="0.25">
      <c r="B137" s="77">
        <v>131</v>
      </c>
      <c r="C137" s="74" t="s">
        <v>447</v>
      </c>
      <c r="D137" s="74" t="s">
        <v>402</v>
      </c>
      <c r="E137" s="75" t="s">
        <v>79</v>
      </c>
      <c r="F137" s="74" t="s">
        <v>448</v>
      </c>
      <c r="G137" s="99" t="s">
        <v>545</v>
      </c>
      <c r="H137" s="139">
        <v>44927</v>
      </c>
      <c r="I137" s="115"/>
      <c r="J137" s="75">
        <v>1</v>
      </c>
      <c r="K137" s="85">
        <f t="shared" si="2"/>
        <v>0</v>
      </c>
    </row>
    <row r="138" spans="2:11" x14ac:dyDescent="0.25">
      <c r="B138" s="77">
        <v>132</v>
      </c>
      <c r="C138" s="74" t="s">
        <v>447</v>
      </c>
      <c r="D138" s="74" t="s">
        <v>431</v>
      </c>
      <c r="E138" s="75" t="s">
        <v>79</v>
      </c>
      <c r="F138" s="74" t="s">
        <v>448</v>
      </c>
      <c r="G138" s="99" t="s">
        <v>546</v>
      </c>
      <c r="H138" s="139">
        <v>44927</v>
      </c>
      <c r="I138" s="115"/>
      <c r="J138" s="75">
        <v>1</v>
      </c>
      <c r="K138" s="85">
        <f t="shared" si="2"/>
        <v>0</v>
      </c>
    </row>
    <row r="139" spans="2:11" x14ac:dyDescent="0.25">
      <c r="B139" s="77">
        <v>133</v>
      </c>
      <c r="C139" s="74" t="s">
        <v>447</v>
      </c>
      <c r="D139" s="74" t="s">
        <v>547</v>
      </c>
      <c r="E139" s="75" t="s">
        <v>79</v>
      </c>
      <c r="F139" s="74" t="s">
        <v>448</v>
      </c>
      <c r="G139" s="99" t="s">
        <v>548</v>
      </c>
      <c r="H139" s="139">
        <v>44927</v>
      </c>
      <c r="I139" s="115"/>
      <c r="J139" s="75">
        <v>1</v>
      </c>
      <c r="K139" s="85">
        <f t="shared" si="2"/>
        <v>0</v>
      </c>
    </row>
    <row r="140" spans="2:11" x14ac:dyDescent="0.25">
      <c r="B140" s="77">
        <v>134</v>
      </c>
      <c r="C140" s="74" t="s">
        <v>447</v>
      </c>
      <c r="D140" s="74" t="s">
        <v>549</v>
      </c>
      <c r="E140" s="75" t="s">
        <v>79</v>
      </c>
      <c r="F140" s="74" t="s">
        <v>448</v>
      </c>
      <c r="G140" s="99" t="s">
        <v>550</v>
      </c>
      <c r="H140" s="139">
        <v>44927</v>
      </c>
      <c r="I140" s="115"/>
      <c r="J140" s="75">
        <v>1</v>
      </c>
      <c r="K140" s="85">
        <f t="shared" si="2"/>
        <v>0</v>
      </c>
    </row>
    <row r="141" spans="2:11" x14ac:dyDescent="0.25">
      <c r="B141" s="77">
        <v>135</v>
      </c>
      <c r="C141" s="74" t="s">
        <v>447</v>
      </c>
      <c r="D141" s="74" t="s">
        <v>427</v>
      </c>
      <c r="E141" s="75" t="s">
        <v>79</v>
      </c>
      <c r="F141" s="74" t="s">
        <v>448</v>
      </c>
      <c r="G141" s="99" t="s">
        <v>551</v>
      </c>
      <c r="H141" s="139">
        <v>44927</v>
      </c>
      <c r="I141" s="115"/>
      <c r="J141" s="75">
        <v>1</v>
      </c>
      <c r="K141" s="85">
        <f t="shared" si="2"/>
        <v>0</v>
      </c>
    </row>
    <row r="142" spans="2:11" x14ac:dyDescent="0.25">
      <c r="B142" s="77">
        <v>136</v>
      </c>
      <c r="C142" s="74" t="s">
        <v>447</v>
      </c>
      <c r="D142" s="74" t="s">
        <v>427</v>
      </c>
      <c r="E142" s="75" t="s">
        <v>79</v>
      </c>
      <c r="F142" s="74" t="s">
        <v>448</v>
      </c>
      <c r="G142" s="99" t="s">
        <v>552</v>
      </c>
      <c r="H142" s="139">
        <v>44927</v>
      </c>
      <c r="I142" s="115"/>
      <c r="J142" s="75">
        <v>1</v>
      </c>
      <c r="K142" s="85">
        <f t="shared" si="2"/>
        <v>0</v>
      </c>
    </row>
    <row r="143" spans="2:11" x14ac:dyDescent="0.25">
      <c r="B143" s="77">
        <v>137</v>
      </c>
      <c r="C143" s="74" t="s">
        <v>447</v>
      </c>
      <c r="D143" s="74" t="s">
        <v>369</v>
      </c>
      <c r="E143" s="75" t="s">
        <v>79</v>
      </c>
      <c r="F143" s="74" t="s">
        <v>448</v>
      </c>
      <c r="G143" s="99" t="s">
        <v>553</v>
      </c>
      <c r="H143" s="139">
        <v>44927</v>
      </c>
      <c r="I143" s="115"/>
      <c r="J143" s="75">
        <v>1</v>
      </c>
      <c r="K143" s="85">
        <f t="shared" si="2"/>
        <v>0</v>
      </c>
    </row>
    <row r="144" spans="2:11" x14ac:dyDescent="0.25">
      <c r="B144" s="77">
        <v>138</v>
      </c>
      <c r="C144" s="74" t="s">
        <v>447</v>
      </c>
      <c r="D144" s="74" t="s">
        <v>383</v>
      </c>
      <c r="E144" s="75" t="s">
        <v>79</v>
      </c>
      <c r="F144" s="74" t="s">
        <v>448</v>
      </c>
      <c r="G144" s="99" t="s">
        <v>554</v>
      </c>
      <c r="H144" s="139">
        <v>44927</v>
      </c>
      <c r="I144" s="115"/>
      <c r="J144" s="75">
        <v>1</v>
      </c>
      <c r="K144" s="85">
        <f t="shared" si="2"/>
        <v>0</v>
      </c>
    </row>
    <row r="145" spans="2:11" x14ac:dyDescent="0.25">
      <c r="B145" s="77">
        <v>139</v>
      </c>
      <c r="C145" s="74" t="s">
        <v>447</v>
      </c>
      <c r="D145" s="74" t="s">
        <v>420</v>
      </c>
      <c r="E145" s="75" t="s">
        <v>79</v>
      </c>
      <c r="F145" s="74" t="s">
        <v>448</v>
      </c>
      <c r="G145" s="99" t="s">
        <v>555</v>
      </c>
      <c r="H145" s="139">
        <v>44927</v>
      </c>
      <c r="I145" s="115"/>
      <c r="J145" s="75">
        <v>1</v>
      </c>
      <c r="K145" s="85">
        <f t="shared" si="2"/>
        <v>0</v>
      </c>
    </row>
    <row r="146" spans="2:11" x14ac:dyDescent="0.25">
      <c r="B146" s="77">
        <v>140</v>
      </c>
      <c r="C146" s="74" t="s">
        <v>447</v>
      </c>
      <c r="D146" s="74" t="s">
        <v>420</v>
      </c>
      <c r="E146" s="75" t="s">
        <v>79</v>
      </c>
      <c r="F146" s="74" t="s">
        <v>448</v>
      </c>
      <c r="G146" s="99" t="s">
        <v>556</v>
      </c>
      <c r="H146" s="139">
        <v>44927</v>
      </c>
      <c r="I146" s="115"/>
      <c r="J146" s="75">
        <v>1</v>
      </c>
      <c r="K146" s="85">
        <f t="shared" si="2"/>
        <v>0</v>
      </c>
    </row>
    <row r="147" spans="2:11" x14ac:dyDescent="0.25">
      <c r="B147" s="77">
        <v>141</v>
      </c>
      <c r="C147" s="74" t="s">
        <v>447</v>
      </c>
      <c r="D147" s="74" t="s">
        <v>557</v>
      </c>
      <c r="E147" s="75" t="s">
        <v>79</v>
      </c>
      <c r="F147" s="74" t="s">
        <v>448</v>
      </c>
      <c r="G147" s="99" t="s">
        <v>558</v>
      </c>
      <c r="H147" s="139">
        <v>44927</v>
      </c>
      <c r="I147" s="115"/>
      <c r="J147" s="75">
        <v>1</v>
      </c>
      <c r="K147" s="85">
        <f t="shared" si="2"/>
        <v>0</v>
      </c>
    </row>
    <row r="148" spans="2:11" x14ac:dyDescent="0.25">
      <c r="B148" s="77">
        <v>142</v>
      </c>
      <c r="C148" s="74" t="s">
        <v>447</v>
      </c>
      <c r="D148" s="74" t="s">
        <v>390</v>
      </c>
      <c r="E148" s="75" t="s">
        <v>79</v>
      </c>
      <c r="F148" s="74" t="s">
        <v>448</v>
      </c>
      <c r="G148" s="99" t="s">
        <v>559</v>
      </c>
      <c r="H148" s="139">
        <v>44927</v>
      </c>
      <c r="I148" s="115"/>
      <c r="J148" s="75">
        <v>1</v>
      </c>
      <c r="K148" s="85">
        <f t="shared" si="2"/>
        <v>0</v>
      </c>
    </row>
    <row r="149" spans="2:11" x14ac:dyDescent="0.25">
      <c r="B149" s="77">
        <v>143</v>
      </c>
      <c r="C149" s="74" t="s">
        <v>447</v>
      </c>
      <c r="D149" s="74" t="s">
        <v>427</v>
      </c>
      <c r="E149" s="75" t="s">
        <v>79</v>
      </c>
      <c r="F149" s="74" t="s">
        <v>448</v>
      </c>
      <c r="G149" s="99" t="s">
        <v>560</v>
      </c>
      <c r="H149" s="139">
        <v>44927</v>
      </c>
      <c r="I149" s="115"/>
      <c r="J149" s="75">
        <v>1</v>
      </c>
      <c r="K149" s="85">
        <f t="shared" si="2"/>
        <v>0</v>
      </c>
    </row>
    <row r="150" spans="2:11" x14ac:dyDescent="0.25">
      <c r="B150" s="77">
        <v>144</v>
      </c>
      <c r="C150" s="74" t="s">
        <v>447</v>
      </c>
      <c r="D150" s="74" t="s">
        <v>373</v>
      </c>
      <c r="E150" s="75" t="s">
        <v>79</v>
      </c>
      <c r="F150" s="74" t="s">
        <v>448</v>
      </c>
      <c r="G150" s="99" t="s">
        <v>561</v>
      </c>
      <c r="H150" s="139">
        <v>45292</v>
      </c>
      <c r="I150" s="115"/>
      <c r="J150" s="75">
        <v>1</v>
      </c>
      <c r="K150" s="85">
        <f t="shared" si="2"/>
        <v>0</v>
      </c>
    </row>
    <row r="151" spans="2:11" x14ac:dyDescent="0.25">
      <c r="B151" s="77">
        <v>145</v>
      </c>
      <c r="C151" s="74" t="s">
        <v>447</v>
      </c>
      <c r="D151" s="74" t="s">
        <v>494</v>
      </c>
      <c r="E151" s="75" t="s">
        <v>79</v>
      </c>
      <c r="F151" s="74" t="s">
        <v>448</v>
      </c>
      <c r="G151" s="99" t="s">
        <v>562</v>
      </c>
      <c r="H151" s="139">
        <v>45292</v>
      </c>
      <c r="I151" s="115"/>
      <c r="J151" s="75">
        <v>1</v>
      </c>
      <c r="K151" s="85">
        <f t="shared" si="2"/>
        <v>0</v>
      </c>
    </row>
    <row r="152" spans="2:11" x14ac:dyDescent="0.25">
      <c r="B152" s="77">
        <v>146</v>
      </c>
      <c r="C152" s="74" t="s">
        <v>447</v>
      </c>
      <c r="D152" s="74" t="s">
        <v>390</v>
      </c>
      <c r="E152" s="75" t="s">
        <v>563</v>
      </c>
      <c r="F152" s="74" t="s">
        <v>564</v>
      </c>
      <c r="G152" s="99" t="s">
        <v>565</v>
      </c>
      <c r="H152" s="139">
        <v>43831</v>
      </c>
      <c r="I152" s="115"/>
      <c r="J152" s="75">
        <v>1</v>
      </c>
      <c r="K152" s="85">
        <f t="shared" si="2"/>
        <v>0</v>
      </c>
    </row>
    <row r="153" spans="2:11" x14ac:dyDescent="0.25">
      <c r="B153" s="77">
        <v>147</v>
      </c>
      <c r="C153" s="74" t="s">
        <v>566</v>
      </c>
      <c r="D153" s="74" t="s">
        <v>381</v>
      </c>
      <c r="E153" s="75" t="s">
        <v>567</v>
      </c>
      <c r="F153" s="74" t="s">
        <v>568</v>
      </c>
      <c r="G153" s="99" t="s">
        <v>569</v>
      </c>
      <c r="H153" s="139" t="s">
        <v>446</v>
      </c>
      <c r="I153" s="115"/>
      <c r="J153" s="75">
        <v>1</v>
      </c>
      <c r="K153" s="85">
        <f t="shared" si="2"/>
        <v>0</v>
      </c>
    </row>
    <row r="154" spans="2:11" x14ac:dyDescent="0.25">
      <c r="B154" s="77">
        <v>148</v>
      </c>
      <c r="C154" s="74" t="s">
        <v>566</v>
      </c>
      <c r="D154" s="74" t="s">
        <v>414</v>
      </c>
      <c r="E154" s="75" t="s">
        <v>567</v>
      </c>
      <c r="F154" s="74" t="s">
        <v>568</v>
      </c>
      <c r="G154" s="99" t="s">
        <v>570</v>
      </c>
      <c r="H154" s="139" t="s">
        <v>446</v>
      </c>
      <c r="I154" s="115"/>
      <c r="J154" s="75">
        <v>1</v>
      </c>
      <c r="K154" s="85">
        <f t="shared" si="2"/>
        <v>0</v>
      </c>
    </row>
    <row r="155" spans="2:11" x14ac:dyDescent="0.25">
      <c r="B155" s="77">
        <v>149</v>
      </c>
      <c r="C155" s="74" t="s">
        <v>566</v>
      </c>
      <c r="D155" s="74" t="s">
        <v>390</v>
      </c>
      <c r="E155" s="75" t="s">
        <v>567</v>
      </c>
      <c r="F155" s="74" t="s">
        <v>568</v>
      </c>
      <c r="G155" s="99" t="s">
        <v>571</v>
      </c>
      <c r="H155" s="139" t="s">
        <v>446</v>
      </c>
      <c r="I155" s="115"/>
      <c r="J155" s="75">
        <v>1</v>
      </c>
      <c r="K155" s="85">
        <f t="shared" si="2"/>
        <v>0</v>
      </c>
    </row>
    <row r="156" spans="2:11" x14ac:dyDescent="0.25">
      <c r="B156" s="77">
        <v>150</v>
      </c>
      <c r="C156" s="74" t="s">
        <v>566</v>
      </c>
      <c r="D156" s="74" t="s">
        <v>549</v>
      </c>
      <c r="E156" s="75" t="s">
        <v>567</v>
      </c>
      <c r="F156" s="74" t="s">
        <v>568</v>
      </c>
      <c r="G156" s="99" t="s">
        <v>572</v>
      </c>
      <c r="H156" s="139">
        <v>36526</v>
      </c>
      <c r="I156" s="115"/>
      <c r="J156" s="75">
        <v>1</v>
      </c>
      <c r="K156" s="85">
        <f t="shared" si="2"/>
        <v>0</v>
      </c>
    </row>
    <row r="157" spans="2:11" x14ac:dyDescent="0.25">
      <c r="B157" s="77">
        <v>151</v>
      </c>
      <c r="C157" s="74" t="s">
        <v>566</v>
      </c>
      <c r="D157" s="74" t="s">
        <v>422</v>
      </c>
      <c r="E157" s="75" t="s">
        <v>567</v>
      </c>
      <c r="F157" s="74" t="s">
        <v>568</v>
      </c>
      <c r="G157" s="99" t="s">
        <v>573</v>
      </c>
      <c r="H157" s="139">
        <v>39448</v>
      </c>
      <c r="I157" s="115"/>
      <c r="J157" s="75">
        <v>1</v>
      </c>
      <c r="K157" s="85">
        <f t="shared" si="2"/>
        <v>0</v>
      </c>
    </row>
    <row r="158" spans="2:11" x14ac:dyDescent="0.25">
      <c r="B158" s="77">
        <v>152</v>
      </c>
      <c r="C158" s="74" t="s">
        <v>566</v>
      </c>
      <c r="D158" s="74" t="s">
        <v>393</v>
      </c>
      <c r="E158" s="75" t="s">
        <v>567</v>
      </c>
      <c r="F158" s="74" t="s">
        <v>568</v>
      </c>
      <c r="G158" s="99" t="s">
        <v>574</v>
      </c>
      <c r="H158" s="139">
        <v>40179</v>
      </c>
      <c r="I158" s="115"/>
      <c r="J158" s="75">
        <v>1</v>
      </c>
      <c r="K158" s="85">
        <f t="shared" si="2"/>
        <v>0</v>
      </c>
    </row>
    <row r="159" spans="2:11" x14ac:dyDescent="0.25">
      <c r="B159" s="77">
        <v>153</v>
      </c>
      <c r="C159" s="74" t="s">
        <v>566</v>
      </c>
      <c r="D159" s="74" t="s">
        <v>408</v>
      </c>
      <c r="E159" s="75" t="s">
        <v>567</v>
      </c>
      <c r="F159" s="74" t="s">
        <v>568</v>
      </c>
      <c r="G159" s="99" t="s">
        <v>575</v>
      </c>
      <c r="H159" s="139">
        <v>40202</v>
      </c>
      <c r="I159" s="115"/>
      <c r="J159" s="75">
        <v>1</v>
      </c>
      <c r="K159" s="85">
        <f t="shared" si="2"/>
        <v>0</v>
      </c>
    </row>
    <row r="160" spans="2:11" x14ac:dyDescent="0.25">
      <c r="B160" s="77">
        <v>154</v>
      </c>
      <c r="C160" s="74" t="s">
        <v>566</v>
      </c>
      <c r="D160" s="74" t="s">
        <v>467</v>
      </c>
      <c r="E160" s="75" t="s">
        <v>567</v>
      </c>
      <c r="F160" s="74" t="s">
        <v>568</v>
      </c>
      <c r="G160" s="99" t="s">
        <v>576</v>
      </c>
      <c r="H160" s="139">
        <v>40233</v>
      </c>
      <c r="I160" s="115"/>
      <c r="J160" s="75">
        <v>1</v>
      </c>
      <c r="K160" s="85">
        <f t="shared" si="2"/>
        <v>0</v>
      </c>
    </row>
    <row r="161" spans="2:11" x14ac:dyDescent="0.25">
      <c r="B161" s="77">
        <v>155</v>
      </c>
      <c r="C161" s="74" t="s">
        <v>566</v>
      </c>
      <c r="D161" s="74" t="s">
        <v>393</v>
      </c>
      <c r="E161" s="75" t="s">
        <v>567</v>
      </c>
      <c r="F161" s="74" t="s">
        <v>568</v>
      </c>
      <c r="G161" s="99" t="s">
        <v>577</v>
      </c>
      <c r="H161" s="139">
        <v>40233</v>
      </c>
      <c r="I161" s="115"/>
      <c r="J161" s="75">
        <v>1</v>
      </c>
      <c r="K161" s="85">
        <f t="shared" si="2"/>
        <v>0</v>
      </c>
    </row>
    <row r="162" spans="2:11" x14ac:dyDescent="0.25">
      <c r="B162" s="77">
        <v>156</v>
      </c>
      <c r="C162" s="74" t="s">
        <v>566</v>
      </c>
      <c r="D162" s="74" t="s">
        <v>467</v>
      </c>
      <c r="E162" s="75" t="s">
        <v>567</v>
      </c>
      <c r="F162" s="74" t="s">
        <v>568</v>
      </c>
      <c r="G162" s="99" t="s">
        <v>578</v>
      </c>
      <c r="H162" s="139">
        <v>40233</v>
      </c>
      <c r="I162" s="115"/>
      <c r="J162" s="75">
        <v>1</v>
      </c>
      <c r="K162" s="85">
        <f t="shared" si="2"/>
        <v>0</v>
      </c>
    </row>
    <row r="163" spans="2:11" x14ac:dyDescent="0.25">
      <c r="B163" s="77">
        <v>157</v>
      </c>
      <c r="C163" s="74" t="s">
        <v>566</v>
      </c>
      <c r="D163" s="74" t="s">
        <v>467</v>
      </c>
      <c r="E163" s="75" t="s">
        <v>567</v>
      </c>
      <c r="F163" s="74" t="s">
        <v>568</v>
      </c>
      <c r="G163" s="99" t="s">
        <v>579</v>
      </c>
      <c r="H163" s="139">
        <v>40233</v>
      </c>
      <c r="I163" s="115"/>
      <c r="J163" s="75">
        <v>1</v>
      </c>
      <c r="K163" s="85">
        <f t="shared" si="2"/>
        <v>0</v>
      </c>
    </row>
    <row r="164" spans="2:11" x14ac:dyDescent="0.25">
      <c r="B164" s="77">
        <v>158</v>
      </c>
      <c r="C164" s="74" t="s">
        <v>566</v>
      </c>
      <c r="D164" s="74" t="s">
        <v>410</v>
      </c>
      <c r="E164" s="75" t="s">
        <v>567</v>
      </c>
      <c r="F164" s="74" t="s">
        <v>568</v>
      </c>
      <c r="G164" s="99" t="s">
        <v>580</v>
      </c>
      <c r="H164" s="139">
        <v>40233</v>
      </c>
      <c r="I164" s="115"/>
      <c r="J164" s="75">
        <v>1</v>
      </c>
      <c r="K164" s="85">
        <f t="shared" si="2"/>
        <v>0</v>
      </c>
    </row>
    <row r="165" spans="2:11" x14ac:dyDescent="0.25">
      <c r="B165" s="77">
        <v>159</v>
      </c>
      <c r="C165" s="74" t="s">
        <v>566</v>
      </c>
      <c r="D165" s="74" t="s">
        <v>416</v>
      </c>
      <c r="E165" s="75" t="s">
        <v>567</v>
      </c>
      <c r="F165" s="74" t="s">
        <v>568</v>
      </c>
      <c r="G165" s="99" t="s">
        <v>581</v>
      </c>
      <c r="H165" s="139">
        <v>40233</v>
      </c>
      <c r="I165" s="115"/>
      <c r="J165" s="75">
        <v>1</v>
      </c>
      <c r="K165" s="85">
        <f t="shared" si="2"/>
        <v>0</v>
      </c>
    </row>
    <row r="166" spans="2:11" x14ac:dyDescent="0.25">
      <c r="B166" s="77">
        <v>160</v>
      </c>
      <c r="C166" s="74" t="s">
        <v>566</v>
      </c>
      <c r="D166" s="74" t="s">
        <v>412</v>
      </c>
      <c r="E166" s="75" t="s">
        <v>567</v>
      </c>
      <c r="F166" s="74" t="s">
        <v>568</v>
      </c>
      <c r="G166" s="99" t="s">
        <v>582</v>
      </c>
      <c r="H166" s="139">
        <v>40233</v>
      </c>
      <c r="I166" s="115"/>
      <c r="J166" s="75">
        <v>1</v>
      </c>
      <c r="K166" s="85">
        <f t="shared" si="2"/>
        <v>0</v>
      </c>
    </row>
    <row r="167" spans="2:11" x14ac:dyDescent="0.25">
      <c r="B167" s="77">
        <v>161</v>
      </c>
      <c r="C167" s="74" t="s">
        <v>566</v>
      </c>
      <c r="D167" s="74" t="s">
        <v>418</v>
      </c>
      <c r="E167" s="75" t="s">
        <v>567</v>
      </c>
      <c r="F167" s="74" t="s">
        <v>568</v>
      </c>
      <c r="G167" s="99" t="s">
        <v>583</v>
      </c>
      <c r="H167" s="139">
        <v>40233</v>
      </c>
      <c r="I167" s="115"/>
      <c r="J167" s="75">
        <v>1</v>
      </c>
      <c r="K167" s="85">
        <f t="shared" si="2"/>
        <v>0</v>
      </c>
    </row>
    <row r="168" spans="2:11" x14ac:dyDescent="0.25">
      <c r="B168" s="77">
        <v>162</v>
      </c>
      <c r="C168" s="74" t="s">
        <v>566</v>
      </c>
      <c r="D168" s="74" t="s">
        <v>406</v>
      </c>
      <c r="E168" s="75" t="s">
        <v>567</v>
      </c>
      <c r="F168" s="74" t="s">
        <v>568</v>
      </c>
      <c r="G168" s="99" t="s">
        <v>584</v>
      </c>
      <c r="H168" s="139">
        <v>40233</v>
      </c>
      <c r="I168" s="115"/>
      <c r="J168" s="75">
        <v>1</v>
      </c>
      <c r="K168" s="85">
        <f t="shared" si="2"/>
        <v>0</v>
      </c>
    </row>
    <row r="169" spans="2:11" x14ac:dyDescent="0.25">
      <c r="B169" s="77">
        <v>163</v>
      </c>
      <c r="C169" s="74" t="s">
        <v>566</v>
      </c>
      <c r="D169" s="74" t="s">
        <v>406</v>
      </c>
      <c r="E169" s="75" t="s">
        <v>567</v>
      </c>
      <c r="F169" s="74" t="s">
        <v>568</v>
      </c>
      <c r="G169" s="99" t="s">
        <v>585</v>
      </c>
      <c r="H169" s="139">
        <v>40233</v>
      </c>
      <c r="I169" s="115"/>
      <c r="J169" s="75">
        <v>1</v>
      </c>
      <c r="K169" s="85">
        <f t="shared" si="2"/>
        <v>0</v>
      </c>
    </row>
    <row r="170" spans="2:11" x14ac:dyDescent="0.25">
      <c r="B170" s="77">
        <v>164</v>
      </c>
      <c r="C170" s="74" t="s">
        <v>566</v>
      </c>
      <c r="D170" s="74" t="s">
        <v>400</v>
      </c>
      <c r="E170" s="75" t="s">
        <v>567</v>
      </c>
      <c r="F170" s="74" t="s">
        <v>568</v>
      </c>
      <c r="G170" s="99" t="s">
        <v>586</v>
      </c>
      <c r="H170" s="139">
        <v>40233</v>
      </c>
      <c r="I170" s="115"/>
      <c r="J170" s="75">
        <v>1</v>
      </c>
      <c r="K170" s="85">
        <f t="shared" si="2"/>
        <v>0</v>
      </c>
    </row>
    <row r="171" spans="2:11" x14ac:dyDescent="0.25">
      <c r="B171" s="77">
        <v>165</v>
      </c>
      <c r="C171" s="74" t="s">
        <v>566</v>
      </c>
      <c r="D171" s="74" t="s">
        <v>418</v>
      </c>
      <c r="E171" s="75" t="s">
        <v>567</v>
      </c>
      <c r="F171" s="74" t="s">
        <v>568</v>
      </c>
      <c r="G171" s="99" t="s">
        <v>587</v>
      </c>
      <c r="H171" s="139">
        <v>40233</v>
      </c>
      <c r="I171" s="115"/>
      <c r="J171" s="75">
        <v>1</v>
      </c>
      <c r="K171" s="85">
        <f t="shared" si="2"/>
        <v>0</v>
      </c>
    </row>
    <row r="172" spans="2:11" x14ac:dyDescent="0.25">
      <c r="B172" s="77">
        <v>166</v>
      </c>
      <c r="C172" s="74" t="s">
        <v>566</v>
      </c>
      <c r="D172" s="74" t="s">
        <v>364</v>
      </c>
      <c r="E172" s="75" t="s">
        <v>567</v>
      </c>
      <c r="F172" s="74" t="s">
        <v>568</v>
      </c>
      <c r="G172" s="99" t="s">
        <v>588</v>
      </c>
      <c r="H172" s="139">
        <v>40233</v>
      </c>
      <c r="I172" s="115"/>
      <c r="J172" s="75">
        <v>1</v>
      </c>
      <c r="K172" s="85">
        <f t="shared" si="2"/>
        <v>0</v>
      </c>
    </row>
    <row r="173" spans="2:11" x14ac:dyDescent="0.25">
      <c r="B173" s="77">
        <v>167</v>
      </c>
      <c r="C173" s="74" t="s">
        <v>566</v>
      </c>
      <c r="D173" s="74" t="s">
        <v>429</v>
      </c>
      <c r="E173" s="75" t="s">
        <v>567</v>
      </c>
      <c r="F173" s="74" t="s">
        <v>568</v>
      </c>
      <c r="G173" s="99" t="s">
        <v>589</v>
      </c>
      <c r="H173" s="139">
        <v>40233</v>
      </c>
      <c r="I173" s="115"/>
      <c r="J173" s="75">
        <v>1</v>
      </c>
      <c r="K173" s="85">
        <f t="shared" si="2"/>
        <v>0</v>
      </c>
    </row>
    <row r="174" spans="2:11" x14ac:dyDescent="0.25">
      <c r="B174" s="77">
        <v>168</v>
      </c>
      <c r="C174" s="74" t="s">
        <v>566</v>
      </c>
      <c r="D174" s="74" t="s">
        <v>425</v>
      </c>
      <c r="E174" s="75" t="s">
        <v>567</v>
      </c>
      <c r="F174" s="74" t="s">
        <v>568</v>
      </c>
      <c r="G174" s="99" t="s">
        <v>590</v>
      </c>
      <c r="H174" s="139">
        <v>40233</v>
      </c>
      <c r="I174" s="115"/>
      <c r="J174" s="75">
        <v>1</v>
      </c>
      <c r="K174" s="85">
        <f t="shared" si="2"/>
        <v>0</v>
      </c>
    </row>
    <row r="175" spans="2:11" x14ac:dyDescent="0.25">
      <c r="B175" s="77">
        <v>169</v>
      </c>
      <c r="C175" s="74" t="s">
        <v>566</v>
      </c>
      <c r="D175" s="74" t="s">
        <v>435</v>
      </c>
      <c r="E175" s="75" t="s">
        <v>567</v>
      </c>
      <c r="F175" s="74" t="s">
        <v>568</v>
      </c>
      <c r="G175" s="99" t="s">
        <v>591</v>
      </c>
      <c r="H175" s="139">
        <v>40233</v>
      </c>
      <c r="I175" s="115"/>
      <c r="J175" s="75">
        <v>1</v>
      </c>
      <c r="K175" s="85">
        <f t="shared" si="2"/>
        <v>0</v>
      </c>
    </row>
    <row r="176" spans="2:11" x14ac:dyDescent="0.25">
      <c r="B176" s="77">
        <v>170</v>
      </c>
      <c r="C176" s="74" t="s">
        <v>566</v>
      </c>
      <c r="D176" s="74" t="s">
        <v>437</v>
      </c>
      <c r="E176" s="75" t="s">
        <v>567</v>
      </c>
      <c r="F176" s="74" t="s">
        <v>568</v>
      </c>
      <c r="G176" s="99" t="s">
        <v>592</v>
      </c>
      <c r="H176" s="139">
        <v>40233</v>
      </c>
      <c r="I176" s="115"/>
      <c r="J176" s="75">
        <v>1</v>
      </c>
      <c r="K176" s="85">
        <f t="shared" si="2"/>
        <v>0</v>
      </c>
    </row>
    <row r="177" spans="2:11" x14ac:dyDescent="0.25">
      <c r="B177" s="77">
        <v>171</v>
      </c>
      <c r="C177" s="74" t="s">
        <v>566</v>
      </c>
      <c r="D177" s="74" t="s">
        <v>425</v>
      </c>
      <c r="E177" s="75" t="s">
        <v>567</v>
      </c>
      <c r="F177" s="74" t="s">
        <v>568</v>
      </c>
      <c r="G177" s="99" t="s">
        <v>593</v>
      </c>
      <c r="H177" s="139">
        <v>40233</v>
      </c>
      <c r="I177" s="115"/>
      <c r="J177" s="75">
        <v>1</v>
      </c>
      <c r="K177" s="85">
        <f t="shared" si="2"/>
        <v>0</v>
      </c>
    </row>
    <row r="178" spans="2:11" x14ac:dyDescent="0.25">
      <c r="B178" s="77">
        <v>172</v>
      </c>
      <c r="C178" s="74" t="s">
        <v>566</v>
      </c>
      <c r="D178" s="74" t="s">
        <v>414</v>
      </c>
      <c r="E178" s="75" t="s">
        <v>567</v>
      </c>
      <c r="F178" s="74" t="s">
        <v>568</v>
      </c>
      <c r="G178" s="99" t="s">
        <v>594</v>
      </c>
      <c r="H178" s="139">
        <v>40233</v>
      </c>
      <c r="I178" s="115"/>
      <c r="J178" s="75">
        <v>1</v>
      </c>
      <c r="K178" s="85">
        <f t="shared" si="2"/>
        <v>0</v>
      </c>
    </row>
    <row r="179" spans="2:11" x14ac:dyDescent="0.25">
      <c r="B179" s="77">
        <v>173</v>
      </c>
      <c r="C179" s="74" t="s">
        <v>566</v>
      </c>
      <c r="D179" s="74" t="s">
        <v>494</v>
      </c>
      <c r="E179" s="75" t="s">
        <v>567</v>
      </c>
      <c r="F179" s="74" t="s">
        <v>568</v>
      </c>
      <c r="G179" s="99" t="s">
        <v>595</v>
      </c>
      <c r="H179" s="139">
        <v>40233</v>
      </c>
      <c r="I179" s="115"/>
      <c r="J179" s="75">
        <v>1</v>
      </c>
      <c r="K179" s="85">
        <f t="shared" si="2"/>
        <v>0</v>
      </c>
    </row>
    <row r="180" spans="2:11" x14ac:dyDescent="0.25">
      <c r="B180" s="77">
        <v>174</v>
      </c>
      <c r="C180" s="74" t="s">
        <v>566</v>
      </c>
      <c r="D180" s="74" t="s">
        <v>435</v>
      </c>
      <c r="E180" s="75" t="s">
        <v>567</v>
      </c>
      <c r="F180" s="74" t="s">
        <v>568</v>
      </c>
      <c r="G180" s="99" t="s">
        <v>596</v>
      </c>
      <c r="H180" s="139">
        <v>40241</v>
      </c>
      <c r="I180" s="115"/>
      <c r="J180" s="75">
        <v>1</v>
      </c>
      <c r="K180" s="85">
        <f t="shared" si="2"/>
        <v>0</v>
      </c>
    </row>
    <row r="181" spans="2:11" x14ac:dyDescent="0.25">
      <c r="B181" s="77">
        <v>175</v>
      </c>
      <c r="C181" s="74" t="s">
        <v>566</v>
      </c>
      <c r="D181" s="74" t="s">
        <v>367</v>
      </c>
      <c r="E181" s="75" t="s">
        <v>567</v>
      </c>
      <c r="F181" s="74" t="s">
        <v>568</v>
      </c>
      <c r="G181" s="99" t="s">
        <v>597</v>
      </c>
      <c r="H181" s="139">
        <v>40241</v>
      </c>
      <c r="I181" s="115"/>
      <c r="J181" s="75">
        <v>1</v>
      </c>
      <c r="K181" s="85">
        <f t="shared" si="2"/>
        <v>0</v>
      </c>
    </row>
    <row r="182" spans="2:11" x14ac:dyDescent="0.25">
      <c r="B182" s="77">
        <v>176</v>
      </c>
      <c r="C182" s="74" t="s">
        <v>566</v>
      </c>
      <c r="D182" s="74" t="s">
        <v>422</v>
      </c>
      <c r="E182" s="75" t="s">
        <v>567</v>
      </c>
      <c r="F182" s="74" t="s">
        <v>568</v>
      </c>
      <c r="G182" s="99" t="s">
        <v>598</v>
      </c>
      <c r="H182" s="139">
        <v>40241</v>
      </c>
      <c r="I182" s="115"/>
      <c r="J182" s="75">
        <v>1</v>
      </c>
      <c r="K182" s="85">
        <f t="shared" si="2"/>
        <v>0</v>
      </c>
    </row>
    <row r="183" spans="2:11" x14ac:dyDescent="0.25">
      <c r="B183" s="77">
        <v>177</v>
      </c>
      <c r="C183" s="74" t="s">
        <v>566</v>
      </c>
      <c r="D183" s="74" t="s">
        <v>390</v>
      </c>
      <c r="E183" s="75" t="s">
        <v>567</v>
      </c>
      <c r="F183" s="74" t="s">
        <v>568</v>
      </c>
      <c r="G183" s="99" t="s">
        <v>599</v>
      </c>
      <c r="H183" s="139">
        <v>40241</v>
      </c>
      <c r="I183" s="115"/>
      <c r="J183" s="75">
        <v>1</v>
      </c>
      <c r="K183" s="85">
        <f t="shared" si="2"/>
        <v>0</v>
      </c>
    </row>
    <row r="184" spans="2:11" x14ac:dyDescent="0.25">
      <c r="B184" s="77">
        <v>178</v>
      </c>
      <c r="C184" s="74" t="s">
        <v>566</v>
      </c>
      <c r="D184" s="74" t="s">
        <v>431</v>
      </c>
      <c r="E184" s="75" t="s">
        <v>567</v>
      </c>
      <c r="F184" s="74" t="s">
        <v>568</v>
      </c>
      <c r="G184" s="99" t="s">
        <v>600</v>
      </c>
      <c r="H184" s="139">
        <v>40241</v>
      </c>
      <c r="I184" s="115"/>
      <c r="J184" s="75">
        <v>1</v>
      </c>
      <c r="K184" s="85">
        <f t="shared" si="2"/>
        <v>0</v>
      </c>
    </row>
    <row r="185" spans="2:11" x14ac:dyDescent="0.25">
      <c r="B185" s="77">
        <v>179</v>
      </c>
      <c r="C185" s="74" t="s">
        <v>566</v>
      </c>
      <c r="D185" s="74" t="s">
        <v>379</v>
      </c>
      <c r="E185" s="75" t="s">
        <v>567</v>
      </c>
      <c r="F185" s="74" t="s">
        <v>568</v>
      </c>
      <c r="G185" s="99" t="s">
        <v>601</v>
      </c>
      <c r="H185" s="139">
        <v>40241</v>
      </c>
      <c r="I185" s="115"/>
      <c r="J185" s="75">
        <v>1</v>
      </c>
      <c r="K185" s="85">
        <f t="shared" si="2"/>
        <v>0</v>
      </c>
    </row>
    <row r="186" spans="2:11" x14ac:dyDescent="0.25">
      <c r="B186" s="77">
        <v>180</v>
      </c>
      <c r="C186" s="74" t="s">
        <v>566</v>
      </c>
      <c r="D186" s="74" t="s">
        <v>364</v>
      </c>
      <c r="E186" s="75" t="s">
        <v>567</v>
      </c>
      <c r="F186" s="74" t="s">
        <v>568</v>
      </c>
      <c r="G186" s="99" t="s">
        <v>602</v>
      </c>
      <c r="H186" s="139">
        <v>41275</v>
      </c>
      <c r="I186" s="115"/>
      <c r="J186" s="75">
        <v>1</v>
      </c>
      <c r="K186" s="85">
        <f t="shared" si="2"/>
        <v>0</v>
      </c>
    </row>
    <row r="187" spans="2:11" x14ac:dyDescent="0.25">
      <c r="B187" s="77">
        <v>181</v>
      </c>
      <c r="C187" s="74" t="s">
        <v>566</v>
      </c>
      <c r="D187" s="74" t="s">
        <v>375</v>
      </c>
      <c r="E187" s="75" t="s">
        <v>567</v>
      </c>
      <c r="F187" s="74" t="s">
        <v>568</v>
      </c>
      <c r="G187" s="99" t="s">
        <v>603</v>
      </c>
      <c r="H187" s="139">
        <v>41337</v>
      </c>
      <c r="I187" s="115"/>
      <c r="J187" s="75">
        <v>1</v>
      </c>
      <c r="K187" s="85">
        <f t="shared" si="2"/>
        <v>0</v>
      </c>
    </row>
    <row r="188" spans="2:11" x14ac:dyDescent="0.25">
      <c r="B188" s="77">
        <v>182</v>
      </c>
      <c r="C188" s="74" t="s">
        <v>566</v>
      </c>
      <c r="D188" s="74" t="s">
        <v>408</v>
      </c>
      <c r="E188" s="75" t="s">
        <v>567</v>
      </c>
      <c r="F188" s="74" t="s">
        <v>568</v>
      </c>
      <c r="G188" s="99" t="s">
        <v>604</v>
      </c>
      <c r="H188" s="139">
        <v>42005</v>
      </c>
      <c r="I188" s="115"/>
      <c r="J188" s="75">
        <v>1</v>
      </c>
      <c r="K188" s="85">
        <f t="shared" si="2"/>
        <v>0</v>
      </c>
    </row>
    <row r="189" spans="2:11" x14ac:dyDescent="0.25">
      <c r="B189" s="77">
        <v>183</v>
      </c>
      <c r="C189" s="74" t="s">
        <v>566</v>
      </c>
      <c r="D189" s="74" t="s">
        <v>404</v>
      </c>
      <c r="E189" s="75" t="s">
        <v>567</v>
      </c>
      <c r="F189" s="74" t="s">
        <v>568</v>
      </c>
      <c r="G189" s="99" t="s">
        <v>605</v>
      </c>
      <c r="H189" s="139">
        <v>42005</v>
      </c>
      <c r="I189" s="115"/>
      <c r="J189" s="75">
        <v>1</v>
      </c>
      <c r="K189" s="85">
        <f t="shared" si="2"/>
        <v>0</v>
      </c>
    </row>
    <row r="190" spans="2:11" x14ac:dyDescent="0.25">
      <c r="B190" s="77">
        <v>184</v>
      </c>
      <c r="C190" s="74" t="s">
        <v>566</v>
      </c>
      <c r="D190" s="74" t="s">
        <v>367</v>
      </c>
      <c r="E190" s="75" t="s">
        <v>567</v>
      </c>
      <c r="F190" s="74" t="s">
        <v>568</v>
      </c>
      <c r="G190" s="99" t="s">
        <v>606</v>
      </c>
      <c r="H190" s="139">
        <v>42005</v>
      </c>
      <c r="I190" s="115"/>
      <c r="J190" s="75">
        <v>1</v>
      </c>
      <c r="K190" s="85">
        <f t="shared" si="2"/>
        <v>0</v>
      </c>
    </row>
    <row r="191" spans="2:11" x14ac:dyDescent="0.25">
      <c r="B191" s="77">
        <v>185</v>
      </c>
      <c r="C191" s="74" t="s">
        <v>566</v>
      </c>
      <c r="D191" s="74" t="s">
        <v>379</v>
      </c>
      <c r="E191" s="75" t="s">
        <v>567</v>
      </c>
      <c r="F191" s="74" t="s">
        <v>568</v>
      </c>
      <c r="G191" s="99" t="s">
        <v>607</v>
      </c>
      <c r="H191" s="139">
        <v>42370</v>
      </c>
      <c r="I191" s="115"/>
      <c r="J191" s="75">
        <v>1</v>
      </c>
      <c r="K191" s="85">
        <f t="shared" si="2"/>
        <v>0</v>
      </c>
    </row>
    <row r="192" spans="2:11" x14ac:dyDescent="0.25">
      <c r="B192" s="77">
        <v>186</v>
      </c>
      <c r="C192" s="74" t="s">
        <v>566</v>
      </c>
      <c r="D192" s="74" t="s">
        <v>400</v>
      </c>
      <c r="E192" s="75" t="s">
        <v>567</v>
      </c>
      <c r="F192" s="74" t="s">
        <v>568</v>
      </c>
      <c r="G192" s="99" t="s">
        <v>608</v>
      </c>
      <c r="H192" s="139">
        <v>42736</v>
      </c>
      <c r="I192" s="115"/>
      <c r="J192" s="75">
        <v>1</v>
      </c>
      <c r="K192" s="85">
        <f t="shared" si="2"/>
        <v>0</v>
      </c>
    </row>
    <row r="193" spans="2:11" x14ac:dyDescent="0.25">
      <c r="B193" s="77">
        <v>187</v>
      </c>
      <c r="C193" s="74" t="s">
        <v>566</v>
      </c>
      <c r="D193" s="74" t="s">
        <v>609</v>
      </c>
      <c r="E193" s="75" t="s">
        <v>567</v>
      </c>
      <c r="F193" s="74" t="s">
        <v>568</v>
      </c>
      <c r="G193" s="99" t="s">
        <v>610</v>
      </c>
      <c r="H193" s="139">
        <v>42736</v>
      </c>
      <c r="I193" s="115"/>
      <c r="J193" s="75">
        <v>1</v>
      </c>
      <c r="K193" s="85">
        <f t="shared" si="2"/>
        <v>0</v>
      </c>
    </row>
    <row r="194" spans="2:11" x14ac:dyDescent="0.25">
      <c r="B194" s="77">
        <v>188</v>
      </c>
      <c r="C194" s="74" t="s">
        <v>566</v>
      </c>
      <c r="D194" s="74" t="s">
        <v>371</v>
      </c>
      <c r="E194" s="75" t="s">
        <v>567</v>
      </c>
      <c r="F194" s="74" t="s">
        <v>568</v>
      </c>
      <c r="G194" s="99" t="s">
        <v>611</v>
      </c>
      <c r="H194" s="139">
        <v>42736</v>
      </c>
      <c r="I194" s="115"/>
      <c r="J194" s="75">
        <v>1</v>
      </c>
      <c r="K194" s="85">
        <f t="shared" si="2"/>
        <v>0</v>
      </c>
    </row>
    <row r="195" spans="2:11" x14ac:dyDescent="0.25">
      <c r="B195" s="77">
        <v>189</v>
      </c>
      <c r="C195" s="74" t="s">
        <v>566</v>
      </c>
      <c r="D195" s="74" t="s">
        <v>441</v>
      </c>
      <c r="E195" s="75" t="s">
        <v>567</v>
      </c>
      <c r="F195" s="74" t="s">
        <v>568</v>
      </c>
      <c r="G195" s="99" t="s">
        <v>612</v>
      </c>
      <c r="H195" s="139">
        <v>43101</v>
      </c>
      <c r="I195" s="115"/>
      <c r="J195" s="75">
        <v>1</v>
      </c>
      <c r="K195" s="85">
        <f t="shared" si="2"/>
        <v>0</v>
      </c>
    </row>
    <row r="196" spans="2:11" x14ac:dyDescent="0.25">
      <c r="B196" s="77">
        <v>190</v>
      </c>
      <c r="C196" s="74" t="s">
        <v>566</v>
      </c>
      <c r="D196" s="74" t="s">
        <v>373</v>
      </c>
      <c r="E196" s="75" t="s">
        <v>567</v>
      </c>
      <c r="F196" s="74" t="s">
        <v>568</v>
      </c>
      <c r="G196" s="99" t="s">
        <v>613</v>
      </c>
      <c r="H196" s="139">
        <v>43101</v>
      </c>
      <c r="I196" s="115"/>
      <c r="J196" s="75">
        <v>1</v>
      </c>
      <c r="K196" s="85">
        <f t="shared" si="2"/>
        <v>0</v>
      </c>
    </row>
    <row r="197" spans="2:11" x14ac:dyDescent="0.25">
      <c r="B197" s="77">
        <v>191</v>
      </c>
      <c r="C197" s="74" t="s">
        <v>566</v>
      </c>
      <c r="D197" s="74" t="s">
        <v>375</v>
      </c>
      <c r="E197" s="75" t="s">
        <v>567</v>
      </c>
      <c r="F197" s="74" t="s">
        <v>568</v>
      </c>
      <c r="G197" s="99" t="s">
        <v>614</v>
      </c>
      <c r="H197" s="139">
        <v>43101</v>
      </c>
      <c r="I197" s="115"/>
      <c r="J197" s="75">
        <v>1</v>
      </c>
      <c r="K197" s="85">
        <f t="shared" si="2"/>
        <v>0</v>
      </c>
    </row>
    <row r="198" spans="2:11" x14ac:dyDescent="0.25">
      <c r="B198" s="77">
        <v>192</v>
      </c>
      <c r="C198" s="74" t="s">
        <v>566</v>
      </c>
      <c r="D198" s="74" t="s">
        <v>371</v>
      </c>
      <c r="E198" s="75" t="s">
        <v>567</v>
      </c>
      <c r="F198" s="74" t="s">
        <v>568</v>
      </c>
      <c r="G198" s="99" t="s">
        <v>615</v>
      </c>
      <c r="H198" s="139">
        <v>43101</v>
      </c>
      <c r="I198" s="115"/>
      <c r="J198" s="75">
        <v>1</v>
      </c>
      <c r="K198" s="85">
        <f t="shared" si="2"/>
        <v>0</v>
      </c>
    </row>
    <row r="199" spans="2:11" x14ac:dyDescent="0.25">
      <c r="B199" s="77">
        <v>193</v>
      </c>
      <c r="C199" s="74" t="s">
        <v>566</v>
      </c>
      <c r="D199" s="74" t="s">
        <v>410</v>
      </c>
      <c r="E199" s="75" t="s">
        <v>567</v>
      </c>
      <c r="F199" s="74" t="s">
        <v>568</v>
      </c>
      <c r="G199" s="99" t="s">
        <v>616</v>
      </c>
      <c r="H199" s="139">
        <v>43282</v>
      </c>
      <c r="I199" s="115"/>
      <c r="J199" s="75">
        <v>1</v>
      </c>
      <c r="K199" s="85">
        <f t="shared" ref="K199:K262" si="3">I199*J199</f>
        <v>0</v>
      </c>
    </row>
    <row r="200" spans="2:11" x14ac:dyDescent="0.25">
      <c r="B200" s="77">
        <v>194</v>
      </c>
      <c r="C200" s="74" t="s">
        <v>566</v>
      </c>
      <c r="D200" s="74" t="s">
        <v>437</v>
      </c>
      <c r="E200" s="75" t="s">
        <v>567</v>
      </c>
      <c r="F200" s="74" t="s">
        <v>568</v>
      </c>
      <c r="G200" s="99" t="s">
        <v>617</v>
      </c>
      <c r="H200" s="139">
        <v>43282</v>
      </c>
      <c r="I200" s="115"/>
      <c r="J200" s="75">
        <v>1</v>
      </c>
      <c r="K200" s="85">
        <f t="shared" si="3"/>
        <v>0</v>
      </c>
    </row>
    <row r="201" spans="2:11" x14ac:dyDescent="0.25">
      <c r="B201" s="77">
        <v>195</v>
      </c>
      <c r="C201" s="74" t="s">
        <v>566</v>
      </c>
      <c r="D201" s="74" t="s">
        <v>441</v>
      </c>
      <c r="E201" s="75" t="s">
        <v>567</v>
      </c>
      <c r="F201" s="74" t="s">
        <v>568</v>
      </c>
      <c r="G201" s="99" t="s">
        <v>618</v>
      </c>
      <c r="H201" s="139">
        <v>43282</v>
      </c>
      <c r="I201" s="115"/>
      <c r="J201" s="75">
        <v>1</v>
      </c>
      <c r="K201" s="85">
        <f t="shared" si="3"/>
        <v>0</v>
      </c>
    </row>
    <row r="202" spans="2:11" x14ac:dyDescent="0.25">
      <c r="B202" s="77">
        <v>196</v>
      </c>
      <c r="C202" s="74" t="s">
        <v>566</v>
      </c>
      <c r="D202" s="74" t="s">
        <v>427</v>
      </c>
      <c r="E202" s="75" t="s">
        <v>567</v>
      </c>
      <c r="F202" s="74" t="s">
        <v>568</v>
      </c>
      <c r="G202" s="99" t="s">
        <v>619</v>
      </c>
      <c r="H202" s="139">
        <v>43282</v>
      </c>
      <c r="I202" s="115"/>
      <c r="J202" s="75">
        <v>1</v>
      </c>
      <c r="K202" s="85">
        <f t="shared" si="3"/>
        <v>0</v>
      </c>
    </row>
    <row r="203" spans="2:11" x14ac:dyDescent="0.25">
      <c r="B203" s="77">
        <v>197</v>
      </c>
      <c r="C203" s="74" t="s">
        <v>566</v>
      </c>
      <c r="D203" s="74" t="s">
        <v>381</v>
      </c>
      <c r="E203" s="75" t="s">
        <v>567</v>
      </c>
      <c r="F203" s="74" t="s">
        <v>568</v>
      </c>
      <c r="G203" s="99" t="s">
        <v>620</v>
      </c>
      <c r="H203" s="139">
        <v>43282</v>
      </c>
      <c r="I203" s="115"/>
      <c r="J203" s="75">
        <v>1</v>
      </c>
      <c r="K203" s="85">
        <f t="shared" si="3"/>
        <v>0</v>
      </c>
    </row>
    <row r="204" spans="2:11" x14ac:dyDescent="0.25">
      <c r="B204" s="77">
        <v>198</v>
      </c>
      <c r="C204" s="74" t="s">
        <v>566</v>
      </c>
      <c r="D204" s="74" t="s">
        <v>531</v>
      </c>
      <c r="E204" s="75" t="s">
        <v>567</v>
      </c>
      <c r="F204" s="74" t="s">
        <v>568</v>
      </c>
      <c r="G204" s="99" t="s">
        <v>621</v>
      </c>
      <c r="H204" s="139">
        <v>43466</v>
      </c>
      <c r="I204" s="115"/>
      <c r="J204" s="75">
        <v>1</v>
      </c>
      <c r="K204" s="85">
        <f t="shared" si="3"/>
        <v>0</v>
      </c>
    </row>
    <row r="205" spans="2:11" x14ac:dyDescent="0.25">
      <c r="B205" s="77">
        <v>199</v>
      </c>
      <c r="C205" s="74" t="s">
        <v>566</v>
      </c>
      <c r="D205" s="74" t="s">
        <v>431</v>
      </c>
      <c r="E205" s="75" t="s">
        <v>567</v>
      </c>
      <c r="F205" s="74" t="s">
        <v>568</v>
      </c>
      <c r="G205" s="99" t="s">
        <v>622</v>
      </c>
      <c r="H205" s="139">
        <v>43466</v>
      </c>
      <c r="I205" s="115"/>
      <c r="J205" s="75">
        <v>1</v>
      </c>
      <c r="K205" s="85">
        <f t="shared" si="3"/>
        <v>0</v>
      </c>
    </row>
    <row r="206" spans="2:11" x14ac:dyDescent="0.25">
      <c r="B206" s="77">
        <v>200</v>
      </c>
      <c r="C206" s="74" t="s">
        <v>566</v>
      </c>
      <c r="D206" s="74" t="s">
        <v>412</v>
      </c>
      <c r="E206" s="75" t="s">
        <v>567</v>
      </c>
      <c r="F206" s="74" t="s">
        <v>568</v>
      </c>
      <c r="G206" s="99" t="s">
        <v>623</v>
      </c>
      <c r="H206" s="139">
        <v>43831</v>
      </c>
      <c r="I206" s="115"/>
      <c r="J206" s="75">
        <v>1</v>
      </c>
      <c r="K206" s="85">
        <f t="shared" si="3"/>
        <v>0</v>
      </c>
    </row>
    <row r="207" spans="2:11" x14ac:dyDescent="0.25">
      <c r="B207" s="77">
        <v>201</v>
      </c>
      <c r="C207" s="74" t="s">
        <v>566</v>
      </c>
      <c r="D207" s="74" t="s">
        <v>451</v>
      </c>
      <c r="E207" s="75" t="s">
        <v>567</v>
      </c>
      <c r="F207" s="74" t="s">
        <v>568</v>
      </c>
      <c r="G207" s="99" t="s">
        <v>624</v>
      </c>
      <c r="H207" s="139">
        <v>43831</v>
      </c>
      <c r="I207" s="115"/>
      <c r="J207" s="75">
        <v>1</v>
      </c>
      <c r="K207" s="85">
        <f t="shared" si="3"/>
        <v>0</v>
      </c>
    </row>
    <row r="208" spans="2:11" x14ac:dyDescent="0.25">
      <c r="B208" s="77">
        <v>202</v>
      </c>
      <c r="C208" s="74" t="s">
        <v>566</v>
      </c>
      <c r="D208" s="74" t="s">
        <v>429</v>
      </c>
      <c r="E208" s="75" t="s">
        <v>567</v>
      </c>
      <c r="F208" s="74" t="s">
        <v>568</v>
      </c>
      <c r="G208" s="99" t="s">
        <v>625</v>
      </c>
      <c r="H208" s="139">
        <v>43831</v>
      </c>
      <c r="I208" s="115"/>
      <c r="J208" s="75">
        <v>1</v>
      </c>
      <c r="K208" s="85">
        <f t="shared" si="3"/>
        <v>0</v>
      </c>
    </row>
    <row r="209" spans="2:11" x14ac:dyDescent="0.25">
      <c r="B209" s="77">
        <v>203</v>
      </c>
      <c r="C209" s="74" t="s">
        <v>566</v>
      </c>
      <c r="D209" s="74" t="s">
        <v>437</v>
      </c>
      <c r="E209" s="75" t="s">
        <v>567</v>
      </c>
      <c r="F209" s="74" t="s">
        <v>568</v>
      </c>
      <c r="G209" s="99" t="s">
        <v>626</v>
      </c>
      <c r="H209" s="139">
        <v>43831</v>
      </c>
      <c r="I209" s="115"/>
      <c r="J209" s="75">
        <v>1</v>
      </c>
      <c r="K209" s="85">
        <f t="shared" si="3"/>
        <v>0</v>
      </c>
    </row>
    <row r="210" spans="2:11" x14ac:dyDescent="0.25">
      <c r="B210" s="77">
        <v>204</v>
      </c>
      <c r="C210" s="74" t="s">
        <v>566</v>
      </c>
      <c r="D210" s="74" t="s">
        <v>549</v>
      </c>
      <c r="E210" s="75" t="s">
        <v>567</v>
      </c>
      <c r="F210" s="74" t="s">
        <v>568</v>
      </c>
      <c r="G210" s="99" t="s">
        <v>627</v>
      </c>
      <c r="H210" s="139">
        <v>43831</v>
      </c>
      <c r="I210" s="115"/>
      <c r="J210" s="75">
        <v>1</v>
      </c>
      <c r="K210" s="85">
        <f t="shared" si="3"/>
        <v>0</v>
      </c>
    </row>
    <row r="211" spans="2:11" x14ac:dyDescent="0.25">
      <c r="B211" s="77">
        <v>205</v>
      </c>
      <c r="C211" s="74" t="s">
        <v>566</v>
      </c>
      <c r="D211" s="74" t="s">
        <v>381</v>
      </c>
      <c r="E211" s="75" t="s">
        <v>567</v>
      </c>
      <c r="F211" s="74" t="s">
        <v>568</v>
      </c>
      <c r="G211" s="99" t="s">
        <v>628</v>
      </c>
      <c r="H211" s="139">
        <v>43891</v>
      </c>
      <c r="I211" s="115"/>
      <c r="J211" s="75">
        <v>1</v>
      </c>
      <c r="K211" s="85">
        <f t="shared" si="3"/>
        <v>0</v>
      </c>
    </row>
    <row r="212" spans="2:11" x14ac:dyDescent="0.25">
      <c r="B212" s="77">
        <v>206</v>
      </c>
      <c r="C212" s="74" t="s">
        <v>566</v>
      </c>
      <c r="D212" s="74" t="s">
        <v>531</v>
      </c>
      <c r="E212" s="75" t="s">
        <v>567</v>
      </c>
      <c r="F212" s="74" t="s">
        <v>568</v>
      </c>
      <c r="G212" s="99" t="s">
        <v>629</v>
      </c>
      <c r="H212" s="139">
        <v>43891</v>
      </c>
      <c r="I212" s="115"/>
      <c r="J212" s="75">
        <v>1</v>
      </c>
      <c r="K212" s="85">
        <f t="shared" si="3"/>
        <v>0</v>
      </c>
    </row>
    <row r="213" spans="2:11" x14ac:dyDescent="0.25">
      <c r="B213" s="77">
        <v>207</v>
      </c>
      <c r="C213" s="74" t="s">
        <v>566</v>
      </c>
      <c r="D213" s="74" t="s">
        <v>377</v>
      </c>
      <c r="E213" s="75" t="s">
        <v>567</v>
      </c>
      <c r="F213" s="74" t="s">
        <v>568</v>
      </c>
      <c r="G213" s="99" t="s">
        <v>630</v>
      </c>
      <c r="H213" s="139">
        <v>43891</v>
      </c>
      <c r="I213" s="115"/>
      <c r="J213" s="75">
        <v>1</v>
      </c>
      <c r="K213" s="85">
        <f t="shared" si="3"/>
        <v>0</v>
      </c>
    </row>
    <row r="214" spans="2:11" x14ac:dyDescent="0.25">
      <c r="B214" s="77">
        <v>208</v>
      </c>
      <c r="C214" s="74" t="s">
        <v>566</v>
      </c>
      <c r="D214" s="74" t="s">
        <v>420</v>
      </c>
      <c r="E214" s="75" t="s">
        <v>567</v>
      </c>
      <c r="F214" s="74" t="s">
        <v>568</v>
      </c>
      <c r="G214" s="99" t="s">
        <v>631</v>
      </c>
      <c r="H214" s="139">
        <v>43891</v>
      </c>
      <c r="I214" s="115"/>
      <c r="J214" s="75">
        <v>1</v>
      </c>
      <c r="K214" s="85">
        <f t="shared" si="3"/>
        <v>0</v>
      </c>
    </row>
    <row r="215" spans="2:11" x14ac:dyDescent="0.25">
      <c r="B215" s="77">
        <v>209</v>
      </c>
      <c r="C215" s="74" t="s">
        <v>566</v>
      </c>
      <c r="D215" s="74" t="s">
        <v>420</v>
      </c>
      <c r="E215" s="75" t="s">
        <v>567</v>
      </c>
      <c r="F215" s="74" t="s">
        <v>568</v>
      </c>
      <c r="G215" s="99" t="s">
        <v>632</v>
      </c>
      <c r="H215" s="139">
        <v>43891</v>
      </c>
      <c r="I215" s="115"/>
      <c r="J215" s="75">
        <v>1</v>
      </c>
      <c r="K215" s="85">
        <f t="shared" si="3"/>
        <v>0</v>
      </c>
    </row>
    <row r="216" spans="2:11" x14ac:dyDescent="0.25">
      <c r="B216" s="77">
        <v>210</v>
      </c>
      <c r="C216" s="74" t="s">
        <v>566</v>
      </c>
      <c r="D216" s="74" t="s">
        <v>385</v>
      </c>
      <c r="E216" s="75" t="s">
        <v>567</v>
      </c>
      <c r="F216" s="74" t="s">
        <v>568</v>
      </c>
      <c r="G216" s="99" t="s">
        <v>633</v>
      </c>
      <c r="H216" s="139">
        <v>43891</v>
      </c>
      <c r="I216" s="115"/>
      <c r="J216" s="75">
        <v>1</v>
      </c>
      <c r="K216" s="85">
        <f t="shared" si="3"/>
        <v>0</v>
      </c>
    </row>
    <row r="217" spans="2:11" x14ac:dyDescent="0.25">
      <c r="B217" s="77">
        <v>211</v>
      </c>
      <c r="C217" s="74" t="s">
        <v>566</v>
      </c>
      <c r="D217" s="74" t="s">
        <v>385</v>
      </c>
      <c r="E217" s="75" t="s">
        <v>567</v>
      </c>
      <c r="F217" s="74" t="s">
        <v>568</v>
      </c>
      <c r="G217" s="99" t="s">
        <v>634</v>
      </c>
      <c r="H217" s="139">
        <v>43891</v>
      </c>
      <c r="I217" s="115"/>
      <c r="J217" s="75">
        <v>1</v>
      </c>
      <c r="K217" s="85">
        <f t="shared" si="3"/>
        <v>0</v>
      </c>
    </row>
    <row r="218" spans="2:11" x14ac:dyDescent="0.25">
      <c r="B218" s="77">
        <v>212</v>
      </c>
      <c r="C218" s="74" t="s">
        <v>566</v>
      </c>
      <c r="D218" s="74" t="s">
        <v>385</v>
      </c>
      <c r="E218" s="75" t="s">
        <v>567</v>
      </c>
      <c r="F218" s="74" t="s">
        <v>568</v>
      </c>
      <c r="G218" s="99" t="s">
        <v>635</v>
      </c>
      <c r="H218" s="139">
        <v>43891</v>
      </c>
      <c r="I218" s="115"/>
      <c r="J218" s="75">
        <v>1</v>
      </c>
      <c r="K218" s="85">
        <f t="shared" si="3"/>
        <v>0</v>
      </c>
    </row>
    <row r="219" spans="2:11" x14ac:dyDescent="0.25">
      <c r="B219" s="77">
        <v>213</v>
      </c>
      <c r="C219" s="74" t="s">
        <v>566</v>
      </c>
      <c r="D219" s="74" t="s">
        <v>385</v>
      </c>
      <c r="E219" s="75" t="s">
        <v>567</v>
      </c>
      <c r="F219" s="74" t="s">
        <v>568</v>
      </c>
      <c r="G219" s="99" t="s">
        <v>636</v>
      </c>
      <c r="H219" s="139">
        <v>43891</v>
      </c>
      <c r="I219" s="115"/>
      <c r="J219" s="75">
        <v>1</v>
      </c>
      <c r="K219" s="85">
        <f t="shared" si="3"/>
        <v>0</v>
      </c>
    </row>
    <row r="220" spans="2:11" x14ac:dyDescent="0.25">
      <c r="B220" s="77">
        <v>214</v>
      </c>
      <c r="C220" s="74" t="s">
        <v>566</v>
      </c>
      <c r="D220" s="74" t="s">
        <v>377</v>
      </c>
      <c r="E220" s="75" t="s">
        <v>567</v>
      </c>
      <c r="F220" s="74" t="s">
        <v>568</v>
      </c>
      <c r="G220" s="99" t="s">
        <v>637</v>
      </c>
      <c r="H220" s="139">
        <v>44725</v>
      </c>
      <c r="I220" s="115"/>
      <c r="J220" s="75">
        <v>1</v>
      </c>
      <c r="K220" s="85">
        <f t="shared" si="3"/>
        <v>0</v>
      </c>
    </row>
    <row r="221" spans="2:11" x14ac:dyDescent="0.25">
      <c r="B221" s="77">
        <v>215</v>
      </c>
      <c r="C221" s="74" t="s">
        <v>566</v>
      </c>
      <c r="D221" s="74" t="s">
        <v>369</v>
      </c>
      <c r="E221" s="75" t="s">
        <v>567</v>
      </c>
      <c r="F221" s="74" t="s">
        <v>568</v>
      </c>
      <c r="G221" s="99" t="s">
        <v>638</v>
      </c>
      <c r="H221" s="139">
        <v>44725</v>
      </c>
      <c r="I221" s="115"/>
      <c r="J221" s="75">
        <v>1</v>
      </c>
      <c r="K221" s="85">
        <f t="shared" si="3"/>
        <v>0</v>
      </c>
    </row>
    <row r="222" spans="2:11" x14ac:dyDescent="0.25">
      <c r="B222" s="77">
        <v>216</v>
      </c>
      <c r="C222" s="74" t="s">
        <v>566</v>
      </c>
      <c r="D222" s="74" t="s">
        <v>404</v>
      </c>
      <c r="E222" s="75" t="s">
        <v>567</v>
      </c>
      <c r="F222" s="74" t="s">
        <v>568</v>
      </c>
      <c r="G222" s="99" t="s">
        <v>639</v>
      </c>
      <c r="H222" s="139">
        <v>45292</v>
      </c>
      <c r="I222" s="115"/>
      <c r="J222" s="75">
        <v>1</v>
      </c>
      <c r="K222" s="85">
        <f t="shared" si="3"/>
        <v>0</v>
      </c>
    </row>
    <row r="223" spans="2:11" x14ac:dyDescent="0.25">
      <c r="B223" s="77">
        <v>217</v>
      </c>
      <c r="C223" s="74" t="s">
        <v>640</v>
      </c>
      <c r="D223" s="74" t="s">
        <v>557</v>
      </c>
      <c r="E223" s="75" t="s">
        <v>641</v>
      </c>
      <c r="F223" s="75" t="s">
        <v>642</v>
      </c>
      <c r="G223" s="99" t="s">
        <v>643</v>
      </c>
      <c r="H223" s="139">
        <v>40544</v>
      </c>
      <c r="I223" s="115"/>
      <c r="J223" s="75">
        <v>1</v>
      </c>
      <c r="K223" s="85">
        <f t="shared" si="3"/>
        <v>0</v>
      </c>
    </row>
    <row r="224" spans="2:11" x14ac:dyDescent="0.25">
      <c r="B224" s="77">
        <v>218</v>
      </c>
      <c r="C224" s="74" t="s">
        <v>640</v>
      </c>
      <c r="D224" s="74" t="s">
        <v>557</v>
      </c>
      <c r="E224" s="75" t="s">
        <v>641</v>
      </c>
      <c r="F224" s="75" t="s">
        <v>642</v>
      </c>
      <c r="G224" s="99" t="s">
        <v>644</v>
      </c>
      <c r="H224" s="139">
        <v>40544</v>
      </c>
      <c r="I224" s="115"/>
      <c r="J224" s="75">
        <v>1</v>
      </c>
      <c r="K224" s="85">
        <f t="shared" si="3"/>
        <v>0</v>
      </c>
    </row>
    <row r="225" spans="2:11" x14ac:dyDescent="0.25">
      <c r="B225" s="77">
        <v>219</v>
      </c>
      <c r="C225" s="74" t="s">
        <v>645</v>
      </c>
      <c r="D225" s="74" t="s">
        <v>398</v>
      </c>
      <c r="E225" s="75" t="s">
        <v>646</v>
      </c>
      <c r="F225" s="75" t="s">
        <v>647</v>
      </c>
      <c r="G225" s="99" t="s">
        <v>648</v>
      </c>
      <c r="H225" s="139">
        <v>38718</v>
      </c>
      <c r="I225" s="115"/>
      <c r="J225" s="75">
        <v>1</v>
      </c>
      <c r="K225" s="85">
        <f t="shared" si="3"/>
        <v>0</v>
      </c>
    </row>
    <row r="226" spans="2:11" x14ac:dyDescent="0.25">
      <c r="B226" s="77">
        <v>220</v>
      </c>
      <c r="C226" s="74" t="s">
        <v>645</v>
      </c>
      <c r="D226" s="74" t="s">
        <v>381</v>
      </c>
      <c r="E226" s="75" t="s">
        <v>646</v>
      </c>
      <c r="F226" s="75" t="s">
        <v>649</v>
      </c>
      <c r="G226" s="99" t="s">
        <v>650</v>
      </c>
      <c r="H226" s="139">
        <v>36526</v>
      </c>
      <c r="I226" s="115"/>
      <c r="J226" s="75">
        <v>1</v>
      </c>
      <c r="K226" s="85">
        <f t="shared" si="3"/>
        <v>0</v>
      </c>
    </row>
    <row r="227" spans="2:11" x14ac:dyDescent="0.25">
      <c r="B227" s="77">
        <v>221</v>
      </c>
      <c r="C227" s="74" t="s">
        <v>645</v>
      </c>
      <c r="D227" s="74" t="s">
        <v>431</v>
      </c>
      <c r="E227" s="74" t="s">
        <v>646</v>
      </c>
      <c r="F227" s="75" t="s">
        <v>651</v>
      </c>
      <c r="G227" s="99" t="s">
        <v>652</v>
      </c>
      <c r="H227" s="139">
        <v>45108</v>
      </c>
      <c r="I227" s="115"/>
      <c r="J227" s="75">
        <v>1</v>
      </c>
      <c r="K227" s="85">
        <f t="shared" si="3"/>
        <v>0</v>
      </c>
    </row>
    <row r="228" spans="2:11" x14ac:dyDescent="0.25">
      <c r="B228" s="77">
        <v>222</v>
      </c>
      <c r="C228" s="74" t="s">
        <v>645</v>
      </c>
      <c r="D228" s="74" t="s">
        <v>388</v>
      </c>
      <c r="E228" s="75" t="s">
        <v>646</v>
      </c>
      <c r="F228" s="74" t="s">
        <v>653</v>
      </c>
      <c r="G228" s="99" t="s">
        <v>654</v>
      </c>
      <c r="H228" s="139">
        <v>43831</v>
      </c>
      <c r="I228" s="115"/>
      <c r="J228" s="75">
        <v>1</v>
      </c>
      <c r="K228" s="85">
        <f t="shared" si="3"/>
        <v>0</v>
      </c>
    </row>
    <row r="229" spans="2:11" x14ac:dyDescent="0.25">
      <c r="B229" s="77">
        <v>223</v>
      </c>
      <c r="C229" s="74" t="s">
        <v>645</v>
      </c>
      <c r="D229" s="74" t="s">
        <v>467</v>
      </c>
      <c r="E229" s="75" t="s">
        <v>646</v>
      </c>
      <c r="F229" s="74" t="s">
        <v>653</v>
      </c>
      <c r="G229" s="99" t="s">
        <v>655</v>
      </c>
      <c r="H229" s="139">
        <v>44927</v>
      </c>
      <c r="I229" s="115"/>
      <c r="J229" s="75">
        <v>1</v>
      </c>
      <c r="K229" s="85">
        <f t="shared" si="3"/>
        <v>0</v>
      </c>
    </row>
    <row r="230" spans="2:11" x14ac:dyDescent="0.25">
      <c r="B230" s="77">
        <v>224</v>
      </c>
      <c r="C230" s="74" t="s">
        <v>645</v>
      </c>
      <c r="D230" s="74" t="s">
        <v>404</v>
      </c>
      <c r="E230" s="75" t="s">
        <v>646</v>
      </c>
      <c r="F230" s="74" t="s">
        <v>653</v>
      </c>
      <c r="G230" s="99" t="s">
        <v>656</v>
      </c>
      <c r="H230" s="139">
        <v>44927</v>
      </c>
      <c r="I230" s="115"/>
      <c r="J230" s="75">
        <v>1</v>
      </c>
      <c r="K230" s="85">
        <f t="shared" si="3"/>
        <v>0</v>
      </c>
    </row>
    <row r="231" spans="2:11" x14ac:dyDescent="0.25">
      <c r="B231" s="77">
        <v>225</v>
      </c>
      <c r="C231" s="74" t="s">
        <v>645</v>
      </c>
      <c r="D231" s="74" t="s">
        <v>416</v>
      </c>
      <c r="E231" s="75" t="s">
        <v>646</v>
      </c>
      <c r="F231" s="74" t="s">
        <v>653</v>
      </c>
      <c r="G231" s="99" t="s">
        <v>657</v>
      </c>
      <c r="H231" s="139">
        <v>44927</v>
      </c>
      <c r="I231" s="115"/>
      <c r="J231" s="75">
        <v>1</v>
      </c>
      <c r="K231" s="85">
        <f t="shared" si="3"/>
        <v>0</v>
      </c>
    </row>
    <row r="232" spans="2:11" x14ac:dyDescent="0.25">
      <c r="B232" s="77">
        <v>226</v>
      </c>
      <c r="C232" s="74" t="s">
        <v>645</v>
      </c>
      <c r="D232" s="74" t="s">
        <v>410</v>
      </c>
      <c r="E232" s="75" t="s">
        <v>646</v>
      </c>
      <c r="F232" s="74" t="s">
        <v>653</v>
      </c>
      <c r="G232" s="99" t="s">
        <v>658</v>
      </c>
      <c r="H232" s="139">
        <v>44927</v>
      </c>
      <c r="I232" s="115"/>
      <c r="J232" s="75">
        <v>1</v>
      </c>
      <c r="K232" s="85">
        <f t="shared" si="3"/>
        <v>0</v>
      </c>
    </row>
    <row r="233" spans="2:11" x14ac:dyDescent="0.25">
      <c r="B233" s="77">
        <v>227</v>
      </c>
      <c r="C233" s="74" t="s">
        <v>645</v>
      </c>
      <c r="D233" s="74" t="s">
        <v>393</v>
      </c>
      <c r="E233" s="75" t="s">
        <v>646</v>
      </c>
      <c r="F233" s="74" t="s">
        <v>653</v>
      </c>
      <c r="G233" s="99" t="s">
        <v>659</v>
      </c>
      <c r="H233" s="139">
        <v>44927</v>
      </c>
      <c r="I233" s="115"/>
      <c r="J233" s="75">
        <v>1</v>
      </c>
      <c r="K233" s="85">
        <f t="shared" si="3"/>
        <v>0</v>
      </c>
    </row>
    <row r="234" spans="2:11" x14ac:dyDescent="0.25">
      <c r="B234" s="77">
        <v>228</v>
      </c>
      <c r="C234" s="74" t="s">
        <v>645</v>
      </c>
      <c r="D234" s="74" t="s">
        <v>408</v>
      </c>
      <c r="E234" s="75" t="s">
        <v>646</v>
      </c>
      <c r="F234" s="74" t="s">
        <v>653</v>
      </c>
      <c r="G234" s="99" t="s">
        <v>660</v>
      </c>
      <c r="H234" s="139">
        <v>44927</v>
      </c>
      <c r="I234" s="115"/>
      <c r="J234" s="75">
        <v>1</v>
      </c>
      <c r="K234" s="85">
        <f t="shared" si="3"/>
        <v>0</v>
      </c>
    </row>
    <row r="235" spans="2:11" x14ac:dyDescent="0.25">
      <c r="B235" s="77">
        <v>229</v>
      </c>
      <c r="C235" s="74" t="s">
        <v>645</v>
      </c>
      <c r="D235" s="74" t="s">
        <v>406</v>
      </c>
      <c r="E235" s="75" t="s">
        <v>646</v>
      </c>
      <c r="F235" s="74" t="s">
        <v>653</v>
      </c>
      <c r="G235" s="99" t="s">
        <v>661</v>
      </c>
      <c r="H235" s="139">
        <v>44927</v>
      </c>
      <c r="I235" s="115"/>
      <c r="J235" s="75">
        <v>1</v>
      </c>
      <c r="K235" s="85">
        <f t="shared" si="3"/>
        <v>0</v>
      </c>
    </row>
    <row r="236" spans="2:11" x14ac:dyDescent="0.25">
      <c r="B236" s="77">
        <v>230</v>
      </c>
      <c r="C236" s="74" t="s">
        <v>645</v>
      </c>
      <c r="D236" s="74" t="s">
        <v>418</v>
      </c>
      <c r="E236" s="75" t="s">
        <v>646</v>
      </c>
      <c r="F236" s="74" t="s">
        <v>653</v>
      </c>
      <c r="G236" s="99" t="s">
        <v>662</v>
      </c>
      <c r="H236" s="139">
        <v>44927</v>
      </c>
      <c r="I236" s="115"/>
      <c r="J236" s="75">
        <v>1</v>
      </c>
      <c r="K236" s="85">
        <f t="shared" si="3"/>
        <v>0</v>
      </c>
    </row>
    <row r="237" spans="2:11" x14ac:dyDescent="0.25">
      <c r="B237" s="77">
        <v>231</v>
      </c>
      <c r="C237" s="74" t="s">
        <v>645</v>
      </c>
      <c r="D237" s="74" t="s">
        <v>412</v>
      </c>
      <c r="E237" s="75" t="s">
        <v>646</v>
      </c>
      <c r="F237" s="74" t="s">
        <v>653</v>
      </c>
      <c r="G237" s="99" t="s">
        <v>663</v>
      </c>
      <c r="H237" s="139">
        <v>44927</v>
      </c>
      <c r="I237" s="115"/>
      <c r="J237" s="75">
        <v>1</v>
      </c>
      <c r="K237" s="85">
        <f t="shared" si="3"/>
        <v>0</v>
      </c>
    </row>
    <row r="238" spans="2:11" x14ac:dyDescent="0.25">
      <c r="B238" s="77">
        <v>232</v>
      </c>
      <c r="C238" s="74" t="s">
        <v>645</v>
      </c>
      <c r="D238" s="74" t="s">
        <v>400</v>
      </c>
      <c r="E238" s="75" t="s">
        <v>646</v>
      </c>
      <c r="F238" s="74" t="s">
        <v>653</v>
      </c>
      <c r="G238" s="99" t="s">
        <v>664</v>
      </c>
      <c r="H238" s="139">
        <v>44927</v>
      </c>
      <c r="I238" s="115"/>
      <c r="J238" s="75">
        <v>1</v>
      </c>
      <c r="K238" s="85">
        <f t="shared" si="3"/>
        <v>0</v>
      </c>
    </row>
    <row r="239" spans="2:11" x14ac:dyDescent="0.25">
      <c r="B239" s="77">
        <v>233</v>
      </c>
      <c r="C239" s="74" t="s">
        <v>645</v>
      </c>
      <c r="D239" s="74" t="s">
        <v>429</v>
      </c>
      <c r="E239" s="75" t="s">
        <v>646</v>
      </c>
      <c r="F239" s="74" t="s">
        <v>653</v>
      </c>
      <c r="G239" s="99" t="s">
        <v>665</v>
      </c>
      <c r="H239" s="139">
        <v>44927</v>
      </c>
      <c r="I239" s="115"/>
      <c r="J239" s="75">
        <v>1</v>
      </c>
      <c r="K239" s="85">
        <f t="shared" si="3"/>
        <v>0</v>
      </c>
    </row>
    <row r="240" spans="2:11" x14ac:dyDescent="0.25">
      <c r="B240" s="77">
        <v>234</v>
      </c>
      <c r="C240" s="74" t="s">
        <v>645</v>
      </c>
      <c r="D240" s="74" t="s">
        <v>364</v>
      </c>
      <c r="E240" s="75" t="s">
        <v>646</v>
      </c>
      <c r="F240" s="74" t="s">
        <v>653</v>
      </c>
      <c r="G240" s="99" t="s">
        <v>666</v>
      </c>
      <c r="H240" s="139">
        <v>44927</v>
      </c>
      <c r="I240" s="115"/>
      <c r="J240" s="75">
        <v>1</v>
      </c>
      <c r="K240" s="85">
        <f t="shared" si="3"/>
        <v>0</v>
      </c>
    </row>
    <row r="241" spans="2:11" x14ac:dyDescent="0.25">
      <c r="B241" s="77">
        <v>235</v>
      </c>
      <c r="C241" s="74" t="s">
        <v>645</v>
      </c>
      <c r="D241" s="74" t="s">
        <v>425</v>
      </c>
      <c r="E241" s="75" t="s">
        <v>646</v>
      </c>
      <c r="F241" s="74" t="s">
        <v>653</v>
      </c>
      <c r="G241" s="99" t="s">
        <v>667</v>
      </c>
      <c r="H241" s="139">
        <v>44927</v>
      </c>
      <c r="I241" s="115"/>
      <c r="J241" s="75">
        <v>1</v>
      </c>
      <c r="K241" s="85">
        <f t="shared" si="3"/>
        <v>0</v>
      </c>
    </row>
    <row r="242" spans="2:11" x14ac:dyDescent="0.25">
      <c r="B242" s="77">
        <v>236</v>
      </c>
      <c r="C242" s="74" t="s">
        <v>645</v>
      </c>
      <c r="D242" s="74" t="s">
        <v>367</v>
      </c>
      <c r="E242" s="75" t="s">
        <v>646</v>
      </c>
      <c r="F242" s="74" t="s">
        <v>653</v>
      </c>
      <c r="G242" s="99" t="s">
        <v>668</v>
      </c>
      <c r="H242" s="139">
        <v>44927</v>
      </c>
      <c r="I242" s="115"/>
      <c r="J242" s="75">
        <v>1</v>
      </c>
      <c r="K242" s="85">
        <f t="shared" si="3"/>
        <v>0</v>
      </c>
    </row>
    <row r="243" spans="2:11" x14ac:dyDescent="0.25">
      <c r="B243" s="77">
        <v>237</v>
      </c>
      <c r="C243" s="74" t="s">
        <v>645</v>
      </c>
      <c r="D243" s="74" t="s">
        <v>435</v>
      </c>
      <c r="E243" s="75" t="s">
        <v>646</v>
      </c>
      <c r="F243" s="74" t="s">
        <v>653</v>
      </c>
      <c r="G243" s="99" t="s">
        <v>669</v>
      </c>
      <c r="H243" s="139">
        <v>44927</v>
      </c>
      <c r="I243" s="115"/>
      <c r="J243" s="75">
        <v>1</v>
      </c>
      <c r="K243" s="85">
        <f t="shared" si="3"/>
        <v>0</v>
      </c>
    </row>
    <row r="244" spans="2:11" x14ac:dyDescent="0.25">
      <c r="B244" s="77">
        <v>238</v>
      </c>
      <c r="C244" s="74" t="s">
        <v>645</v>
      </c>
      <c r="D244" s="74" t="s">
        <v>396</v>
      </c>
      <c r="E244" s="75" t="s">
        <v>646</v>
      </c>
      <c r="F244" s="74" t="s">
        <v>653</v>
      </c>
      <c r="G244" s="99" t="s">
        <v>670</v>
      </c>
      <c r="H244" s="139">
        <v>44927</v>
      </c>
      <c r="I244" s="115"/>
      <c r="J244" s="75">
        <v>1</v>
      </c>
      <c r="K244" s="85">
        <f t="shared" si="3"/>
        <v>0</v>
      </c>
    </row>
    <row r="245" spans="2:11" x14ac:dyDescent="0.25">
      <c r="B245" s="77">
        <v>239</v>
      </c>
      <c r="C245" s="74" t="s">
        <v>645</v>
      </c>
      <c r="D245" s="74" t="s">
        <v>373</v>
      </c>
      <c r="E245" s="75" t="s">
        <v>646</v>
      </c>
      <c r="F245" s="74" t="s">
        <v>653</v>
      </c>
      <c r="G245" s="99" t="s">
        <v>671</v>
      </c>
      <c r="H245" s="139">
        <v>44927</v>
      </c>
      <c r="I245" s="115"/>
      <c r="J245" s="75">
        <v>1</v>
      </c>
      <c r="K245" s="85">
        <f t="shared" si="3"/>
        <v>0</v>
      </c>
    </row>
    <row r="246" spans="2:11" x14ac:dyDescent="0.25">
      <c r="B246" s="77">
        <v>240</v>
      </c>
      <c r="C246" s="74" t="s">
        <v>645</v>
      </c>
      <c r="D246" s="74" t="s">
        <v>377</v>
      </c>
      <c r="E246" s="75" t="s">
        <v>646</v>
      </c>
      <c r="F246" s="74" t="s">
        <v>653</v>
      </c>
      <c r="G246" s="99" t="s">
        <v>672</v>
      </c>
      <c r="H246" s="139">
        <v>44927</v>
      </c>
      <c r="I246" s="115"/>
      <c r="J246" s="75">
        <v>1</v>
      </c>
      <c r="K246" s="85">
        <f t="shared" si="3"/>
        <v>0</v>
      </c>
    </row>
    <row r="247" spans="2:11" x14ac:dyDescent="0.25">
      <c r="B247" s="77">
        <v>241</v>
      </c>
      <c r="C247" s="74" t="s">
        <v>645</v>
      </c>
      <c r="D247" s="74" t="s">
        <v>494</v>
      </c>
      <c r="E247" s="75" t="s">
        <v>646</v>
      </c>
      <c r="F247" s="74" t="s">
        <v>653</v>
      </c>
      <c r="G247" s="99" t="s">
        <v>673</v>
      </c>
      <c r="H247" s="139">
        <v>44927</v>
      </c>
      <c r="I247" s="115"/>
      <c r="J247" s="75">
        <v>1</v>
      </c>
      <c r="K247" s="85">
        <f t="shared" si="3"/>
        <v>0</v>
      </c>
    </row>
    <row r="248" spans="2:11" x14ac:dyDescent="0.25">
      <c r="B248" s="77">
        <v>242</v>
      </c>
      <c r="C248" s="74" t="s">
        <v>645</v>
      </c>
      <c r="D248" s="74" t="s">
        <v>371</v>
      </c>
      <c r="E248" s="75" t="s">
        <v>646</v>
      </c>
      <c r="F248" s="74" t="s">
        <v>653</v>
      </c>
      <c r="G248" s="99" t="s">
        <v>674</v>
      </c>
      <c r="H248" s="139">
        <v>44927</v>
      </c>
      <c r="I248" s="115"/>
      <c r="J248" s="75">
        <v>1</v>
      </c>
      <c r="K248" s="85">
        <f t="shared" si="3"/>
        <v>0</v>
      </c>
    </row>
    <row r="249" spans="2:11" x14ac:dyDescent="0.25">
      <c r="B249" s="77">
        <v>243</v>
      </c>
      <c r="C249" s="74" t="s">
        <v>645</v>
      </c>
      <c r="D249" s="74" t="s">
        <v>414</v>
      </c>
      <c r="E249" s="75" t="s">
        <v>646</v>
      </c>
      <c r="F249" s="74" t="s">
        <v>653</v>
      </c>
      <c r="G249" s="99" t="s">
        <v>675</v>
      </c>
      <c r="H249" s="139">
        <v>44927</v>
      </c>
      <c r="I249" s="115"/>
      <c r="J249" s="75">
        <v>1</v>
      </c>
      <c r="K249" s="85">
        <f t="shared" si="3"/>
        <v>0</v>
      </c>
    </row>
    <row r="250" spans="2:11" x14ac:dyDescent="0.25">
      <c r="B250" s="77">
        <v>244</v>
      </c>
      <c r="C250" s="74" t="s">
        <v>645</v>
      </c>
      <c r="D250" s="74" t="s">
        <v>422</v>
      </c>
      <c r="E250" s="75" t="s">
        <v>646</v>
      </c>
      <c r="F250" s="74" t="s">
        <v>653</v>
      </c>
      <c r="G250" s="99" t="s">
        <v>676</v>
      </c>
      <c r="H250" s="139">
        <v>44927</v>
      </c>
      <c r="I250" s="115"/>
      <c r="J250" s="75">
        <v>1</v>
      </c>
      <c r="K250" s="85">
        <f t="shared" si="3"/>
        <v>0</v>
      </c>
    </row>
    <row r="251" spans="2:11" x14ac:dyDescent="0.25">
      <c r="B251" s="77">
        <v>245</v>
      </c>
      <c r="C251" s="74" t="s">
        <v>645</v>
      </c>
      <c r="D251" s="74" t="s">
        <v>385</v>
      </c>
      <c r="E251" s="75" t="s">
        <v>646</v>
      </c>
      <c r="F251" s="74" t="s">
        <v>653</v>
      </c>
      <c r="G251" s="99" t="s">
        <v>677</v>
      </c>
      <c r="H251" s="139">
        <v>44927</v>
      </c>
      <c r="I251" s="115"/>
      <c r="J251" s="75">
        <v>1</v>
      </c>
      <c r="K251" s="85">
        <f t="shared" si="3"/>
        <v>0</v>
      </c>
    </row>
    <row r="252" spans="2:11" x14ac:dyDescent="0.25">
      <c r="B252" s="77">
        <v>246</v>
      </c>
      <c r="C252" s="74" t="s">
        <v>645</v>
      </c>
      <c r="D252" s="74" t="s">
        <v>402</v>
      </c>
      <c r="E252" s="75" t="s">
        <v>646</v>
      </c>
      <c r="F252" s="74" t="s">
        <v>653</v>
      </c>
      <c r="G252" s="99" t="s">
        <v>678</v>
      </c>
      <c r="H252" s="139">
        <v>44927</v>
      </c>
      <c r="I252" s="115"/>
      <c r="J252" s="75">
        <v>1</v>
      </c>
      <c r="K252" s="85">
        <f t="shared" si="3"/>
        <v>0</v>
      </c>
    </row>
    <row r="253" spans="2:11" x14ac:dyDescent="0.25">
      <c r="B253" s="77">
        <v>247</v>
      </c>
      <c r="C253" s="74" t="s">
        <v>645</v>
      </c>
      <c r="D253" s="74" t="s">
        <v>402</v>
      </c>
      <c r="E253" s="75" t="s">
        <v>646</v>
      </c>
      <c r="F253" s="75" t="s">
        <v>653</v>
      </c>
      <c r="G253" s="99" t="s">
        <v>679</v>
      </c>
      <c r="H253" s="139">
        <v>44927</v>
      </c>
      <c r="I253" s="115"/>
      <c r="J253" s="75">
        <v>1</v>
      </c>
      <c r="K253" s="85">
        <f t="shared" si="3"/>
        <v>0</v>
      </c>
    </row>
    <row r="254" spans="2:11" x14ac:dyDescent="0.25">
      <c r="B254" s="77">
        <v>248</v>
      </c>
      <c r="C254" s="74" t="s">
        <v>645</v>
      </c>
      <c r="D254" s="74" t="s">
        <v>379</v>
      </c>
      <c r="E254" s="75" t="s">
        <v>646</v>
      </c>
      <c r="F254" s="74" t="s">
        <v>653</v>
      </c>
      <c r="G254" s="99" t="s">
        <v>680</v>
      </c>
      <c r="H254" s="139">
        <v>45108</v>
      </c>
      <c r="I254" s="115"/>
      <c r="J254" s="75">
        <v>1</v>
      </c>
      <c r="K254" s="85">
        <f t="shared" si="3"/>
        <v>0</v>
      </c>
    </row>
    <row r="255" spans="2:11" x14ac:dyDescent="0.25">
      <c r="B255" s="77">
        <v>249</v>
      </c>
      <c r="C255" s="74" t="s">
        <v>645</v>
      </c>
      <c r="D255" s="74" t="s">
        <v>420</v>
      </c>
      <c r="E255" s="74" t="s">
        <v>681</v>
      </c>
      <c r="F255" s="75" t="s">
        <v>682</v>
      </c>
      <c r="G255" s="99" t="s">
        <v>683</v>
      </c>
      <c r="H255" s="139">
        <v>38353</v>
      </c>
      <c r="I255" s="115"/>
      <c r="J255" s="75">
        <v>1</v>
      </c>
      <c r="K255" s="85">
        <f t="shared" si="3"/>
        <v>0</v>
      </c>
    </row>
    <row r="256" spans="2:11" x14ac:dyDescent="0.25">
      <c r="B256" s="77">
        <v>250</v>
      </c>
      <c r="C256" s="74" t="s">
        <v>645</v>
      </c>
      <c r="D256" s="74" t="s">
        <v>446</v>
      </c>
      <c r="E256" s="75" t="s">
        <v>684</v>
      </c>
      <c r="F256" s="75" t="s">
        <v>685</v>
      </c>
      <c r="G256" s="99" t="s">
        <v>686</v>
      </c>
      <c r="H256" s="139" t="s">
        <v>446</v>
      </c>
      <c r="I256" s="115"/>
      <c r="J256" s="75">
        <v>1</v>
      </c>
      <c r="K256" s="85">
        <f t="shared" si="3"/>
        <v>0</v>
      </c>
    </row>
    <row r="257" spans="2:11" x14ac:dyDescent="0.25">
      <c r="B257" s="77">
        <v>251</v>
      </c>
      <c r="C257" s="74" t="s">
        <v>645</v>
      </c>
      <c r="D257" s="74" t="s">
        <v>446</v>
      </c>
      <c r="E257" s="75" t="s">
        <v>684</v>
      </c>
      <c r="F257" s="75" t="s">
        <v>685</v>
      </c>
      <c r="G257" s="99" t="s">
        <v>687</v>
      </c>
      <c r="H257" s="139" t="s">
        <v>446</v>
      </c>
      <c r="I257" s="115"/>
      <c r="J257" s="75">
        <v>1</v>
      </c>
      <c r="K257" s="85">
        <f t="shared" si="3"/>
        <v>0</v>
      </c>
    </row>
    <row r="258" spans="2:11" x14ac:dyDescent="0.25">
      <c r="B258" s="77">
        <v>252</v>
      </c>
      <c r="C258" s="74" t="s">
        <v>645</v>
      </c>
      <c r="D258" s="74" t="s">
        <v>446</v>
      </c>
      <c r="E258" s="75" t="s">
        <v>684</v>
      </c>
      <c r="F258" s="75" t="s">
        <v>685</v>
      </c>
      <c r="G258" s="99" t="s">
        <v>688</v>
      </c>
      <c r="H258" s="139" t="s">
        <v>446</v>
      </c>
      <c r="I258" s="115"/>
      <c r="J258" s="75">
        <v>1</v>
      </c>
      <c r="K258" s="85">
        <f t="shared" si="3"/>
        <v>0</v>
      </c>
    </row>
    <row r="259" spans="2:11" x14ac:dyDescent="0.25">
      <c r="B259" s="77">
        <v>253</v>
      </c>
      <c r="C259" s="74" t="s">
        <v>645</v>
      </c>
      <c r="D259" s="74" t="s">
        <v>367</v>
      </c>
      <c r="E259" s="75" t="s">
        <v>684</v>
      </c>
      <c r="F259" s="75" t="s">
        <v>685</v>
      </c>
      <c r="G259" s="99" t="s">
        <v>689</v>
      </c>
      <c r="H259" s="139">
        <v>42005</v>
      </c>
      <c r="I259" s="115"/>
      <c r="J259" s="75">
        <v>1</v>
      </c>
      <c r="K259" s="85">
        <f t="shared" si="3"/>
        <v>0</v>
      </c>
    </row>
    <row r="260" spans="2:11" x14ac:dyDescent="0.25">
      <c r="B260" s="77">
        <v>254</v>
      </c>
      <c r="C260" s="74" t="s">
        <v>645</v>
      </c>
      <c r="D260" s="74" t="s">
        <v>410</v>
      </c>
      <c r="E260" s="75" t="s">
        <v>684</v>
      </c>
      <c r="F260" s="75" t="s">
        <v>685</v>
      </c>
      <c r="G260" s="99" t="s">
        <v>690</v>
      </c>
      <c r="H260" s="139">
        <v>43466</v>
      </c>
      <c r="I260" s="115"/>
      <c r="J260" s="75">
        <v>1</v>
      </c>
      <c r="K260" s="85">
        <f t="shared" si="3"/>
        <v>0</v>
      </c>
    </row>
    <row r="261" spans="2:11" x14ac:dyDescent="0.25">
      <c r="B261" s="77">
        <v>255</v>
      </c>
      <c r="C261" s="74" t="s">
        <v>645</v>
      </c>
      <c r="D261" s="74" t="s">
        <v>408</v>
      </c>
      <c r="E261" s="75" t="s">
        <v>684</v>
      </c>
      <c r="F261" s="75" t="s">
        <v>685</v>
      </c>
      <c r="G261" s="99" t="s">
        <v>691</v>
      </c>
      <c r="H261" s="139">
        <v>43831</v>
      </c>
      <c r="I261" s="115"/>
      <c r="J261" s="75">
        <v>1</v>
      </c>
      <c r="K261" s="85">
        <f t="shared" si="3"/>
        <v>0</v>
      </c>
    </row>
    <row r="262" spans="2:11" x14ac:dyDescent="0.25">
      <c r="B262" s="77">
        <v>256</v>
      </c>
      <c r="C262" s="74" t="s">
        <v>645</v>
      </c>
      <c r="D262" s="74" t="s">
        <v>404</v>
      </c>
      <c r="E262" s="75" t="s">
        <v>684</v>
      </c>
      <c r="F262" s="75" t="s">
        <v>685</v>
      </c>
      <c r="G262" s="99" t="s">
        <v>692</v>
      </c>
      <c r="H262" s="139">
        <v>43831</v>
      </c>
      <c r="I262" s="115"/>
      <c r="J262" s="75">
        <v>1</v>
      </c>
      <c r="K262" s="85">
        <f t="shared" si="3"/>
        <v>0</v>
      </c>
    </row>
    <row r="263" spans="2:11" x14ac:dyDescent="0.25">
      <c r="B263" s="77">
        <v>257</v>
      </c>
      <c r="C263" s="74" t="s">
        <v>645</v>
      </c>
      <c r="D263" s="74" t="s">
        <v>416</v>
      </c>
      <c r="E263" s="75" t="s">
        <v>684</v>
      </c>
      <c r="F263" s="75" t="s">
        <v>685</v>
      </c>
      <c r="G263" s="99" t="s">
        <v>693</v>
      </c>
      <c r="H263" s="139">
        <v>43831</v>
      </c>
      <c r="I263" s="115"/>
      <c r="J263" s="75">
        <v>1</v>
      </c>
      <c r="K263" s="85">
        <f t="shared" ref="K263:K326" si="4">I263*J263</f>
        <v>0</v>
      </c>
    </row>
    <row r="264" spans="2:11" x14ac:dyDescent="0.25">
      <c r="B264" s="77">
        <v>258</v>
      </c>
      <c r="C264" s="74" t="s">
        <v>645</v>
      </c>
      <c r="D264" s="74" t="s">
        <v>467</v>
      </c>
      <c r="E264" s="75" t="s">
        <v>684</v>
      </c>
      <c r="F264" s="75" t="s">
        <v>685</v>
      </c>
      <c r="G264" s="99" t="s">
        <v>694</v>
      </c>
      <c r="H264" s="139">
        <v>43831</v>
      </c>
      <c r="I264" s="115"/>
      <c r="J264" s="75">
        <v>1</v>
      </c>
      <c r="K264" s="85">
        <f t="shared" si="4"/>
        <v>0</v>
      </c>
    </row>
    <row r="265" spans="2:11" x14ac:dyDescent="0.25">
      <c r="B265" s="77">
        <v>259</v>
      </c>
      <c r="C265" s="74" t="s">
        <v>645</v>
      </c>
      <c r="D265" s="74" t="s">
        <v>400</v>
      </c>
      <c r="E265" s="75" t="s">
        <v>684</v>
      </c>
      <c r="F265" s="75" t="s">
        <v>685</v>
      </c>
      <c r="G265" s="99" t="s">
        <v>695</v>
      </c>
      <c r="H265" s="139">
        <v>43831</v>
      </c>
      <c r="I265" s="115"/>
      <c r="J265" s="75">
        <v>1</v>
      </c>
      <c r="K265" s="85">
        <f t="shared" si="4"/>
        <v>0</v>
      </c>
    </row>
    <row r="266" spans="2:11" x14ac:dyDescent="0.25">
      <c r="B266" s="77">
        <v>260</v>
      </c>
      <c r="C266" s="74" t="s">
        <v>645</v>
      </c>
      <c r="D266" s="74" t="s">
        <v>418</v>
      </c>
      <c r="E266" s="75" t="s">
        <v>684</v>
      </c>
      <c r="F266" s="75" t="s">
        <v>685</v>
      </c>
      <c r="G266" s="99" t="s">
        <v>696</v>
      </c>
      <c r="H266" s="139">
        <v>43831</v>
      </c>
      <c r="I266" s="115"/>
      <c r="J266" s="75">
        <v>1</v>
      </c>
      <c r="K266" s="85">
        <f t="shared" si="4"/>
        <v>0</v>
      </c>
    </row>
    <row r="267" spans="2:11" x14ac:dyDescent="0.25">
      <c r="B267" s="77">
        <v>261</v>
      </c>
      <c r="C267" s="74" t="s">
        <v>645</v>
      </c>
      <c r="D267" s="74" t="s">
        <v>412</v>
      </c>
      <c r="E267" s="75" t="s">
        <v>684</v>
      </c>
      <c r="F267" s="75" t="s">
        <v>685</v>
      </c>
      <c r="G267" s="99" t="s">
        <v>697</v>
      </c>
      <c r="H267" s="139">
        <v>43831</v>
      </c>
      <c r="I267" s="115"/>
      <c r="J267" s="75">
        <v>1</v>
      </c>
      <c r="K267" s="85">
        <f t="shared" si="4"/>
        <v>0</v>
      </c>
    </row>
    <row r="268" spans="2:11" x14ac:dyDescent="0.25">
      <c r="B268" s="77">
        <v>262</v>
      </c>
      <c r="C268" s="74" t="s">
        <v>645</v>
      </c>
      <c r="D268" s="74" t="s">
        <v>406</v>
      </c>
      <c r="E268" s="75" t="s">
        <v>684</v>
      </c>
      <c r="F268" s="75" t="s">
        <v>685</v>
      </c>
      <c r="G268" s="99" t="s">
        <v>698</v>
      </c>
      <c r="H268" s="139">
        <v>43831</v>
      </c>
      <c r="I268" s="115"/>
      <c r="J268" s="75">
        <v>1</v>
      </c>
      <c r="K268" s="85">
        <f t="shared" si="4"/>
        <v>0</v>
      </c>
    </row>
    <row r="269" spans="2:11" x14ac:dyDescent="0.25">
      <c r="B269" s="77">
        <v>263</v>
      </c>
      <c r="C269" s="74" t="s">
        <v>645</v>
      </c>
      <c r="D269" s="74" t="s">
        <v>425</v>
      </c>
      <c r="E269" s="75" t="s">
        <v>684</v>
      </c>
      <c r="F269" s="75" t="s">
        <v>685</v>
      </c>
      <c r="G269" s="99" t="s">
        <v>699</v>
      </c>
      <c r="H269" s="139">
        <v>43831</v>
      </c>
      <c r="I269" s="115"/>
      <c r="J269" s="75">
        <v>1</v>
      </c>
      <c r="K269" s="85">
        <f t="shared" si="4"/>
        <v>0</v>
      </c>
    </row>
    <row r="270" spans="2:11" x14ac:dyDescent="0.25">
      <c r="B270" s="77">
        <v>264</v>
      </c>
      <c r="C270" s="74" t="s">
        <v>645</v>
      </c>
      <c r="D270" s="74" t="s">
        <v>441</v>
      </c>
      <c r="E270" s="75" t="s">
        <v>684</v>
      </c>
      <c r="F270" s="75" t="s">
        <v>685</v>
      </c>
      <c r="G270" s="99" t="s">
        <v>700</v>
      </c>
      <c r="H270" s="139">
        <v>43831</v>
      </c>
      <c r="I270" s="115"/>
      <c r="J270" s="75">
        <v>1</v>
      </c>
      <c r="K270" s="85">
        <f t="shared" si="4"/>
        <v>0</v>
      </c>
    </row>
    <row r="271" spans="2:11" x14ac:dyDescent="0.25">
      <c r="B271" s="77">
        <v>265</v>
      </c>
      <c r="C271" s="74" t="s">
        <v>645</v>
      </c>
      <c r="D271" s="74" t="s">
        <v>437</v>
      </c>
      <c r="E271" s="75" t="s">
        <v>684</v>
      </c>
      <c r="F271" s="75" t="s">
        <v>685</v>
      </c>
      <c r="G271" s="99" t="s">
        <v>701</v>
      </c>
      <c r="H271" s="139">
        <v>43831</v>
      </c>
      <c r="I271" s="115"/>
      <c r="J271" s="75">
        <v>1</v>
      </c>
      <c r="K271" s="85">
        <f t="shared" si="4"/>
        <v>0</v>
      </c>
    </row>
    <row r="272" spans="2:11" x14ac:dyDescent="0.25">
      <c r="B272" s="77">
        <v>266</v>
      </c>
      <c r="C272" s="74" t="s">
        <v>645</v>
      </c>
      <c r="D272" s="74" t="s">
        <v>375</v>
      </c>
      <c r="E272" s="75" t="s">
        <v>684</v>
      </c>
      <c r="F272" s="75" t="s">
        <v>685</v>
      </c>
      <c r="G272" s="99" t="s">
        <v>702</v>
      </c>
      <c r="H272" s="139">
        <v>43831</v>
      </c>
      <c r="I272" s="115"/>
      <c r="J272" s="75">
        <v>1</v>
      </c>
      <c r="K272" s="85">
        <f t="shared" si="4"/>
        <v>0</v>
      </c>
    </row>
    <row r="273" spans="2:11" x14ac:dyDescent="0.25">
      <c r="B273" s="77">
        <v>267</v>
      </c>
      <c r="C273" s="74" t="s">
        <v>645</v>
      </c>
      <c r="D273" s="74" t="s">
        <v>422</v>
      </c>
      <c r="E273" s="75" t="s">
        <v>684</v>
      </c>
      <c r="F273" s="75" t="s">
        <v>685</v>
      </c>
      <c r="G273" s="99" t="s">
        <v>703</v>
      </c>
      <c r="H273" s="139">
        <v>43831</v>
      </c>
      <c r="I273" s="115"/>
      <c r="J273" s="75">
        <v>1</v>
      </c>
      <c r="K273" s="85">
        <f t="shared" si="4"/>
        <v>0</v>
      </c>
    </row>
    <row r="274" spans="2:11" x14ac:dyDescent="0.25">
      <c r="B274" s="77">
        <v>268</v>
      </c>
      <c r="C274" s="74" t="s">
        <v>645</v>
      </c>
      <c r="D274" s="74" t="s">
        <v>364</v>
      </c>
      <c r="E274" s="75" t="s">
        <v>684</v>
      </c>
      <c r="F274" s="75" t="s">
        <v>685</v>
      </c>
      <c r="G274" s="99" t="s">
        <v>704</v>
      </c>
      <c r="H274" s="139">
        <v>43922</v>
      </c>
      <c r="I274" s="115"/>
      <c r="J274" s="75">
        <v>1</v>
      </c>
      <c r="K274" s="85">
        <f t="shared" si="4"/>
        <v>0</v>
      </c>
    </row>
    <row r="275" spans="2:11" x14ac:dyDescent="0.25">
      <c r="B275" s="77">
        <v>269</v>
      </c>
      <c r="C275" s="74" t="s">
        <v>645</v>
      </c>
      <c r="D275" s="74" t="s">
        <v>494</v>
      </c>
      <c r="E275" s="75" t="s">
        <v>684</v>
      </c>
      <c r="F275" s="75" t="s">
        <v>685</v>
      </c>
      <c r="G275" s="99" t="s">
        <v>705</v>
      </c>
      <c r="H275" s="139">
        <v>44409</v>
      </c>
      <c r="I275" s="115"/>
      <c r="J275" s="75">
        <v>1</v>
      </c>
      <c r="K275" s="85">
        <f t="shared" si="4"/>
        <v>0</v>
      </c>
    </row>
    <row r="276" spans="2:11" x14ac:dyDescent="0.25">
      <c r="B276" s="77">
        <v>270</v>
      </c>
      <c r="C276" s="74" t="s">
        <v>645</v>
      </c>
      <c r="D276" s="74" t="s">
        <v>393</v>
      </c>
      <c r="E276" s="75" t="s">
        <v>684</v>
      </c>
      <c r="F276" s="75" t="s">
        <v>685</v>
      </c>
      <c r="G276" s="99" t="s">
        <v>706</v>
      </c>
      <c r="H276" s="139">
        <v>44562</v>
      </c>
      <c r="I276" s="115"/>
      <c r="J276" s="75">
        <v>1</v>
      </c>
      <c r="K276" s="85">
        <f t="shared" si="4"/>
        <v>0</v>
      </c>
    </row>
    <row r="277" spans="2:11" x14ac:dyDescent="0.25">
      <c r="B277" s="77">
        <v>271</v>
      </c>
      <c r="C277" s="74" t="s">
        <v>645</v>
      </c>
      <c r="D277" s="74" t="s">
        <v>427</v>
      </c>
      <c r="E277" s="75" t="s">
        <v>684</v>
      </c>
      <c r="F277" s="75" t="s">
        <v>685</v>
      </c>
      <c r="G277" s="99" t="s">
        <v>707</v>
      </c>
      <c r="H277" s="139">
        <v>44562</v>
      </c>
      <c r="I277" s="115"/>
      <c r="J277" s="75">
        <v>1</v>
      </c>
      <c r="K277" s="85">
        <f t="shared" si="4"/>
        <v>0</v>
      </c>
    </row>
    <row r="278" spans="2:11" x14ac:dyDescent="0.25">
      <c r="B278" s="77">
        <v>272</v>
      </c>
      <c r="C278" s="74" t="s">
        <v>645</v>
      </c>
      <c r="D278" s="74" t="s">
        <v>369</v>
      </c>
      <c r="E278" s="75" t="s">
        <v>684</v>
      </c>
      <c r="F278" s="75" t="s">
        <v>685</v>
      </c>
      <c r="G278" s="99" t="s">
        <v>708</v>
      </c>
      <c r="H278" s="139">
        <v>44562</v>
      </c>
      <c r="I278" s="115"/>
      <c r="J278" s="75">
        <v>1</v>
      </c>
      <c r="K278" s="85">
        <f t="shared" si="4"/>
        <v>0</v>
      </c>
    </row>
    <row r="279" spans="2:11" x14ac:dyDescent="0.25">
      <c r="B279" s="77">
        <v>273</v>
      </c>
      <c r="C279" s="74" t="s">
        <v>645</v>
      </c>
      <c r="D279" s="74" t="s">
        <v>379</v>
      </c>
      <c r="E279" s="75" t="s">
        <v>684</v>
      </c>
      <c r="F279" s="75" t="s">
        <v>685</v>
      </c>
      <c r="G279" s="99" t="s">
        <v>709</v>
      </c>
      <c r="H279" s="139">
        <v>44562</v>
      </c>
      <c r="I279" s="115"/>
      <c r="J279" s="75">
        <v>1</v>
      </c>
      <c r="K279" s="85">
        <f t="shared" si="4"/>
        <v>0</v>
      </c>
    </row>
    <row r="280" spans="2:11" x14ac:dyDescent="0.25">
      <c r="B280" s="77">
        <v>274</v>
      </c>
      <c r="C280" s="74" t="s">
        <v>645</v>
      </c>
      <c r="D280" s="74" t="s">
        <v>710</v>
      </c>
      <c r="E280" s="75" t="s">
        <v>684</v>
      </c>
      <c r="F280" s="75" t="s">
        <v>685</v>
      </c>
      <c r="G280" s="99" t="s">
        <v>711</v>
      </c>
      <c r="H280" s="139">
        <v>45616</v>
      </c>
      <c r="I280" s="115"/>
      <c r="J280" s="75">
        <v>1</v>
      </c>
      <c r="K280" s="85">
        <f t="shared" si="4"/>
        <v>0</v>
      </c>
    </row>
    <row r="281" spans="2:11" x14ac:dyDescent="0.25">
      <c r="B281" s="77">
        <v>275</v>
      </c>
      <c r="C281" s="74" t="s">
        <v>712</v>
      </c>
      <c r="D281" s="74" t="s">
        <v>435</v>
      </c>
      <c r="E281" s="75" t="s">
        <v>646</v>
      </c>
      <c r="F281" s="74" t="s">
        <v>713</v>
      </c>
      <c r="G281" s="99" t="s">
        <v>714</v>
      </c>
      <c r="H281" s="139">
        <v>38718</v>
      </c>
      <c r="I281" s="115"/>
      <c r="J281" s="75">
        <v>1</v>
      </c>
      <c r="K281" s="85">
        <f t="shared" si="4"/>
        <v>0</v>
      </c>
    </row>
    <row r="282" spans="2:11" x14ac:dyDescent="0.25">
      <c r="B282" s="77">
        <v>276</v>
      </c>
      <c r="C282" s="74" t="s">
        <v>712</v>
      </c>
      <c r="D282" s="74" t="s">
        <v>373</v>
      </c>
      <c r="E282" s="75" t="s">
        <v>646</v>
      </c>
      <c r="F282" s="74" t="s">
        <v>713</v>
      </c>
      <c r="G282" s="99" t="s">
        <v>715</v>
      </c>
      <c r="H282" s="139">
        <v>38718</v>
      </c>
      <c r="I282" s="115"/>
      <c r="J282" s="75">
        <v>1</v>
      </c>
      <c r="K282" s="85">
        <f t="shared" si="4"/>
        <v>0</v>
      </c>
    </row>
    <row r="283" spans="2:11" x14ac:dyDescent="0.25">
      <c r="B283" s="77">
        <v>277</v>
      </c>
      <c r="C283" s="74" t="s">
        <v>712</v>
      </c>
      <c r="D283" s="74" t="s">
        <v>494</v>
      </c>
      <c r="E283" s="75" t="s">
        <v>646</v>
      </c>
      <c r="F283" s="74" t="s">
        <v>713</v>
      </c>
      <c r="G283" s="99" t="s">
        <v>716</v>
      </c>
      <c r="H283" s="139">
        <v>38718</v>
      </c>
      <c r="I283" s="115"/>
      <c r="J283" s="75">
        <v>1</v>
      </c>
      <c r="K283" s="85">
        <f t="shared" si="4"/>
        <v>0</v>
      </c>
    </row>
    <row r="284" spans="2:11" x14ac:dyDescent="0.25">
      <c r="B284" s="77">
        <v>278</v>
      </c>
      <c r="C284" s="74" t="s">
        <v>712</v>
      </c>
      <c r="D284" s="74" t="s">
        <v>441</v>
      </c>
      <c r="E284" s="75" t="s">
        <v>646</v>
      </c>
      <c r="F284" s="74" t="s">
        <v>717</v>
      </c>
      <c r="G284" s="99" t="s">
        <v>718</v>
      </c>
      <c r="H284" s="139">
        <v>41275</v>
      </c>
      <c r="I284" s="115"/>
      <c r="J284" s="75">
        <v>1</v>
      </c>
      <c r="K284" s="85">
        <f t="shared" si="4"/>
        <v>0</v>
      </c>
    </row>
    <row r="285" spans="2:11" x14ac:dyDescent="0.25">
      <c r="B285" s="77">
        <v>279</v>
      </c>
      <c r="C285" s="74" t="s">
        <v>712</v>
      </c>
      <c r="D285" s="74" t="s">
        <v>531</v>
      </c>
      <c r="E285" s="75" t="s">
        <v>646</v>
      </c>
      <c r="F285" s="75" t="s">
        <v>719</v>
      </c>
      <c r="G285" s="99" t="s">
        <v>720</v>
      </c>
      <c r="H285" s="139">
        <v>39448</v>
      </c>
      <c r="I285" s="115"/>
      <c r="J285" s="75">
        <v>1</v>
      </c>
      <c r="K285" s="85">
        <f t="shared" si="4"/>
        <v>0</v>
      </c>
    </row>
    <row r="286" spans="2:11" x14ac:dyDescent="0.25">
      <c r="B286" s="77">
        <v>280</v>
      </c>
      <c r="C286" s="74" t="s">
        <v>712</v>
      </c>
      <c r="D286" s="74" t="s">
        <v>437</v>
      </c>
      <c r="E286" s="75" t="s">
        <v>646</v>
      </c>
      <c r="F286" s="75" t="s">
        <v>719</v>
      </c>
      <c r="G286" s="99" t="s">
        <v>721</v>
      </c>
      <c r="H286" s="139">
        <v>40544</v>
      </c>
      <c r="I286" s="115"/>
      <c r="J286" s="75">
        <v>1</v>
      </c>
      <c r="K286" s="85">
        <f t="shared" si="4"/>
        <v>0</v>
      </c>
    </row>
    <row r="287" spans="2:11" x14ac:dyDescent="0.25">
      <c r="B287" s="77">
        <v>281</v>
      </c>
      <c r="C287" s="74" t="s">
        <v>712</v>
      </c>
      <c r="D287" s="74" t="s">
        <v>375</v>
      </c>
      <c r="E287" s="75" t="s">
        <v>646</v>
      </c>
      <c r="F287" s="75" t="s">
        <v>719</v>
      </c>
      <c r="G287" s="99" t="s">
        <v>722</v>
      </c>
      <c r="H287" s="139">
        <v>40544</v>
      </c>
      <c r="I287" s="115"/>
      <c r="J287" s="75">
        <v>1</v>
      </c>
      <c r="K287" s="85">
        <f t="shared" si="4"/>
        <v>0</v>
      </c>
    </row>
    <row r="288" spans="2:11" x14ac:dyDescent="0.25">
      <c r="B288" s="77">
        <v>282</v>
      </c>
      <c r="C288" s="74" t="s">
        <v>712</v>
      </c>
      <c r="D288" s="74" t="s">
        <v>429</v>
      </c>
      <c r="E288" s="75" t="s">
        <v>646</v>
      </c>
      <c r="F288" s="75" t="s">
        <v>719</v>
      </c>
      <c r="G288" s="99" t="s">
        <v>723</v>
      </c>
      <c r="H288" s="139">
        <v>41275</v>
      </c>
      <c r="I288" s="115"/>
      <c r="J288" s="75">
        <v>1</v>
      </c>
      <c r="K288" s="85">
        <f t="shared" si="4"/>
        <v>0</v>
      </c>
    </row>
    <row r="289" spans="2:11" x14ac:dyDescent="0.25">
      <c r="B289" s="77">
        <v>283</v>
      </c>
      <c r="C289" s="74" t="s">
        <v>712</v>
      </c>
      <c r="D289" s="74" t="s">
        <v>369</v>
      </c>
      <c r="E289" s="75" t="s">
        <v>646</v>
      </c>
      <c r="F289" s="75" t="s">
        <v>719</v>
      </c>
      <c r="G289" s="99" t="s">
        <v>724</v>
      </c>
      <c r="H289" s="139">
        <v>41275</v>
      </c>
      <c r="I289" s="115"/>
      <c r="J289" s="75">
        <v>1</v>
      </c>
      <c r="K289" s="85">
        <f t="shared" si="4"/>
        <v>0</v>
      </c>
    </row>
    <row r="290" spans="2:11" x14ac:dyDescent="0.25">
      <c r="B290" s="77">
        <v>284</v>
      </c>
      <c r="C290" s="74" t="s">
        <v>712</v>
      </c>
      <c r="D290" s="74" t="s">
        <v>431</v>
      </c>
      <c r="E290" s="75" t="s">
        <v>646</v>
      </c>
      <c r="F290" s="75" t="s">
        <v>719</v>
      </c>
      <c r="G290" s="99" t="s">
        <v>725</v>
      </c>
      <c r="H290" s="139">
        <v>41275</v>
      </c>
      <c r="I290" s="115"/>
      <c r="J290" s="75">
        <v>1</v>
      </c>
      <c r="K290" s="85">
        <f t="shared" si="4"/>
        <v>0</v>
      </c>
    </row>
    <row r="291" spans="2:11" x14ac:dyDescent="0.25">
      <c r="B291" s="77">
        <v>285</v>
      </c>
      <c r="C291" s="74" t="s">
        <v>712</v>
      </c>
      <c r="D291" s="74" t="s">
        <v>379</v>
      </c>
      <c r="E291" s="75" t="s">
        <v>646</v>
      </c>
      <c r="F291" s="75" t="s">
        <v>719</v>
      </c>
      <c r="G291" s="99" t="s">
        <v>726</v>
      </c>
      <c r="H291" s="139">
        <v>41275</v>
      </c>
      <c r="I291" s="115"/>
      <c r="J291" s="75">
        <v>1</v>
      </c>
      <c r="K291" s="85">
        <f t="shared" si="4"/>
        <v>0</v>
      </c>
    </row>
    <row r="292" spans="2:11" x14ac:dyDescent="0.25">
      <c r="B292" s="77">
        <v>286</v>
      </c>
      <c r="C292" s="74" t="s">
        <v>712</v>
      </c>
      <c r="D292" s="74" t="s">
        <v>446</v>
      </c>
      <c r="E292" s="75" t="s">
        <v>646</v>
      </c>
      <c r="F292" s="75" t="s">
        <v>719</v>
      </c>
      <c r="G292" s="99" t="s">
        <v>727</v>
      </c>
      <c r="H292" s="139">
        <v>41617</v>
      </c>
      <c r="I292" s="115"/>
      <c r="J292" s="75">
        <v>1</v>
      </c>
      <c r="K292" s="85">
        <f t="shared" si="4"/>
        <v>0</v>
      </c>
    </row>
    <row r="293" spans="2:11" x14ac:dyDescent="0.25">
      <c r="B293" s="77">
        <v>287</v>
      </c>
      <c r="C293" s="74" t="s">
        <v>712</v>
      </c>
      <c r="D293" s="74" t="s">
        <v>427</v>
      </c>
      <c r="E293" s="75" t="s">
        <v>646</v>
      </c>
      <c r="F293" s="75" t="s">
        <v>719</v>
      </c>
      <c r="G293" s="99" t="s">
        <v>728</v>
      </c>
      <c r="H293" s="139">
        <v>43831</v>
      </c>
      <c r="I293" s="115"/>
      <c r="J293" s="75">
        <v>1</v>
      </c>
      <c r="K293" s="85">
        <f t="shared" si="4"/>
        <v>0</v>
      </c>
    </row>
    <row r="294" spans="2:11" x14ac:dyDescent="0.25">
      <c r="B294" s="77">
        <v>288</v>
      </c>
      <c r="C294" s="74" t="s">
        <v>712</v>
      </c>
      <c r="D294" s="74" t="s">
        <v>446</v>
      </c>
      <c r="E294" s="74" t="s">
        <v>681</v>
      </c>
      <c r="F294" s="75" t="s">
        <v>729</v>
      </c>
      <c r="G294" s="99" t="s">
        <v>730</v>
      </c>
      <c r="H294" s="139">
        <v>40233</v>
      </c>
      <c r="I294" s="115"/>
      <c r="J294" s="75">
        <v>1</v>
      </c>
      <c r="K294" s="85">
        <f t="shared" si="4"/>
        <v>0</v>
      </c>
    </row>
    <row r="295" spans="2:11" x14ac:dyDescent="0.25">
      <c r="B295" s="77">
        <v>289</v>
      </c>
      <c r="C295" s="74" t="s">
        <v>731</v>
      </c>
      <c r="D295" s="74" t="s">
        <v>402</v>
      </c>
      <c r="E295" s="75" t="s">
        <v>32</v>
      </c>
      <c r="F295" s="75" t="s">
        <v>732</v>
      </c>
      <c r="G295" s="99" t="s">
        <v>733</v>
      </c>
      <c r="H295" s="139">
        <v>38041</v>
      </c>
      <c r="I295" s="115"/>
      <c r="J295" s="75">
        <v>1</v>
      </c>
      <c r="K295" s="85">
        <f t="shared" si="4"/>
        <v>0</v>
      </c>
    </row>
    <row r="296" spans="2:11" x14ac:dyDescent="0.25">
      <c r="B296" s="77">
        <v>290</v>
      </c>
      <c r="C296" s="74" t="s">
        <v>731</v>
      </c>
      <c r="D296" s="74" t="s">
        <v>429</v>
      </c>
      <c r="E296" s="75" t="s">
        <v>32</v>
      </c>
      <c r="F296" s="75" t="s">
        <v>732</v>
      </c>
      <c r="G296" s="99" t="s">
        <v>734</v>
      </c>
      <c r="H296" s="139">
        <v>38808</v>
      </c>
      <c r="I296" s="115"/>
      <c r="J296" s="75">
        <v>1</v>
      </c>
      <c r="K296" s="85">
        <f t="shared" si="4"/>
        <v>0</v>
      </c>
    </row>
    <row r="297" spans="2:11" x14ac:dyDescent="0.25">
      <c r="B297" s="77">
        <v>291</v>
      </c>
      <c r="C297" s="74" t="s">
        <v>731</v>
      </c>
      <c r="D297" s="74" t="s">
        <v>375</v>
      </c>
      <c r="E297" s="75" t="s">
        <v>32</v>
      </c>
      <c r="F297" s="75" t="s">
        <v>732</v>
      </c>
      <c r="G297" s="99" t="s">
        <v>735</v>
      </c>
      <c r="H297" s="139">
        <v>38838</v>
      </c>
      <c r="I297" s="115"/>
      <c r="J297" s="75">
        <v>1</v>
      </c>
      <c r="K297" s="85">
        <f t="shared" si="4"/>
        <v>0</v>
      </c>
    </row>
    <row r="298" spans="2:11" x14ac:dyDescent="0.25">
      <c r="B298" s="77">
        <v>292</v>
      </c>
      <c r="C298" s="74" t="s">
        <v>731</v>
      </c>
      <c r="D298" s="74" t="s">
        <v>494</v>
      </c>
      <c r="E298" s="75" t="s">
        <v>32</v>
      </c>
      <c r="F298" s="75" t="s">
        <v>732</v>
      </c>
      <c r="G298" s="99" t="s">
        <v>736</v>
      </c>
      <c r="H298" s="139">
        <v>38899</v>
      </c>
      <c r="I298" s="115"/>
      <c r="J298" s="75">
        <v>1</v>
      </c>
      <c r="K298" s="85">
        <f t="shared" si="4"/>
        <v>0</v>
      </c>
    </row>
    <row r="299" spans="2:11" x14ac:dyDescent="0.25">
      <c r="B299" s="77">
        <v>293</v>
      </c>
      <c r="C299" s="74" t="s">
        <v>731</v>
      </c>
      <c r="D299" s="74" t="s">
        <v>441</v>
      </c>
      <c r="E299" s="75" t="s">
        <v>32</v>
      </c>
      <c r="F299" s="75" t="s">
        <v>732</v>
      </c>
      <c r="G299" s="99" t="s">
        <v>737</v>
      </c>
      <c r="H299" s="139">
        <v>38899</v>
      </c>
      <c r="I299" s="115"/>
      <c r="J299" s="75">
        <v>1</v>
      </c>
      <c r="K299" s="85">
        <f t="shared" si="4"/>
        <v>0</v>
      </c>
    </row>
    <row r="300" spans="2:11" x14ac:dyDescent="0.25">
      <c r="B300" s="77">
        <v>294</v>
      </c>
      <c r="C300" s="74" t="s">
        <v>731</v>
      </c>
      <c r="D300" s="74" t="s">
        <v>377</v>
      </c>
      <c r="E300" s="75" t="s">
        <v>32</v>
      </c>
      <c r="F300" s="75" t="s">
        <v>732</v>
      </c>
      <c r="G300" s="99" t="s">
        <v>738</v>
      </c>
      <c r="H300" s="139">
        <v>38899</v>
      </c>
      <c r="I300" s="115"/>
      <c r="J300" s="75">
        <v>1</v>
      </c>
      <c r="K300" s="85">
        <f t="shared" si="4"/>
        <v>0</v>
      </c>
    </row>
    <row r="301" spans="2:11" x14ac:dyDescent="0.25">
      <c r="B301" s="77">
        <v>295</v>
      </c>
      <c r="C301" s="74" t="s">
        <v>731</v>
      </c>
      <c r="D301" s="74" t="s">
        <v>439</v>
      </c>
      <c r="E301" s="75" t="s">
        <v>32</v>
      </c>
      <c r="F301" s="75" t="s">
        <v>732</v>
      </c>
      <c r="G301" s="99" t="s">
        <v>739</v>
      </c>
      <c r="H301" s="139">
        <v>39052</v>
      </c>
      <c r="I301" s="115"/>
      <c r="J301" s="75">
        <v>1</v>
      </c>
      <c r="K301" s="85">
        <f t="shared" si="4"/>
        <v>0</v>
      </c>
    </row>
    <row r="302" spans="2:11" x14ac:dyDescent="0.25">
      <c r="B302" s="77">
        <v>296</v>
      </c>
      <c r="C302" s="74" t="s">
        <v>731</v>
      </c>
      <c r="D302" s="74" t="s">
        <v>390</v>
      </c>
      <c r="E302" s="75" t="s">
        <v>32</v>
      </c>
      <c r="F302" s="75" t="s">
        <v>732</v>
      </c>
      <c r="G302" s="99" t="s">
        <v>740</v>
      </c>
      <c r="H302" s="139">
        <v>39264</v>
      </c>
      <c r="I302" s="115"/>
      <c r="J302" s="75">
        <v>1</v>
      </c>
      <c r="K302" s="85">
        <f t="shared" si="4"/>
        <v>0</v>
      </c>
    </row>
    <row r="303" spans="2:11" x14ac:dyDescent="0.25">
      <c r="B303" s="77">
        <v>297</v>
      </c>
      <c r="C303" s="74" t="s">
        <v>731</v>
      </c>
      <c r="D303" s="74" t="s">
        <v>379</v>
      </c>
      <c r="E303" s="75" t="s">
        <v>32</v>
      </c>
      <c r="F303" s="75" t="s">
        <v>732</v>
      </c>
      <c r="G303" s="99" t="s">
        <v>741</v>
      </c>
      <c r="H303" s="139">
        <v>39387</v>
      </c>
      <c r="I303" s="115"/>
      <c r="J303" s="75">
        <v>1</v>
      </c>
      <c r="K303" s="85">
        <f t="shared" si="4"/>
        <v>0</v>
      </c>
    </row>
    <row r="304" spans="2:11" x14ac:dyDescent="0.25">
      <c r="B304" s="77">
        <v>298</v>
      </c>
      <c r="C304" s="74" t="s">
        <v>731</v>
      </c>
      <c r="D304" s="74" t="s">
        <v>404</v>
      </c>
      <c r="E304" s="75" t="s">
        <v>32</v>
      </c>
      <c r="F304" s="75" t="s">
        <v>732</v>
      </c>
      <c r="G304" s="99" t="s">
        <v>742</v>
      </c>
      <c r="H304" s="139">
        <v>39387</v>
      </c>
      <c r="I304" s="115"/>
      <c r="J304" s="75">
        <v>1</v>
      </c>
      <c r="K304" s="85">
        <f t="shared" si="4"/>
        <v>0</v>
      </c>
    </row>
    <row r="305" spans="2:11" x14ac:dyDescent="0.25">
      <c r="B305" s="77">
        <v>299</v>
      </c>
      <c r="C305" s="74" t="s">
        <v>731</v>
      </c>
      <c r="D305" s="74" t="s">
        <v>364</v>
      </c>
      <c r="E305" s="75" t="s">
        <v>32</v>
      </c>
      <c r="F305" s="75" t="s">
        <v>732</v>
      </c>
      <c r="G305" s="99" t="s">
        <v>743</v>
      </c>
      <c r="H305" s="139">
        <v>39387</v>
      </c>
      <c r="I305" s="115"/>
      <c r="J305" s="75">
        <v>1</v>
      </c>
      <c r="K305" s="85">
        <f t="shared" si="4"/>
        <v>0</v>
      </c>
    </row>
    <row r="306" spans="2:11" x14ac:dyDescent="0.25">
      <c r="B306" s="77">
        <v>300</v>
      </c>
      <c r="C306" s="74" t="s">
        <v>731</v>
      </c>
      <c r="D306" s="74" t="s">
        <v>427</v>
      </c>
      <c r="E306" s="75" t="s">
        <v>32</v>
      </c>
      <c r="F306" s="75" t="s">
        <v>732</v>
      </c>
      <c r="G306" s="99" t="s">
        <v>744</v>
      </c>
      <c r="H306" s="139">
        <v>39387</v>
      </c>
      <c r="I306" s="115"/>
      <c r="J306" s="75">
        <v>1</v>
      </c>
      <c r="K306" s="85">
        <f t="shared" si="4"/>
        <v>0</v>
      </c>
    </row>
    <row r="307" spans="2:11" x14ac:dyDescent="0.25">
      <c r="B307" s="77">
        <v>301</v>
      </c>
      <c r="C307" s="74" t="s">
        <v>731</v>
      </c>
      <c r="D307" s="74" t="s">
        <v>388</v>
      </c>
      <c r="E307" s="75" t="s">
        <v>32</v>
      </c>
      <c r="F307" s="75" t="s">
        <v>732</v>
      </c>
      <c r="G307" s="99" t="s">
        <v>745</v>
      </c>
      <c r="H307" s="139">
        <v>39387</v>
      </c>
      <c r="I307" s="115"/>
      <c r="J307" s="75">
        <v>1</v>
      </c>
      <c r="K307" s="85">
        <f t="shared" si="4"/>
        <v>0</v>
      </c>
    </row>
    <row r="308" spans="2:11" x14ac:dyDescent="0.25">
      <c r="B308" s="77">
        <v>302</v>
      </c>
      <c r="C308" s="74" t="s">
        <v>731</v>
      </c>
      <c r="D308" s="74" t="s">
        <v>402</v>
      </c>
      <c r="E308" s="75" t="s">
        <v>32</v>
      </c>
      <c r="F308" s="75" t="s">
        <v>732</v>
      </c>
      <c r="G308" s="99" t="s">
        <v>746</v>
      </c>
      <c r="H308" s="139">
        <v>40233</v>
      </c>
      <c r="I308" s="115"/>
      <c r="J308" s="75">
        <v>1</v>
      </c>
      <c r="K308" s="85">
        <f t="shared" si="4"/>
        <v>0</v>
      </c>
    </row>
    <row r="309" spans="2:11" x14ac:dyDescent="0.25">
      <c r="B309" s="77">
        <v>303</v>
      </c>
      <c r="C309" s="74" t="s">
        <v>731</v>
      </c>
      <c r="D309" s="74" t="s">
        <v>418</v>
      </c>
      <c r="E309" s="75" t="s">
        <v>32</v>
      </c>
      <c r="F309" s="75" t="s">
        <v>732</v>
      </c>
      <c r="G309" s="99" t="s">
        <v>747</v>
      </c>
      <c r="H309" s="139">
        <v>40233</v>
      </c>
      <c r="I309" s="115"/>
      <c r="J309" s="75">
        <v>1</v>
      </c>
      <c r="K309" s="85">
        <f t="shared" si="4"/>
        <v>0</v>
      </c>
    </row>
    <row r="310" spans="2:11" x14ac:dyDescent="0.25">
      <c r="B310" s="77">
        <v>304</v>
      </c>
      <c r="C310" s="74" t="s">
        <v>731</v>
      </c>
      <c r="D310" s="74" t="s">
        <v>373</v>
      </c>
      <c r="E310" s="75" t="s">
        <v>32</v>
      </c>
      <c r="F310" s="75" t="s">
        <v>732</v>
      </c>
      <c r="G310" s="99" t="s">
        <v>748</v>
      </c>
      <c r="H310" s="139">
        <v>40233</v>
      </c>
      <c r="I310" s="115"/>
      <c r="J310" s="75">
        <v>1</v>
      </c>
      <c r="K310" s="85">
        <f t="shared" si="4"/>
        <v>0</v>
      </c>
    </row>
    <row r="311" spans="2:11" x14ac:dyDescent="0.25">
      <c r="B311" s="77">
        <v>305</v>
      </c>
      <c r="C311" s="74" t="s">
        <v>731</v>
      </c>
      <c r="D311" s="74" t="s">
        <v>410</v>
      </c>
      <c r="E311" s="75" t="s">
        <v>32</v>
      </c>
      <c r="F311" s="75" t="s">
        <v>732</v>
      </c>
      <c r="G311" s="99" t="s">
        <v>749</v>
      </c>
      <c r="H311" s="139">
        <v>40233</v>
      </c>
      <c r="I311" s="115"/>
      <c r="J311" s="75">
        <v>1</v>
      </c>
      <c r="K311" s="85">
        <f t="shared" si="4"/>
        <v>0</v>
      </c>
    </row>
    <row r="312" spans="2:11" x14ac:dyDescent="0.25">
      <c r="B312" s="77">
        <v>306</v>
      </c>
      <c r="C312" s="74" t="s">
        <v>731</v>
      </c>
      <c r="D312" s="74" t="s">
        <v>396</v>
      </c>
      <c r="E312" s="75" t="s">
        <v>32</v>
      </c>
      <c r="F312" s="75" t="s">
        <v>732</v>
      </c>
      <c r="G312" s="99" t="s">
        <v>750</v>
      </c>
      <c r="H312" s="139">
        <v>40233</v>
      </c>
      <c r="I312" s="115"/>
      <c r="J312" s="75">
        <v>1</v>
      </c>
      <c r="K312" s="85">
        <f t="shared" si="4"/>
        <v>0</v>
      </c>
    </row>
    <row r="313" spans="2:11" x14ac:dyDescent="0.25">
      <c r="B313" s="77">
        <v>307</v>
      </c>
      <c r="C313" s="74" t="s">
        <v>731</v>
      </c>
      <c r="D313" s="74" t="s">
        <v>412</v>
      </c>
      <c r="E313" s="75" t="s">
        <v>32</v>
      </c>
      <c r="F313" s="75" t="s">
        <v>732</v>
      </c>
      <c r="G313" s="99" t="s">
        <v>751</v>
      </c>
      <c r="H313" s="139">
        <v>40233</v>
      </c>
      <c r="I313" s="115"/>
      <c r="J313" s="75">
        <v>1</v>
      </c>
      <c r="K313" s="85">
        <f t="shared" si="4"/>
        <v>0</v>
      </c>
    </row>
    <row r="314" spans="2:11" x14ac:dyDescent="0.25">
      <c r="B314" s="77">
        <v>308</v>
      </c>
      <c r="C314" s="74" t="s">
        <v>731</v>
      </c>
      <c r="D314" s="74" t="s">
        <v>369</v>
      </c>
      <c r="E314" s="75" t="s">
        <v>32</v>
      </c>
      <c r="F314" s="75" t="s">
        <v>732</v>
      </c>
      <c r="G314" s="99" t="s">
        <v>752</v>
      </c>
      <c r="H314" s="139">
        <v>40233</v>
      </c>
      <c r="I314" s="115"/>
      <c r="J314" s="75">
        <v>1</v>
      </c>
      <c r="K314" s="85">
        <f t="shared" si="4"/>
        <v>0</v>
      </c>
    </row>
    <row r="315" spans="2:11" x14ac:dyDescent="0.25">
      <c r="B315" s="77">
        <v>309</v>
      </c>
      <c r="C315" s="74" t="s">
        <v>731</v>
      </c>
      <c r="D315" s="74" t="s">
        <v>437</v>
      </c>
      <c r="E315" s="75" t="s">
        <v>32</v>
      </c>
      <c r="F315" s="75" t="s">
        <v>732</v>
      </c>
      <c r="G315" s="99" t="s">
        <v>753</v>
      </c>
      <c r="H315" s="139">
        <v>40233</v>
      </c>
      <c r="I315" s="115"/>
      <c r="J315" s="75">
        <v>1</v>
      </c>
      <c r="K315" s="85">
        <f t="shared" si="4"/>
        <v>0</v>
      </c>
    </row>
    <row r="316" spans="2:11" x14ac:dyDescent="0.25">
      <c r="B316" s="77">
        <v>310</v>
      </c>
      <c r="C316" s="74" t="s">
        <v>731</v>
      </c>
      <c r="D316" s="74" t="s">
        <v>435</v>
      </c>
      <c r="E316" s="75" t="s">
        <v>32</v>
      </c>
      <c r="F316" s="75" t="s">
        <v>732</v>
      </c>
      <c r="G316" s="99" t="s">
        <v>754</v>
      </c>
      <c r="H316" s="139">
        <v>40233</v>
      </c>
      <c r="I316" s="115"/>
      <c r="J316" s="75">
        <v>1</v>
      </c>
      <c r="K316" s="85">
        <f t="shared" si="4"/>
        <v>0</v>
      </c>
    </row>
    <row r="317" spans="2:11" x14ac:dyDescent="0.25">
      <c r="B317" s="77">
        <v>311</v>
      </c>
      <c r="C317" s="74" t="s">
        <v>731</v>
      </c>
      <c r="D317" s="74" t="s">
        <v>367</v>
      </c>
      <c r="E317" s="75" t="s">
        <v>32</v>
      </c>
      <c r="F317" s="75" t="s">
        <v>732</v>
      </c>
      <c r="G317" s="99" t="s">
        <v>755</v>
      </c>
      <c r="H317" s="139">
        <v>40233</v>
      </c>
      <c r="I317" s="115"/>
      <c r="J317" s="75">
        <v>1</v>
      </c>
      <c r="K317" s="85">
        <f t="shared" si="4"/>
        <v>0</v>
      </c>
    </row>
    <row r="318" spans="2:11" x14ac:dyDescent="0.25">
      <c r="B318" s="77">
        <v>312</v>
      </c>
      <c r="C318" s="74" t="s">
        <v>731</v>
      </c>
      <c r="D318" s="74" t="s">
        <v>531</v>
      </c>
      <c r="E318" s="75" t="s">
        <v>32</v>
      </c>
      <c r="F318" s="75" t="s">
        <v>732</v>
      </c>
      <c r="G318" s="99" t="s">
        <v>756</v>
      </c>
      <c r="H318" s="139">
        <v>40603</v>
      </c>
      <c r="I318" s="115"/>
      <c r="J318" s="75">
        <v>1</v>
      </c>
      <c r="K318" s="85">
        <f t="shared" si="4"/>
        <v>0</v>
      </c>
    </row>
    <row r="319" spans="2:11" x14ac:dyDescent="0.25">
      <c r="B319" s="77">
        <v>313</v>
      </c>
      <c r="C319" s="74" t="s">
        <v>731</v>
      </c>
      <c r="D319" s="74" t="s">
        <v>431</v>
      </c>
      <c r="E319" s="75" t="s">
        <v>32</v>
      </c>
      <c r="F319" s="75" t="s">
        <v>732</v>
      </c>
      <c r="G319" s="99" t="s">
        <v>757</v>
      </c>
      <c r="H319" s="139">
        <v>40910</v>
      </c>
      <c r="I319" s="115"/>
      <c r="J319" s="75">
        <v>1</v>
      </c>
      <c r="K319" s="85">
        <f t="shared" si="4"/>
        <v>0</v>
      </c>
    </row>
    <row r="320" spans="2:11" x14ac:dyDescent="0.25">
      <c r="B320" s="77">
        <v>314</v>
      </c>
      <c r="C320" s="74" t="s">
        <v>731</v>
      </c>
      <c r="D320" s="74" t="s">
        <v>408</v>
      </c>
      <c r="E320" s="75" t="s">
        <v>32</v>
      </c>
      <c r="F320" s="75" t="s">
        <v>732</v>
      </c>
      <c r="G320" s="99" t="s">
        <v>758</v>
      </c>
      <c r="H320" s="139">
        <v>41068</v>
      </c>
      <c r="I320" s="115"/>
      <c r="J320" s="75">
        <v>1</v>
      </c>
      <c r="K320" s="85">
        <f t="shared" si="4"/>
        <v>0</v>
      </c>
    </row>
    <row r="321" spans="2:11" x14ac:dyDescent="0.25">
      <c r="B321" s="77">
        <v>315</v>
      </c>
      <c r="C321" s="74" t="s">
        <v>731</v>
      </c>
      <c r="D321" s="74" t="s">
        <v>416</v>
      </c>
      <c r="E321" s="75" t="s">
        <v>32</v>
      </c>
      <c r="F321" s="75" t="s">
        <v>732</v>
      </c>
      <c r="G321" s="99" t="s">
        <v>759</v>
      </c>
      <c r="H321" s="139">
        <v>42248</v>
      </c>
      <c r="I321" s="115"/>
      <c r="J321" s="75">
        <v>1</v>
      </c>
      <c r="K321" s="85">
        <f t="shared" si="4"/>
        <v>0</v>
      </c>
    </row>
    <row r="322" spans="2:11" x14ac:dyDescent="0.25">
      <c r="B322" s="77">
        <v>316</v>
      </c>
      <c r="C322" s="74" t="s">
        <v>731</v>
      </c>
      <c r="D322" s="74" t="s">
        <v>467</v>
      </c>
      <c r="E322" s="75" t="s">
        <v>32</v>
      </c>
      <c r="F322" s="75" t="s">
        <v>732</v>
      </c>
      <c r="G322" s="99" t="s">
        <v>760</v>
      </c>
      <c r="H322" s="139">
        <v>42309</v>
      </c>
      <c r="I322" s="115"/>
      <c r="J322" s="75">
        <v>1</v>
      </c>
      <c r="K322" s="85">
        <f t="shared" si="4"/>
        <v>0</v>
      </c>
    </row>
    <row r="323" spans="2:11" x14ac:dyDescent="0.25">
      <c r="B323" s="77">
        <v>317</v>
      </c>
      <c r="C323" s="74" t="s">
        <v>731</v>
      </c>
      <c r="D323" s="74" t="s">
        <v>393</v>
      </c>
      <c r="E323" s="75" t="s">
        <v>32</v>
      </c>
      <c r="F323" s="75" t="s">
        <v>732</v>
      </c>
      <c r="G323" s="99" t="s">
        <v>761</v>
      </c>
      <c r="H323" s="139">
        <v>42552</v>
      </c>
      <c r="I323" s="115"/>
      <c r="J323" s="75">
        <v>1</v>
      </c>
      <c r="K323" s="85">
        <f t="shared" si="4"/>
        <v>0</v>
      </c>
    </row>
    <row r="324" spans="2:11" x14ac:dyDescent="0.25">
      <c r="B324" s="77">
        <v>318</v>
      </c>
      <c r="C324" s="74" t="s">
        <v>731</v>
      </c>
      <c r="D324" s="74" t="s">
        <v>400</v>
      </c>
      <c r="E324" s="75" t="s">
        <v>32</v>
      </c>
      <c r="F324" s="75" t="s">
        <v>732</v>
      </c>
      <c r="G324" s="99" t="s">
        <v>762</v>
      </c>
      <c r="H324" s="139">
        <v>43313</v>
      </c>
      <c r="I324" s="115"/>
      <c r="J324" s="75">
        <v>1</v>
      </c>
      <c r="K324" s="85">
        <f t="shared" si="4"/>
        <v>0</v>
      </c>
    </row>
    <row r="325" spans="2:11" x14ac:dyDescent="0.25">
      <c r="B325" s="77">
        <v>319</v>
      </c>
      <c r="C325" s="74" t="s">
        <v>731</v>
      </c>
      <c r="D325" s="74" t="s">
        <v>406</v>
      </c>
      <c r="E325" s="75" t="s">
        <v>32</v>
      </c>
      <c r="F325" s="75" t="s">
        <v>732</v>
      </c>
      <c r="G325" s="99" t="s">
        <v>763</v>
      </c>
      <c r="H325" s="139">
        <v>43617</v>
      </c>
      <c r="I325" s="115"/>
      <c r="J325" s="75">
        <v>1</v>
      </c>
      <c r="K325" s="85">
        <f t="shared" si="4"/>
        <v>0</v>
      </c>
    </row>
    <row r="326" spans="2:11" x14ac:dyDescent="0.25">
      <c r="B326" s="77">
        <v>320</v>
      </c>
      <c r="C326" s="74" t="s">
        <v>731</v>
      </c>
      <c r="D326" s="74" t="s">
        <v>371</v>
      </c>
      <c r="E326" s="75" t="s">
        <v>32</v>
      </c>
      <c r="F326" s="75" t="s">
        <v>732</v>
      </c>
      <c r="G326" s="99" t="s">
        <v>764</v>
      </c>
      <c r="H326" s="139">
        <v>43739</v>
      </c>
      <c r="I326" s="115"/>
      <c r="J326" s="75">
        <v>1</v>
      </c>
      <c r="K326" s="85">
        <f t="shared" si="4"/>
        <v>0</v>
      </c>
    </row>
    <row r="327" spans="2:11" x14ac:dyDescent="0.25">
      <c r="B327" s="77">
        <v>321</v>
      </c>
      <c r="C327" s="74" t="s">
        <v>731</v>
      </c>
      <c r="D327" s="74" t="s">
        <v>425</v>
      </c>
      <c r="E327" s="75" t="s">
        <v>32</v>
      </c>
      <c r="F327" s="75" t="s">
        <v>732</v>
      </c>
      <c r="G327" s="99" t="s">
        <v>765</v>
      </c>
      <c r="H327" s="139">
        <v>43770</v>
      </c>
      <c r="I327" s="115"/>
      <c r="J327" s="75">
        <v>1</v>
      </c>
      <c r="K327" s="85">
        <f t="shared" ref="K327:K390" si="5">I327*J327</f>
        <v>0</v>
      </c>
    </row>
    <row r="328" spans="2:11" x14ac:dyDescent="0.25">
      <c r="B328" s="77">
        <v>322</v>
      </c>
      <c r="C328" s="74" t="s">
        <v>731</v>
      </c>
      <c r="D328" s="74" t="s">
        <v>433</v>
      </c>
      <c r="E328" s="75" t="s">
        <v>32</v>
      </c>
      <c r="F328" s="75" t="s">
        <v>732</v>
      </c>
      <c r="G328" s="99" t="s">
        <v>766</v>
      </c>
      <c r="H328" s="139">
        <v>44440</v>
      </c>
      <c r="I328" s="115"/>
      <c r="J328" s="75">
        <v>1</v>
      </c>
      <c r="K328" s="85">
        <f t="shared" si="5"/>
        <v>0</v>
      </c>
    </row>
    <row r="329" spans="2:11" x14ac:dyDescent="0.25">
      <c r="B329" s="77">
        <v>323</v>
      </c>
      <c r="C329" s="74" t="s">
        <v>731</v>
      </c>
      <c r="D329" s="74" t="s">
        <v>398</v>
      </c>
      <c r="E329" s="75" t="s">
        <v>32</v>
      </c>
      <c r="F329" s="75" t="s">
        <v>732</v>
      </c>
      <c r="G329" s="99" t="s">
        <v>767</v>
      </c>
      <c r="H329" s="139">
        <v>44440</v>
      </c>
      <c r="I329" s="115"/>
      <c r="J329" s="75">
        <v>1</v>
      </c>
      <c r="K329" s="85">
        <f t="shared" si="5"/>
        <v>0</v>
      </c>
    </row>
    <row r="330" spans="2:11" x14ac:dyDescent="0.25">
      <c r="B330" s="77">
        <v>324</v>
      </c>
      <c r="C330" s="74" t="s">
        <v>731</v>
      </c>
      <c r="D330" s="74" t="s">
        <v>768</v>
      </c>
      <c r="E330" s="75" t="s">
        <v>32</v>
      </c>
      <c r="F330" s="75" t="s">
        <v>769</v>
      </c>
      <c r="G330" s="99" t="s">
        <v>770</v>
      </c>
      <c r="H330" s="139">
        <v>36526</v>
      </c>
      <c r="I330" s="115"/>
      <c r="J330" s="75">
        <v>1</v>
      </c>
      <c r="K330" s="85">
        <f t="shared" si="5"/>
        <v>0</v>
      </c>
    </row>
    <row r="331" spans="2:11" x14ac:dyDescent="0.25">
      <c r="B331" s="77">
        <v>325</v>
      </c>
      <c r="C331" s="74" t="s">
        <v>731</v>
      </c>
      <c r="D331" s="74" t="s">
        <v>768</v>
      </c>
      <c r="E331" s="75" t="s">
        <v>32</v>
      </c>
      <c r="F331" s="75" t="s">
        <v>769</v>
      </c>
      <c r="G331" s="99" t="s">
        <v>771</v>
      </c>
      <c r="H331" s="139">
        <v>36526</v>
      </c>
      <c r="I331" s="115"/>
      <c r="J331" s="75">
        <v>1</v>
      </c>
      <c r="K331" s="85">
        <f t="shared" si="5"/>
        <v>0</v>
      </c>
    </row>
    <row r="332" spans="2:11" x14ac:dyDescent="0.25">
      <c r="B332" s="77">
        <v>326</v>
      </c>
      <c r="C332" s="74" t="s">
        <v>731</v>
      </c>
      <c r="D332" s="74" t="s">
        <v>768</v>
      </c>
      <c r="E332" s="75" t="s">
        <v>32</v>
      </c>
      <c r="F332" s="75" t="s">
        <v>769</v>
      </c>
      <c r="G332" s="99" t="s">
        <v>772</v>
      </c>
      <c r="H332" s="139">
        <v>36526</v>
      </c>
      <c r="I332" s="115"/>
      <c r="J332" s="75">
        <v>1</v>
      </c>
      <c r="K332" s="85">
        <f t="shared" si="5"/>
        <v>0</v>
      </c>
    </row>
    <row r="333" spans="2:11" x14ac:dyDescent="0.25">
      <c r="B333" s="77">
        <v>327</v>
      </c>
      <c r="C333" s="74" t="s">
        <v>731</v>
      </c>
      <c r="D333" s="74" t="s">
        <v>768</v>
      </c>
      <c r="E333" s="75" t="s">
        <v>32</v>
      </c>
      <c r="F333" s="75" t="s">
        <v>769</v>
      </c>
      <c r="G333" s="99" t="s">
        <v>773</v>
      </c>
      <c r="H333" s="139">
        <v>36526</v>
      </c>
      <c r="I333" s="115"/>
      <c r="J333" s="75">
        <v>1</v>
      </c>
      <c r="K333" s="85">
        <f t="shared" si="5"/>
        <v>0</v>
      </c>
    </row>
    <row r="334" spans="2:11" x14ac:dyDescent="0.25">
      <c r="B334" s="77">
        <v>328</v>
      </c>
      <c r="C334" s="74" t="s">
        <v>731</v>
      </c>
      <c r="D334" s="74" t="s">
        <v>768</v>
      </c>
      <c r="E334" s="75" t="s">
        <v>32</v>
      </c>
      <c r="F334" s="75" t="s">
        <v>769</v>
      </c>
      <c r="G334" s="99" t="s">
        <v>774</v>
      </c>
      <c r="H334" s="139">
        <v>36526</v>
      </c>
      <c r="I334" s="115"/>
      <c r="J334" s="75">
        <v>1</v>
      </c>
      <c r="K334" s="85">
        <f t="shared" si="5"/>
        <v>0</v>
      </c>
    </row>
    <row r="335" spans="2:11" x14ac:dyDescent="0.25">
      <c r="B335" s="77">
        <v>329</v>
      </c>
      <c r="C335" s="74" t="s">
        <v>731</v>
      </c>
      <c r="D335" s="74" t="s">
        <v>768</v>
      </c>
      <c r="E335" s="75" t="s">
        <v>32</v>
      </c>
      <c r="F335" s="75" t="s">
        <v>769</v>
      </c>
      <c r="G335" s="99" t="s">
        <v>775</v>
      </c>
      <c r="H335" s="139">
        <v>36526</v>
      </c>
      <c r="I335" s="115"/>
      <c r="J335" s="75">
        <v>1</v>
      </c>
      <c r="K335" s="85">
        <f t="shared" si="5"/>
        <v>0</v>
      </c>
    </row>
    <row r="336" spans="2:11" x14ac:dyDescent="0.25">
      <c r="B336" s="77">
        <v>330</v>
      </c>
      <c r="C336" s="74" t="s">
        <v>731</v>
      </c>
      <c r="D336" s="74" t="s">
        <v>768</v>
      </c>
      <c r="E336" s="75" t="s">
        <v>32</v>
      </c>
      <c r="F336" s="75" t="s">
        <v>769</v>
      </c>
      <c r="G336" s="99" t="s">
        <v>776</v>
      </c>
      <c r="H336" s="139">
        <v>36526</v>
      </c>
      <c r="I336" s="115"/>
      <c r="J336" s="75">
        <v>1</v>
      </c>
      <c r="K336" s="85">
        <f t="shared" si="5"/>
        <v>0</v>
      </c>
    </row>
    <row r="337" spans="2:11" x14ac:dyDescent="0.25">
      <c r="B337" s="77">
        <v>331</v>
      </c>
      <c r="C337" s="74" t="s">
        <v>731</v>
      </c>
      <c r="D337" s="74" t="s">
        <v>768</v>
      </c>
      <c r="E337" s="75" t="s">
        <v>32</v>
      </c>
      <c r="F337" s="75" t="s">
        <v>769</v>
      </c>
      <c r="G337" s="99" t="s">
        <v>777</v>
      </c>
      <c r="H337" s="139">
        <v>36526</v>
      </c>
      <c r="I337" s="115"/>
      <c r="J337" s="75">
        <v>1</v>
      </c>
      <c r="K337" s="85">
        <f t="shared" si="5"/>
        <v>0</v>
      </c>
    </row>
    <row r="338" spans="2:11" x14ac:dyDescent="0.25">
      <c r="B338" s="77">
        <v>332</v>
      </c>
      <c r="C338" s="74" t="s">
        <v>778</v>
      </c>
      <c r="D338" s="74" t="s">
        <v>375</v>
      </c>
      <c r="E338" s="75" t="s">
        <v>779</v>
      </c>
      <c r="F338" s="74" t="s">
        <v>780</v>
      </c>
      <c r="G338" s="99" t="s">
        <v>781</v>
      </c>
      <c r="H338" s="139">
        <v>44102</v>
      </c>
      <c r="I338" s="115"/>
      <c r="J338" s="75">
        <v>1</v>
      </c>
      <c r="K338" s="85">
        <f t="shared" si="5"/>
        <v>0</v>
      </c>
    </row>
    <row r="339" spans="2:11" x14ac:dyDescent="0.25">
      <c r="B339" s="77">
        <v>333</v>
      </c>
      <c r="C339" s="74" t="s">
        <v>778</v>
      </c>
      <c r="D339" s="74" t="s">
        <v>398</v>
      </c>
      <c r="E339" s="75" t="s">
        <v>779</v>
      </c>
      <c r="F339" s="74" t="s">
        <v>780</v>
      </c>
      <c r="G339" s="99" t="s">
        <v>782</v>
      </c>
      <c r="H339" s="139">
        <v>44102</v>
      </c>
      <c r="I339" s="115"/>
      <c r="J339" s="75">
        <v>1</v>
      </c>
      <c r="K339" s="85">
        <f t="shared" si="5"/>
        <v>0</v>
      </c>
    </row>
    <row r="340" spans="2:11" x14ac:dyDescent="0.25">
      <c r="B340" s="77">
        <v>334</v>
      </c>
      <c r="C340" s="74" t="s">
        <v>778</v>
      </c>
      <c r="D340" s="74" t="s">
        <v>398</v>
      </c>
      <c r="E340" s="75" t="s">
        <v>779</v>
      </c>
      <c r="F340" s="74" t="s">
        <v>780</v>
      </c>
      <c r="G340" s="99" t="s">
        <v>783</v>
      </c>
      <c r="H340" s="139">
        <v>44102</v>
      </c>
      <c r="I340" s="115"/>
      <c r="J340" s="75">
        <v>1</v>
      </c>
      <c r="K340" s="85">
        <f t="shared" si="5"/>
        <v>0</v>
      </c>
    </row>
    <row r="341" spans="2:11" x14ac:dyDescent="0.25">
      <c r="B341" s="77">
        <v>335</v>
      </c>
      <c r="C341" s="74" t="s">
        <v>778</v>
      </c>
      <c r="D341" s="74" t="s">
        <v>383</v>
      </c>
      <c r="E341" s="75" t="s">
        <v>779</v>
      </c>
      <c r="F341" s="74" t="s">
        <v>780</v>
      </c>
      <c r="G341" s="99" t="s">
        <v>784</v>
      </c>
      <c r="H341" s="139">
        <v>44102</v>
      </c>
      <c r="I341" s="115"/>
      <c r="J341" s="75">
        <v>1</v>
      </c>
      <c r="K341" s="85">
        <f t="shared" si="5"/>
        <v>0</v>
      </c>
    </row>
    <row r="342" spans="2:11" x14ac:dyDescent="0.25">
      <c r="B342" s="77">
        <v>336</v>
      </c>
      <c r="C342" s="74" t="s">
        <v>778</v>
      </c>
      <c r="D342" s="74" t="s">
        <v>410</v>
      </c>
      <c r="E342" s="75" t="s">
        <v>779</v>
      </c>
      <c r="F342" s="74" t="s">
        <v>780</v>
      </c>
      <c r="G342" s="99" t="s">
        <v>785</v>
      </c>
      <c r="H342" s="139">
        <v>44147</v>
      </c>
      <c r="I342" s="115"/>
      <c r="J342" s="75">
        <v>1</v>
      </c>
      <c r="K342" s="85">
        <f t="shared" si="5"/>
        <v>0</v>
      </c>
    </row>
    <row r="343" spans="2:11" x14ac:dyDescent="0.25">
      <c r="B343" s="77">
        <v>337</v>
      </c>
      <c r="C343" s="74" t="s">
        <v>778</v>
      </c>
      <c r="D343" s="74" t="s">
        <v>441</v>
      </c>
      <c r="E343" s="75" t="s">
        <v>779</v>
      </c>
      <c r="F343" s="74" t="s">
        <v>780</v>
      </c>
      <c r="G343" s="99" t="s">
        <v>786</v>
      </c>
      <c r="H343" s="139">
        <v>44147</v>
      </c>
      <c r="I343" s="115"/>
      <c r="J343" s="75">
        <v>1</v>
      </c>
      <c r="K343" s="85">
        <f t="shared" si="5"/>
        <v>0</v>
      </c>
    </row>
    <row r="344" spans="2:11" x14ac:dyDescent="0.25">
      <c r="B344" s="77">
        <v>338</v>
      </c>
      <c r="C344" s="74" t="s">
        <v>778</v>
      </c>
      <c r="D344" s="74" t="s">
        <v>396</v>
      </c>
      <c r="E344" s="75" t="s">
        <v>779</v>
      </c>
      <c r="F344" s="74" t="s">
        <v>780</v>
      </c>
      <c r="G344" s="99" t="s">
        <v>787</v>
      </c>
      <c r="H344" s="139">
        <v>44147</v>
      </c>
      <c r="I344" s="115"/>
      <c r="J344" s="75">
        <v>1</v>
      </c>
      <c r="K344" s="85">
        <f t="shared" si="5"/>
        <v>0</v>
      </c>
    </row>
    <row r="345" spans="2:11" x14ac:dyDescent="0.25">
      <c r="B345" s="77">
        <v>339</v>
      </c>
      <c r="C345" s="74" t="s">
        <v>778</v>
      </c>
      <c r="D345" s="74" t="s">
        <v>385</v>
      </c>
      <c r="E345" s="75" t="s">
        <v>779</v>
      </c>
      <c r="F345" s="74" t="s">
        <v>780</v>
      </c>
      <c r="G345" s="99" t="s">
        <v>788</v>
      </c>
      <c r="H345" s="139">
        <v>44147</v>
      </c>
      <c r="I345" s="115"/>
      <c r="J345" s="75">
        <v>1</v>
      </c>
      <c r="K345" s="85">
        <f t="shared" si="5"/>
        <v>0</v>
      </c>
    </row>
    <row r="346" spans="2:11" x14ac:dyDescent="0.25">
      <c r="B346" s="77">
        <v>340</v>
      </c>
      <c r="C346" s="74" t="s">
        <v>778</v>
      </c>
      <c r="D346" s="74" t="s">
        <v>371</v>
      </c>
      <c r="E346" s="75" t="s">
        <v>779</v>
      </c>
      <c r="F346" s="74" t="s">
        <v>780</v>
      </c>
      <c r="G346" s="99" t="s">
        <v>789</v>
      </c>
      <c r="H346" s="139">
        <v>44208</v>
      </c>
      <c r="I346" s="115"/>
      <c r="J346" s="75">
        <v>1</v>
      </c>
      <c r="K346" s="85">
        <f t="shared" si="5"/>
        <v>0</v>
      </c>
    </row>
    <row r="347" spans="2:11" x14ac:dyDescent="0.25">
      <c r="B347" s="77">
        <v>341</v>
      </c>
      <c r="C347" s="74" t="s">
        <v>778</v>
      </c>
      <c r="D347" s="74" t="s">
        <v>393</v>
      </c>
      <c r="E347" s="75" t="s">
        <v>779</v>
      </c>
      <c r="F347" s="74" t="s">
        <v>780</v>
      </c>
      <c r="G347" s="99" t="s">
        <v>790</v>
      </c>
      <c r="H347" s="139">
        <v>44208</v>
      </c>
      <c r="I347" s="115"/>
      <c r="J347" s="75">
        <v>1</v>
      </c>
      <c r="K347" s="85">
        <f t="shared" si="5"/>
        <v>0</v>
      </c>
    </row>
    <row r="348" spans="2:11" x14ac:dyDescent="0.25">
      <c r="B348" s="77">
        <v>342</v>
      </c>
      <c r="C348" s="74" t="s">
        <v>778</v>
      </c>
      <c r="D348" s="74" t="s">
        <v>416</v>
      </c>
      <c r="E348" s="75" t="s">
        <v>779</v>
      </c>
      <c r="F348" s="74" t="s">
        <v>780</v>
      </c>
      <c r="G348" s="99" t="s">
        <v>791</v>
      </c>
      <c r="H348" s="139">
        <v>44208</v>
      </c>
      <c r="I348" s="115"/>
      <c r="J348" s="75">
        <v>1</v>
      </c>
      <c r="K348" s="85">
        <f t="shared" si="5"/>
        <v>0</v>
      </c>
    </row>
    <row r="349" spans="2:11" x14ac:dyDescent="0.25">
      <c r="B349" s="77">
        <v>343</v>
      </c>
      <c r="C349" s="74" t="s">
        <v>778</v>
      </c>
      <c r="D349" s="74" t="s">
        <v>792</v>
      </c>
      <c r="E349" s="75" t="s">
        <v>779</v>
      </c>
      <c r="F349" s="74" t="s">
        <v>780</v>
      </c>
      <c r="G349" s="99" t="s">
        <v>793</v>
      </c>
      <c r="H349" s="139">
        <v>44208</v>
      </c>
      <c r="I349" s="115"/>
      <c r="J349" s="75">
        <v>1</v>
      </c>
      <c r="K349" s="85">
        <f t="shared" si="5"/>
        <v>0</v>
      </c>
    </row>
    <row r="350" spans="2:11" x14ac:dyDescent="0.25">
      <c r="B350" s="77">
        <v>344</v>
      </c>
      <c r="C350" s="74" t="s">
        <v>778</v>
      </c>
      <c r="D350" s="74" t="s">
        <v>425</v>
      </c>
      <c r="E350" s="75" t="s">
        <v>779</v>
      </c>
      <c r="F350" s="74" t="s">
        <v>780</v>
      </c>
      <c r="G350" s="99" t="s">
        <v>794</v>
      </c>
      <c r="H350" s="139">
        <v>44208</v>
      </c>
      <c r="I350" s="115"/>
      <c r="J350" s="75">
        <v>1</v>
      </c>
      <c r="K350" s="85">
        <f t="shared" si="5"/>
        <v>0</v>
      </c>
    </row>
    <row r="351" spans="2:11" x14ac:dyDescent="0.25">
      <c r="B351" s="77">
        <v>345</v>
      </c>
      <c r="C351" s="74" t="s">
        <v>778</v>
      </c>
      <c r="D351" s="74" t="s">
        <v>435</v>
      </c>
      <c r="E351" s="75" t="s">
        <v>779</v>
      </c>
      <c r="F351" s="74" t="s">
        <v>780</v>
      </c>
      <c r="G351" s="99" t="s">
        <v>795</v>
      </c>
      <c r="H351" s="139">
        <v>44208</v>
      </c>
      <c r="I351" s="115"/>
      <c r="J351" s="75">
        <v>1</v>
      </c>
      <c r="K351" s="85">
        <f t="shared" si="5"/>
        <v>0</v>
      </c>
    </row>
    <row r="352" spans="2:11" x14ac:dyDescent="0.25">
      <c r="B352" s="77">
        <v>346</v>
      </c>
      <c r="C352" s="74" t="s">
        <v>778</v>
      </c>
      <c r="D352" s="74" t="s">
        <v>429</v>
      </c>
      <c r="E352" s="75" t="s">
        <v>779</v>
      </c>
      <c r="F352" s="74" t="s">
        <v>780</v>
      </c>
      <c r="G352" s="99" t="s">
        <v>796</v>
      </c>
      <c r="H352" s="139">
        <v>44208</v>
      </c>
      <c r="I352" s="115"/>
      <c r="J352" s="75">
        <v>1</v>
      </c>
      <c r="K352" s="85">
        <f t="shared" si="5"/>
        <v>0</v>
      </c>
    </row>
    <row r="353" spans="2:11" x14ac:dyDescent="0.25">
      <c r="B353" s="77">
        <v>347</v>
      </c>
      <c r="C353" s="74" t="s">
        <v>778</v>
      </c>
      <c r="D353" s="74" t="s">
        <v>364</v>
      </c>
      <c r="E353" s="75" t="s">
        <v>779</v>
      </c>
      <c r="F353" s="74" t="s">
        <v>780</v>
      </c>
      <c r="G353" s="99" t="s">
        <v>797</v>
      </c>
      <c r="H353" s="139">
        <v>44208</v>
      </c>
      <c r="I353" s="115"/>
      <c r="J353" s="75">
        <v>1</v>
      </c>
      <c r="K353" s="85">
        <f t="shared" si="5"/>
        <v>0</v>
      </c>
    </row>
    <row r="354" spans="2:11" x14ac:dyDescent="0.25">
      <c r="B354" s="77">
        <v>348</v>
      </c>
      <c r="C354" s="74" t="s">
        <v>778</v>
      </c>
      <c r="D354" s="74" t="s">
        <v>367</v>
      </c>
      <c r="E354" s="75" t="s">
        <v>779</v>
      </c>
      <c r="F354" s="74" t="s">
        <v>780</v>
      </c>
      <c r="G354" s="99" t="s">
        <v>798</v>
      </c>
      <c r="H354" s="139">
        <v>44208</v>
      </c>
      <c r="I354" s="115"/>
      <c r="J354" s="75">
        <v>1</v>
      </c>
      <c r="K354" s="85">
        <f t="shared" si="5"/>
        <v>0</v>
      </c>
    </row>
    <row r="355" spans="2:11" x14ac:dyDescent="0.25">
      <c r="B355" s="77">
        <v>349</v>
      </c>
      <c r="C355" s="74" t="s">
        <v>778</v>
      </c>
      <c r="D355" s="74" t="s">
        <v>414</v>
      </c>
      <c r="E355" s="75" t="s">
        <v>779</v>
      </c>
      <c r="F355" s="74" t="s">
        <v>780</v>
      </c>
      <c r="G355" s="99" t="s">
        <v>799</v>
      </c>
      <c r="H355" s="139">
        <v>44208</v>
      </c>
      <c r="I355" s="115"/>
      <c r="J355" s="75">
        <v>1</v>
      </c>
      <c r="K355" s="85">
        <f t="shared" si="5"/>
        <v>0</v>
      </c>
    </row>
    <row r="356" spans="2:11" x14ac:dyDescent="0.25">
      <c r="B356" s="77">
        <v>350</v>
      </c>
      <c r="C356" s="74" t="s">
        <v>778</v>
      </c>
      <c r="D356" s="74" t="s">
        <v>377</v>
      </c>
      <c r="E356" s="75" t="s">
        <v>779</v>
      </c>
      <c r="F356" s="74" t="s">
        <v>780</v>
      </c>
      <c r="G356" s="99" t="s">
        <v>800</v>
      </c>
      <c r="H356" s="139">
        <v>44208</v>
      </c>
      <c r="I356" s="115"/>
      <c r="J356" s="75">
        <v>1</v>
      </c>
      <c r="K356" s="85">
        <f t="shared" si="5"/>
        <v>0</v>
      </c>
    </row>
    <row r="357" spans="2:11" x14ac:dyDescent="0.25">
      <c r="B357" s="77">
        <v>351</v>
      </c>
      <c r="C357" s="74" t="s">
        <v>778</v>
      </c>
      <c r="D357" s="74" t="s">
        <v>531</v>
      </c>
      <c r="E357" s="75" t="s">
        <v>779</v>
      </c>
      <c r="F357" s="74" t="s">
        <v>780</v>
      </c>
      <c r="G357" s="99" t="s">
        <v>801</v>
      </c>
      <c r="H357" s="139">
        <v>44208</v>
      </c>
      <c r="I357" s="115"/>
      <c r="J357" s="75">
        <v>1</v>
      </c>
      <c r="K357" s="85">
        <f t="shared" si="5"/>
        <v>0</v>
      </c>
    </row>
    <row r="358" spans="2:11" x14ac:dyDescent="0.25">
      <c r="B358" s="77">
        <v>352</v>
      </c>
      <c r="C358" s="74" t="s">
        <v>778</v>
      </c>
      <c r="D358" s="74" t="s">
        <v>802</v>
      </c>
      <c r="E358" s="75" t="s">
        <v>779</v>
      </c>
      <c r="F358" s="74" t="s">
        <v>780</v>
      </c>
      <c r="G358" s="99" t="s">
        <v>803</v>
      </c>
      <c r="H358" s="139">
        <v>44208</v>
      </c>
      <c r="I358" s="115"/>
      <c r="J358" s="75">
        <v>1</v>
      </c>
      <c r="K358" s="85">
        <f t="shared" si="5"/>
        <v>0</v>
      </c>
    </row>
    <row r="359" spans="2:11" x14ac:dyDescent="0.25">
      <c r="B359" s="77">
        <v>353</v>
      </c>
      <c r="C359" s="74" t="s">
        <v>778</v>
      </c>
      <c r="D359" s="74" t="s">
        <v>398</v>
      </c>
      <c r="E359" s="75" t="s">
        <v>779</v>
      </c>
      <c r="F359" s="74" t="s">
        <v>780</v>
      </c>
      <c r="G359" s="99" t="s">
        <v>804</v>
      </c>
      <c r="H359" s="139">
        <v>44208</v>
      </c>
      <c r="I359" s="115"/>
      <c r="J359" s="75">
        <v>1</v>
      </c>
      <c r="K359" s="85">
        <f t="shared" si="5"/>
        <v>0</v>
      </c>
    </row>
    <row r="360" spans="2:11" x14ac:dyDescent="0.25">
      <c r="B360" s="77">
        <v>354</v>
      </c>
      <c r="C360" s="74" t="s">
        <v>778</v>
      </c>
      <c r="D360" s="74" t="s">
        <v>494</v>
      </c>
      <c r="E360" s="75" t="s">
        <v>779</v>
      </c>
      <c r="F360" s="74" t="s">
        <v>780</v>
      </c>
      <c r="G360" s="99" t="s">
        <v>805</v>
      </c>
      <c r="H360" s="139">
        <v>44208</v>
      </c>
      <c r="I360" s="115"/>
      <c r="J360" s="75">
        <v>1</v>
      </c>
      <c r="K360" s="85">
        <f t="shared" si="5"/>
        <v>0</v>
      </c>
    </row>
    <row r="361" spans="2:11" x14ac:dyDescent="0.25">
      <c r="B361" s="77">
        <v>355</v>
      </c>
      <c r="C361" s="74" t="s">
        <v>778</v>
      </c>
      <c r="D361" s="74" t="s">
        <v>373</v>
      </c>
      <c r="E361" s="75" t="s">
        <v>779</v>
      </c>
      <c r="F361" s="74" t="s">
        <v>780</v>
      </c>
      <c r="G361" s="99" t="s">
        <v>806</v>
      </c>
      <c r="H361" s="139">
        <v>44208</v>
      </c>
      <c r="I361" s="115"/>
      <c r="J361" s="75">
        <v>1</v>
      </c>
      <c r="K361" s="85">
        <f t="shared" si="5"/>
        <v>0</v>
      </c>
    </row>
    <row r="362" spans="2:11" x14ac:dyDescent="0.25">
      <c r="B362" s="77">
        <v>356</v>
      </c>
      <c r="C362" s="74" t="s">
        <v>778</v>
      </c>
      <c r="D362" s="74" t="s">
        <v>398</v>
      </c>
      <c r="E362" s="75" t="s">
        <v>779</v>
      </c>
      <c r="F362" s="74" t="s">
        <v>780</v>
      </c>
      <c r="G362" s="99" t="s">
        <v>807</v>
      </c>
      <c r="H362" s="139">
        <v>44208</v>
      </c>
      <c r="I362" s="115"/>
      <c r="J362" s="75">
        <v>1</v>
      </c>
      <c r="K362" s="85">
        <f t="shared" si="5"/>
        <v>0</v>
      </c>
    </row>
    <row r="363" spans="2:11" x14ac:dyDescent="0.25">
      <c r="B363" s="77">
        <v>357</v>
      </c>
      <c r="C363" s="74" t="s">
        <v>778</v>
      </c>
      <c r="D363" s="74" t="s">
        <v>369</v>
      </c>
      <c r="E363" s="75" t="s">
        <v>779</v>
      </c>
      <c r="F363" s="74" t="s">
        <v>780</v>
      </c>
      <c r="G363" s="99" t="s">
        <v>808</v>
      </c>
      <c r="H363" s="139">
        <v>44208</v>
      </c>
      <c r="I363" s="115"/>
      <c r="J363" s="75">
        <v>1</v>
      </c>
      <c r="K363" s="85">
        <f t="shared" si="5"/>
        <v>0</v>
      </c>
    </row>
    <row r="364" spans="2:11" x14ac:dyDescent="0.25">
      <c r="B364" s="77">
        <v>358</v>
      </c>
      <c r="C364" s="74" t="s">
        <v>778</v>
      </c>
      <c r="D364" s="74" t="s">
        <v>427</v>
      </c>
      <c r="E364" s="75" t="s">
        <v>779</v>
      </c>
      <c r="F364" s="74" t="s">
        <v>780</v>
      </c>
      <c r="G364" s="99" t="s">
        <v>809</v>
      </c>
      <c r="H364" s="139">
        <v>44208</v>
      </c>
      <c r="I364" s="115"/>
      <c r="J364" s="75">
        <v>1</v>
      </c>
      <c r="K364" s="85">
        <f t="shared" si="5"/>
        <v>0</v>
      </c>
    </row>
    <row r="365" spans="2:11" x14ac:dyDescent="0.25">
      <c r="B365" s="77">
        <v>359</v>
      </c>
      <c r="C365" s="74" t="s">
        <v>778</v>
      </c>
      <c r="D365" s="74" t="s">
        <v>431</v>
      </c>
      <c r="E365" s="75" t="s">
        <v>779</v>
      </c>
      <c r="F365" s="74" t="s">
        <v>780</v>
      </c>
      <c r="G365" s="99" t="s">
        <v>810</v>
      </c>
      <c r="H365" s="139">
        <v>44208</v>
      </c>
      <c r="I365" s="115"/>
      <c r="J365" s="75">
        <v>1</v>
      </c>
      <c r="K365" s="85">
        <f t="shared" si="5"/>
        <v>0</v>
      </c>
    </row>
    <row r="366" spans="2:11" x14ac:dyDescent="0.25">
      <c r="B366" s="77">
        <v>360</v>
      </c>
      <c r="C366" s="74" t="s">
        <v>778</v>
      </c>
      <c r="D366" s="74" t="s">
        <v>439</v>
      </c>
      <c r="E366" s="75" t="s">
        <v>779</v>
      </c>
      <c r="F366" s="74" t="s">
        <v>780</v>
      </c>
      <c r="G366" s="99" t="s">
        <v>811</v>
      </c>
      <c r="H366" s="139">
        <v>44208</v>
      </c>
      <c r="I366" s="115"/>
      <c r="J366" s="75">
        <v>1</v>
      </c>
      <c r="K366" s="85">
        <f t="shared" si="5"/>
        <v>0</v>
      </c>
    </row>
    <row r="367" spans="2:11" x14ac:dyDescent="0.25">
      <c r="B367" s="77">
        <v>361</v>
      </c>
      <c r="C367" s="74" t="s">
        <v>778</v>
      </c>
      <c r="D367" s="74" t="s">
        <v>402</v>
      </c>
      <c r="E367" s="75" t="s">
        <v>779</v>
      </c>
      <c r="F367" s="74" t="s">
        <v>780</v>
      </c>
      <c r="G367" s="99" t="s">
        <v>812</v>
      </c>
      <c r="H367" s="139">
        <v>44208</v>
      </c>
      <c r="I367" s="115"/>
      <c r="J367" s="75">
        <v>1</v>
      </c>
      <c r="K367" s="85">
        <f t="shared" si="5"/>
        <v>0</v>
      </c>
    </row>
    <row r="368" spans="2:11" x14ac:dyDescent="0.25">
      <c r="B368" s="77">
        <v>362</v>
      </c>
      <c r="C368" s="74" t="s">
        <v>778</v>
      </c>
      <c r="D368" s="74" t="s">
        <v>390</v>
      </c>
      <c r="E368" s="75" t="s">
        <v>779</v>
      </c>
      <c r="F368" s="74" t="s">
        <v>780</v>
      </c>
      <c r="G368" s="99" t="s">
        <v>813</v>
      </c>
      <c r="H368" s="139">
        <v>44208</v>
      </c>
      <c r="I368" s="115"/>
      <c r="J368" s="75">
        <v>1</v>
      </c>
      <c r="K368" s="85">
        <f t="shared" si="5"/>
        <v>0</v>
      </c>
    </row>
    <row r="369" spans="2:11" x14ac:dyDescent="0.25">
      <c r="B369" s="77">
        <v>363</v>
      </c>
      <c r="C369" s="74" t="s">
        <v>778</v>
      </c>
      <c r="D369" s="74" t="s">
        <v>379</v>
      </c>
      <c r="E369" s="75" t="s">
        <v>779</v>
      </c>
      <c r="F369" s="74" t="s">
        <v>780</v>
      </c>
      <c r="G369" s="99" t="s">
        <v>814</v>
      </c>
      <c r="H369" s="139">
        <v>44208</v>
      </c>
      <c r="I369" s="115"/>
      <c r="J369" s="75">
        <v>1</v>
      </c>
      <c r="K369" s="85">
        <f t="shared" si="5"/>
        <v>0</v>
      </c>
    </row>
    <row r="370" spans="2:11" x14ac:dyDescent="0.25">
      <c r="B370" s="77">
        <v>364</v>
      </c>
      <c r="C370" s="74" t="s">
        <v>778</v>
      </c>
      <c r="D370" s="74" t="s">
        <v>640</v>
      </c>
      <c r="E370" s="75" t="s">
        <v>779</v>
      </c>
      <c r="F370" s="74" t="s">
        <v>780</v>
      </c>
      <c r="G370" s="99" t="s">
        <v>815</v>
      </c>
      <c r="H370" s="139">
        <v>44208</v>
      </c>
      <c r="I370" s="115"/>
      <c r="J370" s="75">
        <v>1</v>
      </c>
      <c r="K370" s="85">
        <f t="shared" si="5"/>
        <v>0</v>
      </c>
    </row>
    <row r="371" spans="2:11" x14ac:dyDescent="0.25">
      <c r="B371" s="77">
        <v>365</v>
      </c>
      <c r="C371" s="74" t="s">
        <v>778</v>
      </c>
      <c r="D371" s="74" t="s">
        <v>640</v>
      </c>
      <c r="E371" s="75" t="s">
        <v>779</v>
      </c>
      <c r="F371" s="74" t="s">
        <v>780</v>
      </c>
      <c r="G371" s="99" t="s">
        <v>816</v>
      </c>
      <c r="H371" s="139">
        <v>44208</v>
      </c>
      <c r="I371" s="115"/>
      <c r="J371" s="75">
        <v>1</v>
      </c>
      <c r="K371" s="85">
        <f t="shared" si="5"/>
        <v>0</v>
      </c>
    </row>
    <row r="372" spans="2:11" x14ac:dyDescent="0.25">
      <c r="B372" s="77">
        <v>366</v>
      </c>
      <c r="C372" s="74" t="s">
        <v>778</v>
      </c>
      <c r="D372" s="74" t="s">
        <v>408</v>
      </c>
      <c r="E372" s="75" t="s">
        <v>779</v>
      </c>
      <c r="F372" s="74" t="s">
        <v>780</v>
      </c>
      <c r="G372" s="99" t="s">
        <v>817</v>
      </c>
      <c r="H372" s="139">
        <v>44531</v>
      </c>
      <c r="I372" s="115"/>
      <c r="J372" s="75">
        <v>1</v>
      </c>
      <c r="K372" s="85">
        <f t="shared" si="5"/>
        <v>0</v>
      </c>
    </row>
    <row r="373" spans="2:11" x14ac:dyDescent="0.25">
      <c r="B373" s="77">
        <v>367</v>
      </c>
      <c r="C373" s="74" t="s">
        <v>778</v>
      </c>
      <c r="D373" s="74" t="s">
        <v>404</v>
      </c>
      <c r="E373" s="75" t="s">
        <v>779</v>
      </c>
      <c r="F373" s="74" t="s">
        <v>780</v>
      </c>
      <c r="G373" s="99" t="s">
        <v>818</v>
      </c>
      <c r="H373" s="139">
        <v>44531</v>
      </c>
      <c r="I373" s="115"/>
      <c r="J373" s="75">
        <v>1</v>
      </c>
      <c r="K373" s="85">
        <f t="shared" si="5"/>
        <v>0</v>
      </c>
    </row>
    <row r="374" spans="2:11" x14ac:dyDescent="0.25">
      <c r="B374" s="77">
        <v>368</v>
      </c>
      <c r="C374" s="74" t="s">
        <v>778</v>
      </c>
      <c r="D374" s="74" t="s">
        <v>416</v>
      </c>
      <c r="E374" s="75" t="s">
        <v>779</v>
      </c>
      <c r="F374" s="74" t="s">
        <v>780</v>
      </c>
      <c r="G374" s="99" t="s">
        <v>819</v>
      </c>
      <c r="H374" s="139">
        <v>44531</v>
      </c>
      <c r="I374" s="115"/>
      <c r="J374" s="75">
        <v>1</v>
      </c>
      <c r="K374" s="85">
        <f t="shared" si="5"/>
        <v>0</v>
      </c>
    </row>
    <row r="375" spans="2:11" x14ac:dyDescent="0.25">
      <c r="B375" s="77">
        <v>369</v>
      </c>
      <c r="C375" s="74" t="s">
        <v>778</v>
      </c>
      <c r="D375" s="74" t="s">
        <v>406</v>
      </c>
      <c r="E375" s="75" t="s">
        <v>779</v>
      </c>
      <c r="F375" s="74" t="s">
        <v>780</v>
      </c>
      <c r="G375" s="99" t="s">
        <v>820</v>
      </c>
      <c r="H375" s="139">
        <v>44531</v>
      </c>
      <c r="I375" s="115"/>
      <c r="J375" s="75">
        <v>1</v>
      </c>
      <c r="K375" s="85">
        <f t="shared" si="5"/>
        <v>0</v>
      </c>
    </row>
    <row r="376" spans="2:11" x14ac:dyDescent="0.25">
      <c r="B376" s="77">
        <v>370</v>
      </c>
      <c r="C376" s="74" t="s">
        <v>778</v>
      </c>
      <c r="D376" s="74" t="s">
        <v>400</v>
      </c>
      <c r="E376" s="75" t="s">
        <v>779</v>
      </c>
      <c r="F376" s="74" t="s">
        <v>780</v>
      </c>
      <c r="G376" s="99" t="s">
        <v>821</v>
      </c>
      <c r="H376" s="139">
        <v>44531</v>
      </c>
      <c r="I376" s="115"/>
      <c r="J376" s="75">
        <v>1</v>
      </c>
      <c r="K376" s="85">
        <f t="shared" si="5"/>
        <v>0</v>
      </c>
    </row>
    <row r="377" spans="2:11" x14ac:dyDescent="0.25">
      <c r="B377" s="77">
        <v>371</v>
      </c>
      <c r="C377" s="74" t="s">
        <v>778</v>
      </c>
      <c r="D377" s="74" t="s">
        <v>412</v>
      </c>
      <c r="E377" s="75" t="s">
        <v>779</v>
      </c>
      <c r="F377" s="74" t="s">
        <v>780</v>
      </c>
      <c r="G377" s="99" t="s">
        <v>822</v>
      </c>
      <c r="H377" s="139">
        <v>44531</v>
      </c>
      <c r="I377" s="115"/>
      <c r="J377" s="75">
        <v>1</v>
      </c>
      <c r="K377" s="85">
        <f t="shared" si="5"/>
        <v>0</v>
      </c>
    </row>
    <row r="378" spans="2:11" x14ac:dyDescent="0.25">
      <c r="B378" s="77">
        <v>372</v>
      </c>
      <c r="C378" s="74" t="s">
        <v>778</v>
      </c>
      <c r="D378" s="74" t="s">
        <v>388</v>
      </c>
      <c r="E378" s="75" t="s">
        <v>779</v>
      </c>
      <c r="F378" s="74" t="s">
        <v>780</v>
      </c>
      <c r="G378" s="99" t="s">
        <v>823</v>
      </c>
      <c r="H378" s="139">
        <v>44692</v>
      </c>
      <c r="I378" s="115"/>
      <c r="J378" s="75">
        <v>1</v>
      </c>
      <c r="K378" s="85">
        <f t="shared" si="5"/>
        <v>0</v>
      </c>
    </row>
    <row r="379" spans="2:11" x14ac:dyDescent="0.25">
      <c r="B379" s="77">
        <v>373</v>
      </c>
      <c r="C379" s="74" t="s">
        <v>778</v>
      </c>
      <c r="D379" s="74" t="s">
        <v>437</v>
      </c>
      <c r="E379" s="75" t="s">
        <v>779</v>
      </c>
      <c r="F379" s="74" t="s">
        <v>780</v>
      </c>
      <c r="G379" s="99" t="s">
        <v>824</v>
      </c>
      <c r="H379" s="139">
        <v>44692</v>
      </c>
      <c r="I379" s="115"/>
      <c r="J379" s="75">
        <v>1</v>
      </c>
      <c r="K379" s="85">
        <f t="shared" si="5"/>
        <v>0</v>
      </c>
    </row>
    <row r="380" spans="2:11" x14ac:dyDescent="0.25">
      <c r="B380" s="77">
        <v>374</v>
      </c>
      <c r="C380" s="74" t="s">
        <v>778</v>
      </c>
      <c r="D380" s="74" t="s">
        <v>433</v>
      </c>
      <c r="E380" s="75" t="s">
        <v>779</v>
      </c>
      <c r="F380" s="74" t="s">
        <v>780</v>
      </c>
      <c r="G380" s="99" t="s">
        <v>825</v>
      </c>
      <c r="H380" s="139">
        <v>44692</v>
      </c>
      <c r="I380" s="115"/>
      <c r="J380" s="75">
        <v>1</v>
      </c>
      <c r="K380" s="85">
        <f t="shared" si="5"/>
        <v>0</v>
      </c>
    </row>
    <row r="381" spans="2:11" x14ac:dyDescent="0.25">
      <c r="B381" s="77">
        <v>375</v>
      </c>
      <c r="C381" s="74" t="s">
        <v>826</v>
      </c>
      <c r="D381" s="74" t="s">
        <v>446</v>
      </c>
      <c r="E381" s="75" t="s">
        <v>827</v>
      </c>
      <c r="F381" s="74" t="s">
        <v>828</v>
      </c>
      <c r="G381" s="99" t="s">
        <v>829</v>
      </c>
      <c r="H381" s="139" t="s">
        <v>446</v>
      </c>
      <c r="I381" s="115"/>
      <c r="J381" s="75">
        <v>1</v>
      </c>
      <c r="K381" s="85">
        <f t="shared" si="5"/>
        <v>0</v>
      </c>
    </row>
    <row r="382" spans="2:11" x14ac:dyDescent="0.25">
      <c r="B382" s="77">
        <v>376</v>
      </c>
      <c r="C382" s="74" t="s">
        <v>826</v>
      </c>
      <c r="D382" s="74" t="s">
        <v>451</v>
      </c>
      <c r="E382" s="75" t="s">
        <v>827</v>
      </c>
      <c r="F382" s="74" t="s">
        <v>828</v>
      </c>
      <c r="G382" s="99" t="s">
        <v>830</v>
      </c>
      <c r="H382" s="139">
        <v>43831</v>
      </c>
      <c r="I382" s="115"/>
      <c r="J382" s="75">
        <v>1</v>
      </c>
      <c r="K382" s="85">
        <f t="shared" si="5"/>
        <v>0</v>
      </c>
    </row>
    <row r="383" spans="2:11" x14ac:dyDescent="0.25">
      <c r="B383" s="77">
        <v>377</v>
      </c>
      <c r="C383" s="74" t="s">
        <v>826</v>
      </c>
      <c r="D383" s="74" t="s">
        <v>429</v>
      </c>
      <c r="E383" s="75" t="s">
        <v>827</v>
      </c>
      <c r="F383" s="74" t="s">
        <v>828</v>
      </c>
      <c r="G383" s="99" t="s">
        <v>831</v>
      </c>
      <c r="H383" s="139">
        <v>43831</v>
      </c>
      <c r="I383" s="115"/>
      <c r="J383" s="75">
        <v>1</v>
      </c>
      <c r="K383" s="85">
        <f t="shared" si="5"/>
        <v>0</v>
      </c>
    </row>
    <row r="384" spans="2:11" x14ac:dyDescent="0.25">
      <c r="B384" s="77">
        <v>378</v>
      </c>
      <c r="C384" s="74" t="s">
        <v>826</v>
      </c>
      <c r="D384" s="74" t="s">
        <v>429</v>
      </c>
      <c r="E384" s="75" t="s">
        <v>827</v>
      </c>
      <c r="F384" s="74" t="s">
        <v>828</v>
      </c>
      <c r="G384" s="99" t="s">
        <v>832</v>
      </c>
      <c r="H384" s="139">
        <v>43831</v>
      </c>
      <c r="I384" s="115"/>
      <c r="J384" s="75">
        <v>1</v>
      </c>
      <c r="K384" s="85">
        <f t="shared" si="5"/>
        <v>0</v>
      </c>
    </row>
    <row r="385" spans="2:11" x14ac:dyDescent="0.25">
      <c r="B385" s="77">
        <v>379</v>
      </c>
      <c r="C385" s="74" t="s">
        <v>826</v>
      </c>
      <c r="D385" s="74" t="s">
        <v>433</v>
      </c>
      <c r="E385" s="75" t="s">
        <v>827</v>
      </c>
      <c r="F385" s="74" t="s">
        <v>828</v>
      </c>
      <c r="G385" s="99" t="s">
        <v>833</v>
      </c>
      <c r="H385" s="139">
        <v>43831</v>
      </c>
      <c r="I385" s="115"/>
      <c r="J385" s="75">
        <v>1</v>
      </c>
      <c r="K385" s="85">
        <f t="shared" si="5"/>
        <v>0</v>
      </c>
    </row>
    <row r="386" spans="2:11" x14ac:dyDescent="0.25">
      <c r="B386" s="77">
        <v>380</v>
      </c>
      <c r="C386" s="74" t="s">
        <v>826</v>
      </c>
      <c r="D386" s="74" t="s">
        <v>834</v>
      </c>
      <c r="E386" s="75" t="s">
        <v>827</v>
      </c>
      <c r="F386" s="74" t="s">
        <v>828</v>
      </c>
      <c r="G386" s="99" t="s">
        <v>835</v>
      </c>
      <c r="H386" s="139">
        <v>43831</v>
      </c>
      <c r="I386" s="115"/>
      <c r="J386" s="75">
        <v>1</v>
      </c>
      <c r="K386" s="85">
        <f t="shared" si="5"/>
        <v>0</v>
      </c>
    </row>
    <row r="387" spans="2:11" x14ac:dyDescent="0.25">
      <c r="B387" s="77">
        <v>381</v>
      </c>
      <c r="C387" s="74" t="s">
        <v>826</v>
      </c>
      <c r="D387" s="74" t="s">
        <v>371</v>
      </c>
      <c r="E387" s="75" t="s">
        <v>827</v>
      </c>
      <c r="F387" s="74" t="s">
        <v>828</v>
      </c>
      <c r="G387" s="99" t="s">
        <v>836</v>
      </c>
      <c r="H387" s="139">
        <v>43831</v>
      </c>
      <c r="I387" s="115"/>
      <c r="J387" s="75">
        <v>1</v>
      </c>
      <c r="K387" s="85">
        <f t="shared" si="5"/>
        <v>0</v>
      </c>
    </row>
    <row r="388" spans="2:11" x14ac:dyDescent="0.25">
      <c r="B388" s="77">
        <v>382</v>
      </c>
      <c r="C388" s="74" t="s">
        <v>826</v>
      </c>
      <c r="D388" s="74" t="s">
        <v>402</v>
      </c>
      <c r="E388" s="75" t="s">
        <v>827</v>
      </c>
      <c r="F388" s="74" t="s">
        <v>828</v>
      </c>
      <c r="G388" s="99" t="s">
        <v>837</v>
      </c>
      <c r="H388" s="139">
        <v>43831</v>
      </c>
      <c r="I388" s="115"/>
      <c r="J388" s="75">
        <v>1</v>
      </c>
      <c r="K388" s="85">
        <f t="shared" si="5"/>
        <v>0</v>
      </c>
    </row>
    <row r="389" spans="2:11" x14ac:dyDescent="0.25">
      <c r="B389" s="77">
        <v>383</v>
      </c>
      <c r="C389" s="74" t="s">
        <v>826</v>
      </c>
      <c r="D389" s="74" t="s">
        <v>446</v>
      </c>
      <c r="E389" s="75" t="s">
        <v>827</v>
      </c>
      <c r="F389" s="74" t="s">
        <v>828</v>
      </c>
      <c r="G389" s="99" t="s">
        <v>838</v>
      </c>
      <c r="H389" s="139">
        <v>43831</v>
      </c>
      <c r="I389" s="115"/>
      <c r="J389" s="75">
        <v>1</v>
      </c>
      <c r="K389" s="85">
        <f t="shared" si="5"/>
        <v>0</v>
      </c>
    </row>
    <row r="390" spans="2:11" x14ac:dyDescent="0.25">
      <c r="B390" s="77">
        <v>384</v>
      </c>
      <c r="C390" s="74" t="s">
        <v>826</v>
      </c>
      <c r="D390" s="74" t="s">
        <v>373</v>
      </c>
      <c r="E390" s="75" t="s">
        <v>827</v>
      </c>
      <c r="F390" s="74" t="s">
        <v>828</v>
      </c>
      <c r="G390" s="99" t="s">
        <v>839</v>
      </c>
      <c r="H390" s="139">
        <v>43952</v>
      </c>
      <c r="I390" s="115"/>
      <c r="J390" s="75">
        <v>1</v>
      </c>
      <c r="K390" s="85">
        <f t="shared" si="5"/>
        <v>0</v>
      </c>
    </row>
    <row r="391" spans="2:11" x14ac:dyDescent="0.25">
      <c r="B391" s="77">
        <v>385</v>
      </c>
      <c r="C391" s="74" t="s">
        <v>826</v>
      </c>
      <c r="D391" s="74" t="s">
        <v>408</v>
      </c>
      <c r="E391" s="75" t="s">
        <v>827</v>
      </c>
      <c r="F391" s="74" t="s">
        <v>828</v>
      </c>
      <c r="G391" s="99" t="s">
        <v>840</v>
      </c>
      <c r="H391" s="139">
        <v>44013</v>
      </c>
      <c r="I391" s="115"/>
      <c r="J391" s="75">
        <v>1</v>
      </c>
      <c r="K391" s="85">
        <f t="shared" ref="K391:K420" si="6">I391*J391</f>
        <v>0</v>
      </c>
    </row>
    <row r="392" spans="2:11" x14ac:dyDescent="0.25">
      <c r="B392" s="77">
        <v>386</v>
      </c>
      <c r="C392" s="74" t="s">
        <v>826</v>
      </c>
      <c r="D392" s="74" t="s">
        <v>406</v>
      </c>
      <c r="E392" s="75" t="s">
        <v>827</v>
      </c>
      <c r="F392" s="74" t="s">
        <v>828</v>
      </c>
      <c r="G392" s="99" t="s">
        <v>841</v>
      </c>
      <c r="H392" s="139">
        <v>44013</v>
      </c>
      <c r="I392" s="115"/>
      <c r="J392" s="75">
        <v>1</v>
      </c>
      <c r="K392" s="85">
        <f t="shared" si="6"/>
        <v>0</v>
      </c>
    </row>
    <row r="393" spans="2:11" x14ac:dyDescent="0.25">
      <c r="B393" s="77">
        <v>387</v>
      </c>
      <c r="C393" s="74" t="s">
        <v>826</v>
      </c>
      <c r="D393" s="74" t="s">
        <v>390</v>
      </c>
      <c r="E393" s="75" t="s">
        <v>827</v>
      </c>
      <c r="F393" s="74" t="s">
        <v>828</v>
      </c>
      <c r="G393" s="99" t="s">
        <v>842</v>
      </c>
      <c r="H393" s="139">
        <v>44013</v>
      </c>
      <c r="I393" s="115"/>
      <c r="J393" s="75">
        <v>1</v>
      </c>
      <c r="K393" s="85">
        <f t="shared" si="6"/>
        <v>0</v>
      </c>
    </row>
    <row r="394" spans="2:11" x14ac:dyDescent="0.25">
      <c r="B394" s="77">
        <v>388</v>
      </c>
      <c r="C394" s="74" t="s">
        <v>826</v>
      </c>
      <c r="D394" s="74" t="s">
        <v>369</v>
      </c>
      <c r="E394" s="75" t="s">
        <v>827</v>
      </c>
      <c r="F394" s="74" t="s">
        <v>828</v>
      </c>
      <c r="G394" s="99" t="s">
        <v>843</v>
      </c>
      <c r="H394" s="139">
        <v>44044</v>
      </c>
      <c r="I394" s="115"/>
      <c r="J394" s="75">
        <v>1</v>
      </c>
      <c r="K394" s="85">
        <f t="shared" si="6"/>
        <v>0</v>
      </c>
    </row>
    <row r="395" spans="2:11" x14ac:dyDescent="0.25">
      <c r="B395" s="77">
        <v>389</v>
      </c>
      <c r="C395" s="74" t="s">
        <v>826</v>
      </c>
      <c r="D395" s="74" t="s">
        <v>416</v>
      </c>
      <c r="E395" s="75" t="s">
        <v>827</v>
      </c>
      <c r="F395" s="74" t="s">
        <v>828</v>
      </c>
      <c r="G395" s="99" t="s">
        <v>844</v>
      </c>
      <c r="H395" s="139">
        <v>44075</v>
      </c>
      <c r="I395" s="115"/>
      <c r="J395" s="75">
        <v>1</v>
      </c>
      <c r="K395" s="85">
        <f t="shared" si="6"/>
        <v>0</v>
      </c>
    </row>
    <row r="396" spans="2:11" x14ac:dyDescent="0.25">
      <c r="B396" s="77">
        <v>390</v>
      </c>
      <c r="C396" s="74" t="s">
        <v>826</v>
      </c>
      <c r="D396" s="74" t="s">
        <v>418</v>
      </c>
      <c r="E396" s="75" t="s">
        <v>827</v>
      </c>
      <c r="F396" s="74" t="s">
        <v>828</v>
      </c>
      <c r="G396" s="99" t="s">
        <v>845</v>
      </c>
      <c r="H396" s="139">
        <v>44075</v>
      </c>
      <c r="I396" s="115"/>
      <c r="J396" s="75">
        <v>1</v>
      </c>
      <c r="K396" s="85">
        <f t="shared" si="6"/>
        <v>0</v>
      </c>
    </row>
    <row r="397" spans="2:11" x14ac:dyDescent="0.25">
      <c r="B397" s="77">
        <v>391</v>
      </c>
      <c r="C397" s="74" t="s">
        <v>826</v>
      </c>
      <c r="D397" s="74" t="s">
        <v>364</v>
      </c>
      <c r="E397" s="75" t="s">
        <v>827</v>
      </c>
      <c r="F397" s="74" t="s">
        <v>828</v>
      </c>
      <c r="G397" s="99" t="s">
        <v>846</v>
      </c>
      <c r="H397" s="139">
        <v>44075</v>
      </c>
      <c r="I397" s="115"/>
      <c r="J397" s="75">
        <v>1</v>
      </c>
      <c r="K397" s="85">
        <f t="shared" si="6"/>
        <v>0</v>
      </c>
    </row>
    <row r="398" spans="2:11" x14ac:dyDescent="0.25">
      <c r="B398" s="77">
        <v>392</v>
      </c>
      <c r="C398" s="74" t="s">
        <v>826</v>
      </c>
      <c r="D398" s="74" t="s">
        <v>441</v>
      </c>
      <c r="E398" s="75" t="s">
        <v>827</v>
      </c>
      <c r="F398" s="74" t="s">
        <v>828</v>
      </c>
      <c r="G398" s="99" t="s">
        <v>847</v>
      </c>
      <c r="H398" s="139">
        <v>44075</v>
      </c>
      <c r="I398" s="115"/>
      <c r="J398" s="75">
        <v>1</v>
      </c>
      <c r="K398" s="85">
        <f t="shared" si="6"/>
        <v>0</v>
      </c>
    </row>
    <row r="399" spans="2:11" x14ac:dyDescent="0.25">
      <c r="B399" s="77">
        <v>393</v>
      </c>
      <c r="C399" s="74" t="s">
        <v>826</v>
      </c>
      <c r="D399" s="74" t="s">
        <v>467</v>
      </c>
      <c r="E399" s="75" t="s">
        <v>827</v>
      </c>
      <c r="F399" s="74" t="s">
        <v>828</v>
      </c>
      <c r="G399" s="99" t="s">
        <v>848</v>
      </c>
      <c r="H399" s="139">
        <v>44105</v>
      </c>
      <c r="I399" s="115"/>
      <c r="J399" s="75">
        <v>1</v>
      </c>
      <c r="K399" s="85">
        <f t="shared" si="6"/>
        <v>0</v>
      </c>
    </row>
    <row r="400" spans="2:11" x14ac:dyDescent="0.25">
      <c r="B400" s="77">
        <v>394</v>
      </c>
      <c r="C400" s="74" t="s">
        <v>826</v>
      </c>
      <c r="D400" s="74" t="s">
        <v>410</v>
      </c>
      <c r="E400" s="75" t="s">
        <v>827</v>
      </c>
      <c r="F400" s="74" t="s">
        <v>828</v>
      </c>
      <c r="G400" s="99" t="s">
        <v>849</v>
      </c>
      <c r="H400" s="139">
        <v>44105</v>
      </c>
      <c r="I400" s="115"/>
      <c r="J400" s="75">
        <v>1</v>
      </c>
      <c r="K400" s="85">
        <f t="shared" si="6"/>
        <v>0</v>
      </c>
    </row>
    <row r="401" spans="2:11" x14ac:dyDescent="0.25">
      <c r="B401" s="77">
        <v>395</v>
      </c>
      <c r="C401" s="74" t="s">
        <v>826</v>
      </c>
      <c r="D401" s="74" t="s">
        <v>425</v>
      </c>
      <c r="E401" s="75" t="s">
        <v>827</v>
      </c>
      <c r="F401" s="74" t="s">
        <v>828</v>
      </c>
      <c r="G401" s="99" t="s">
        <v>850</v>
      </c>
      <c r="H401" s="139">
        <v>44105</v>
      </c>
      <c r="I401" s="115"/>
      <c r="J401" s="75">
        <v>1</v>
      </c>
      <c r="K401" s="85">
        <f t="shared" si="6"/>
        <v>0</v>
      </c>
    </row>
    <row r="402" spans="2:11" x14ac:dyDescent="0.25">
      <c r="B402" s="77">
        <v>396</v>
      </c>
      <c r="C402" s="74" t="s">
        <v>826</v>
      </c>
      <c r="D402" s="74" t="s">
        <v>396</v>
      </c>
      <c r="E402" s="75" t="s">
        <v>827</v>
      </c>
      <c r="F402" s="74" t="s">
        <v>828</v>
      </c>
      <c r="G402" s="99" t="s">
        <v>851</v>
      </c>
      <c r="H402" s="139">
        <v>44105</v>
      </c>
      <c r="I402" s="115"/>
      <c r="J402" s="75">
        <v>1</v>
      </c>
      <c r="K402" s="85">
        <f t="shared" si="6"/>
        <v>0</v>
      </c>
    </row>
    <row r="403" spans="2:11" x14ac:dyDescent="0.25">
      <c r="B403" s="77">
        <v>397</v>
      </c>
      <c r="C403" s="74" t="s">
        <v>826</v>
      </c>
      <c r="D403" s="74" t="s">
        <v>435</v>
      </c>
      <c r="E403" s="75" t="s">
        <v>827</v>
      </c>
      <c r="F403" s="74" t="s">
        <v>828</v>
      </c>
      <c r="G403" s="99" t="s">
        <v>852</v>
      </c>
      <c r="H403" s="139">
        <v>44105</v>
      </c>
      <c r="I403" s="115"/>
      <c r="J403" s="75">
        <v>1</v>
      </c>
      <c r="K403" s="85">
        <f t="shared" si="6"/>
        <v>0</v>
      </c>
    </row>
    <row r="404" spans="2:11" x14ac:dyDescent="0.25">
      <c r="B404" s="77">
        <v>398</v>
      </c>
      <c r="C404" s="74" t="s">
        <v>826</v>
      </c>
      <c r="D404" s="74" t="s">
        <v>375</v>
      </c>
      <c r="E404" s="75" t="s">
        <v>827</v>
      </c>
      <c r="F404" s="74" t="s">
        <v>828</v>
      </c>
      <c r="G404" s="99" t="s">
        <v>853</v>
      </c>
      <c r="H404" s="139">
        <v>44197</v>
      </c>
      <c r="I404" s="115"/>
      <c r="J404" s="75">
        <v>1</v>
      </c>
      <c r="K404" s="85">
        <f t="shared" si="6"/>
        <v>0</v>
      </c>
    </row>
    <row r="405" spans="2:11" x14ac:dyDescent="0.25">
      <c r="B405" s="77">
        <v>399</v>
      </c>
      <c r="C405" s="74" t="s">
        <v>826</v>
      </c>
      <c r="D405" s="74" t="s">
        <v>404</v>
      </c>
      <c r="E405" s="75" t="s">
        <v>827</v>
      </c>
      <c r="F405" s="74" t="s">
        <v>828</v>
      </c>
      <c r="G405" s="99" t="s">
        <v>854</v>
      </c>
      <c r="H405" s="139">
        <v>44228</v>
      </c>
      <c r="I405" s="115"/>
      <c r="J405" s="75">
        <v>1</v>
      </c>
      <c r="K405" s="85">
        <f t="shared" si="6"/>
        <v>0</v>
      </c>
    </row>
    <row r="406" spans="2:11" x14ac:dyDescent="0.25">
      <c r="B406" s="77">
        <v>400</v>
      </c>
      <c r="C406" s="74" t="s">
        <v>826</v>
      </c>
      <c r="D406" s="74" t="s">
        <v>400</v>
      </c>
      <c r="E406" s="75" t="s">
        <v>827</v>
      </c>
      <c r="F406" s="74" t="s">
        <v>828</v>
      </c>
      <c r="G406" s="99" t="s">
        <v>855</v>
      </c>
      <c r="H406" s="139">
        <v>44228</v>
      </c>
      <c r="I406" s="115"/>
      <c r="J406" s="75">
        <v>1</v>
      </c>
      <c r="K406" s="85">
        <f t="shared" si="6"/>
        <v>0</v>
      </c>
    </row>
    <row r="407" spans="2:11" x14ac:dyDescent="0.25">
      <c r="B407" s="77">
        <v>401</v>
      </c>
      <c r="C407" s="74" t="s">
        <v>826</v>
      </c>
      <c r="D407" s="74" t="s">
        <v>367</v>
      </c>
      <c r="E407" s="75" t="s">
        <v>827</v>
      </c>
      <c r="F407" s="74" t="s">
        <v>828</v>
      </c>
      <c r="G407" s="99" t="s">
        <v>856</v>
      </c>
      <c r="H407" s="139">
        <v>44228</v>
      </c>
      <c r="I407" s="115"/>
      <c r="J407" s="75">
        <v>1</v>
      </c>
      <c r="K407" s="85">
        <f t="shared" si="6"/>
        <v>0</v>
      </c>
    </row>
    <row r="408" spans="2:11" x14ac:dyDescent="0.25">
      <c r="B408" s="77">
        <v>402</v>
      </c>
      <c r="C408" s="74" t="s">
        <v>826</v>
      </c>
      <c r="D408" s="74" t="s">
        <v>379</v>
      </c>
      <c r="E408" s="75" t="s">
        <v>827</v>
      </c>
      <c r="F408" s="74" t="s">
        <v>828</v>
      </c>
      <c r="G408" s="99" t="s">
        <v>857</v>
      </c>
      <c r="H408" s="139">
        <v>44228</v>
      </c>
      <c r="I408" s="115"/>
      <c r="J408" s="75">
        <v>1</v>
      </c>
      <c r="K408" s="85">
        <f t="shared" si="6"/>
        <v>0</v>
      </c>
    </row>
    <row r="409" spans="2:11" x14ac:dyDescent="0.25">
      <c r="B409" s="77">
        <v>403</v>
      </c>
      <c r="C409" s="74" t="s">
        <v>826</v>
      </c>
      <c r="D409" s="74" t="s">
        <v>375</v>
      </c>
      <c r="E409" s="75" t="s">
        <v>827</v>
      </c>
      <c r="F409" s="74" t="s">
        <v>828</v>
      </c>
      <c r="G409" s="99" t="s">
        <v>858</v>
      </c>
      <c r="H409" s="139">
        <v>44228</v>
      </c>
      <c r="I409" s="115"/>
      <c r="J409" s="75">
        <v>1</v>
      </c>
      <c r="K409" s="85">
        <f t="shared" si="6"/>
        <v>0</v>
      </c>
    </row>
    <row r="410" spans="2:11" x14ac:dyDescent="0.25">
      <c r="B410" s="77">
        <v>404</v>
      </c>
      <c r="C410" s="74" t="s">
        <v>826</v>
      </c>
      <c r="D410" s="74" t="s">
        <v>859</v>
      </c>
      <c r="E410" s="75" t="s">
        <v>827</v>
      </c>
      <c r="F410" s="74" t="s">
        <v>828</v>
      </c>
      <c r="G410" s="99" t="s">
        <v>860</v>
      </c>
      <c r="H410" s="139">
        <v>44228</v>
      </c>
      <c r="I410" s="115"/>
      <c r="J410" s="75">
        <v>1</v>
      </c>
      <c r="K410" s="85">
        <f t="shared" si="6"/>
        <v>0</v>
      </c>
    </row>
    <row r="411" spans="2:11" x14ac:dyDescent="0.25">
      <c r="B411" s="77">
        <v>405</v>
      </c>
      <c r="C411" s="74" t="s">
        <v>826</v>
      </c>
      <c r="D411" s="74" t="s">
        <v>420</v>
      </c>
      <c r="E411" s="75" t="s">
        <v>827</v>
      </c>
      <c r="F411" s="74" t="s">
        <v>828</v>
      </c>
      <c r="G411" s="99" t="s">
        <v>861</v>
      </c>
      <c r="H411" s="139">
        <v>44569</v>
      </c>
      <c r="I411" s="115"/>
      <c r="J411" s="75">
        <v>1</v>
      </c>
      <c r="K411" s="85">
        <f t="shared" si="6"/>
        <v>0</v>
      </c>
    </row>
    <row r="412" spans="2:11" x14ac:dyDescent="0.25">
      <c r="B412" s="77">
        <v>406</v>
      </c>
      <c r="C412" s="74" t="s">
        <v>826</v>
      </c>
      <c r="D412" s="74" t="s">
        <v>429</v>
      </c>
      <c r="E412" s="75" t="s">
        <v>827</v>
      </c>
      <c r="F412" s="74" t="s">
        <v>828</v>
      </c>
      <c r="G412" s="99" t="s">
        <v>862</v>
      </c>
      <c r="H412" s="139">
        <v>44652</v>
      </c>
      <c r="I412" s="115"/>
      <c r="J412" s="75">
        <v>1</v>
      </c>
      <c r="K412" s="85">
        <f t="shared" si="6"/>
        <v>0</v>
      </c>
    </row>
    <row r="413" spans="2:11" x14ac:dyDescent="0.25">
      <c r="B413" s="77">
        <v>407</v>
      </c>
      <c r="C413" s="74" t="s">
        <v>826</v>
      </c>
      <c r="D413" s="74" t="s">
        <v>388</v>
      </c>
      <c r="E413" s="75" t="s">
        <v>827</v>
      </c>
      <c r="F413" s="74" t="s">
        <v>828</v>
      </c>
      <c r="G413" s="99" t="s">
        <v>863</v>
      </c>
      <c r="H413" s="139">
        <v>44652</v>
      </c>
      <c r="I413" s="115"/>
      <c r="J413" s="75">
        <v>1</v>
      </c>
      <c r="K413" s="85">
        <f t="shared" si="6"/>
        <v>0</v>
      </c>
    </row>
    <row r="414" spans="2:11" x14ac:dyDescent="0.25">
      <c r="B414" s="77">
        <v>408</v>
      </c>
      <c r="C414" s="74" t="s">
        <v>826</v>
      </c>
      <c r="D414" s="74" t="s">
        <v>381</v>
      </c>
      <c r="E414" s="75" t="s">
        <v>827</v>
      </c>
      <c r="F414" s="74" t="s">
        <v>828</v>
      </c>
      <c r="G414" s="99" t="s">
        <v>864</v>
      </c>
      <c r="H414" s="139">
        <v>44713</v>
      </c>
      <c r="I414" s="115"/>
      <c r="J414" s="75">
        <v>1</v>
      </c>
      <c r="K414" s="85">
        <f t="shared" si="6"/>
        <v>0</v>
      </c>
    </row>
    <row r="415" spans="2:11" x14ac:dyDescent="0.25">
      <c r="B415" s="77">
        <v>409</v>
      </c>
      <c r="C415" s="74" t="s">
        <v>826</v>
      </c>
      <c r="D415" s="74" t="s">
        <v>425</v>
      </c>
      <c r="E415" s="75" t="s">
        <v>827</v>
      </c>
      <c r="F415" s="74" t="s">
        <v>828</v>
      </c>
      <c r="G415" s="99" t="s">
        <v>865</v>
      </c>
      <c r="H415" s="139">
        <v>44927</v>
      </c>
      <c r="I415" s="115"/>
      <c r="J415" s="75">
        <v>1</v>
      </c>
      <c r="K415" s="85">
        <f t="shared" si="6"/>
        <v>0</v>
      </c>
    </row>
    <row r="416" spans="2:11" x14ac:dyDescent="0.25">
      <c r="B416" s="77">
        <v>410</v>
      </c>
      <c r="C416" s="74" t="s">
        <v>826</v>
      </c>
      <c r="D416" s="74" t="s">
        <v>398</v>
      </c>
      <c r="E416" s="75" t="s">
        <v>827</v>
      </c>
      <c r="F416" s="74" t="s">
        <v>828</v>
      </c>
      <c r="G416" s="99" t="s">
        <v>866</v>
      </c>
      <c r="H416" s="139">
        <v>44927</v>
      </c>
      <c r="I416" s="115"/>
      <c r="J416" s="75">
        <v>1</v>
      </c>
      <c r="K416" s="85">
        <f t="shared" si="6"/>
        <v>0</v>
      </c>
    </row>
    <row r="417" spans="2:11" x14ac:dyDescent="0.25">
      <c r="B417" s="77">
        <v>411</v>
      </c>
      <c r="C417" s="74" t="s">
        <v>826</v>
      </c>
      <c r="D417" s="74" t="s">
        <v>414</v>
      </c>
      <c r="E417" s="75" t="s">
        <v>827</v>
      </c>
      <c r="F417" s="74" t="s">
        <v>828</v>
      </c>
      <c r="G417" s="99" t="s">
        <v>867</v>
      </c>
      <c r="H417" s="139">
        <v>44927</v>
      </c>
      <c r="I417" s="115"/>
      <c r="J417" s="75">
        <v>1</v>
      </c>
      <c r="K417" s="85">
        <f t="shared" si="6"/>
        <v>0</v>
      </c>
    </row>
    <row r="418" spans="2:11" x14ac:dyDescent="0.25">
      <c r="B418" s="77">
        <v>412</v>
      </c>
      <c r="C418" s="74" t="s">
        <v>826</v>
      </c>
      <c r="D418" s="74" t="s">
        <v>439</v>
      </c>
      <c r="E418" s="75" t="s">
        <v>827</v>
      </c>
      <c r="F418" s="74" t="s">
        <v>828</v>
      </c>
      <c r="G418" s="99" t="s">
        <v>868</v>
      </c>
      <c r="H418" s="139">
        <v>44927</v>
      </c>
      <c r="I418" s="115"/>
      <c r="J418" s="75">
        <v>1</v>
      </c>
      <c r="K418" s="85">
        <f t="shared" si="6"/>
        <v>0</v>
      </c>
    </row>
    <row r="419" spans="2:11" x14ac:dyDescent="0.25">
      <c r="B419" s="77">
        <v>413</v>
      </c>
      <c r="C419" s="74" t="s">
        <v>826</v>
      </c>
      <c r="D419" s="74" t="s">
        <v>402</v>
      </c>
      <c r="E419" s="75" t="s">
        <v>827</v>
      </c>
      <c r="F419" s="74" t="s">
        <v>828</v>
      </c>
      <c r="G419" s="99" t="s">
        <v>869</v>
      </c>
      <c r="H419" s="139">
        <v>44927</v>
      </c>
      <c r="I419" s="115"/>
      <c r="J419" s="75">
        <v>1</v>
      </c>
      <c r="K419" s="85">
        <f t="shared" si="6"/>
        <v>0</v>
      </c>
    </row>
    <row r="420" spans="2:11" ht="13.5" thickBot="1" x14ac:dyDescent="0.3">
      <c r="B420" s="77">
        <v>414</v>
      </c>
      <c r="C420" s="88" t="s">
        <v>826</v>
      </c>
      <c r="D420" s="88" t="s">
        <v>385</v>
      </c>
      <c r="E420" s="89" t="s">
        <v>827</v>
      </c>
      <c r="F420" s="88" t="s">
        <v>828</v>
      </c>
      <c r="G420" s="101" t="s">
        <v>870</v>
      </c>
      <c r="H420" s="140">
        <v>45170</v>
      </c>
      <c r="I420" s="116"/>
      <c r="J420" s="89">
        <v>1</v>
      </c>
      <c r="K420" s="91">
        <f t="shared" si="6"/>
        <v>0</v>
      </c>
    </row>
    <row r="421" spans="2:11" ht="13.5" customHeight="1" thickBot="1" x14ac:dyDescent="0.3">
      <c r="B421" s="177" t="s">
        <v>75</v>
      </c>
      <c r="C421" s="178"/>
      <c r="D421" s="178"/>
      <c r="E421" s="178"/>
      <c r="F421" s="178"/>
      <c r="G421" s="178"/>
      <c r="H421" s="178"/>
      <c r="I421" s="178"/>
      <c r="J421" s="179"/>
      <c r="K421" s="92">
        <f>SUM(K7:K420)</f>
        <v>0</v>
      </c>
    </row>
    <row r="422" spans="2:11" ht="13.5" thickBot="1" x14ac:dyDescent="0.3">
      <c r="J422" s="74"/>
      <c r="K422" s="75"/>
    </row>
    <row r="423" spans="2:11" x14ac:dyDescent="0.25">
      <c r="B423" s="168" t="s">
        <v>871</v>
      </c>
      <c r="C423" s="169"/>
      <c r="D423" s="169"/>
      <c r="E423" s="169"/>
      <c r="F423" s="169"/>
      <c r="G423" s="169"/>
      <c r="H423" s="169"/>
      <c r="I423" s="169"/>
      <c r="J423" s="169"/>
      <c r="K423" s="170"/>
    </row>
    <row r="424" spans="2:11" x14ac:dyDescent="0.25">
      <c r="B424" s="77"/>
      <c r="C424" s="75"/>
      <c r="D424" s="74"/>
      <c r="E424" s="75"/>
      <c r="F424" s="74"/>
      <c r="G424" s="99"/>
      <c r="H424" s="99"/>
      <c r="I424" s="84"/>
      <c r="K424" s="93"/>
    </row>
    <row r="425" spans="2:11" ht="13.5" thickBot="1" x14ac:dyDescent="0.3">
      <c r="B425" s="79" t="s">
        <v>16</v>
      </c>
      <c r="C425" s="181" t="s">
        <v>17</v>
      </c>
      <c r="D425" s="181"/>
      <c r="E425" s="181"/>
      <c r="F425" s="81" t="s">
        <v>18</v>
      </c>
      <c r="G425" s="81"/>
      <c r="H425" s="81" t="s">
        <v>872</v>
      </c>
      <c r="I425" s="81" t="s">
        <v>20</v>
      </c>
      <c r="J425" s="81" t="s">
        <v>21</v>
      </c>
      <c r="K425" s="82" t="s">
        <v>22</v>
      </c>
    </row>
    <row r="426" spans="2:11" x14ac:dyDescent="0.25">
      <c r="B426" s="77">
        <v>415</v>
      </c>
      <c r="C426" s="187" t="s">
        <v>37</v>
      </c>
      <c r="D426" s="187"/>
      <c r="E426" s="187"/>
      <c r="F426" s="186" t="s">
        <v>365</v>
      </c>
      <c r="G426" s="186"/>
      <c r="H426" s="83" t="s">
        <v>873</v>
      </c>
      <c r="I426" s="86"/>
      <c r="J426" s="75">
        <v>21</v>
      </c>
      <c r="K426" s="85">
        <f t="shared" ref="K426" si="7">I426*J426</f>
        <v>0</v>
      </c>
    </row>
    <row r="427" spans="2:11" x14ac:dyDescent="0.25">
      <c r="B427" s="77">
        <v>416</v>
      </c>
      <c r="C427" s="180" t="s">
        <v>79</v>
      </c>
      <c r="D427" s="180"/>
      <c r="E427" s="180"/>
      <c r="F427" s="180" t="s">
        <v>448</v>
      </c>
      <c r="G427" s="180"/>
      <c r="H427" s="83" t="s">
        <v>873</v>
      </c>
      <c r="I427" s="86"/>
      <c r="J427" s="75">
        <v>52</v>
      </c>
      <c r="K427" s="85">
        <f t="shared" ref="K427:K433" si="8">I427*J427</f>
        <v>0</v>
      </c>
    </row>
    <row r="428" spans="2:11" x14ac:dyDescent="0.25">
      <c r="B428" s="77">
        <v>417</v>
      </c>
      <c r="C428" s="180" t="s">
        <v>567</v>
      </c>
      <c r="D428" s="180"/>
      <c r="E428" s="180"/>
      <c r="F428" s="180" t="s">
        <v>874</v>
      </c>
      <c r="G428" s="180"/>
      <c r="H428" s="83" t="s">
        <v>873</v>
      </c>
      <c r="I428" s="86"/>
      <c r="J428" s="75">
        <v>35</v>
      </c>
      <c r="K428" s="85">
        <f t="shared" si="8"/>
        <v>0</v>
      </c>
    </row>
    <row r="429" spans="2:11" x14ac:dyDescent="0.25">
      <c r="B429" s="77">
        <v>418</v>
      </c>
      <c r="C429" s="180" t="s">
        <v>875</v>
      </c>
      <c r="D429" s="180"/>
      <c r="E429" s="180"/>
      <c r="F429" s="180" t="s">
        <v>876</v>
      </c>
      <c r="G429" s="180"/>
      <c r="H429" s="83" t="s">
        <v>873</v>
      </c>
      <c r="I429" s="86"/>
      <c r="J429" s="75">
        <v>3</v>
      </c>
      <c r="K429" s="85">
        <f t="shared" si="8"/>
        <v>0</v>
      </c>
    </row>
    <row r="430" spans="2:11" x14ac:dyDescent="0.25">
      <c r="B430" s="77">
        <v>419</v>
      </c>
      <c r="C430" s="180" t="s">
        <v>646</v>
      </c>
      <c r="D430" s="180"/>
      <c r="E430" s="180"/>
      <c r="F430" s="180" t="s">
        <v>877</v>
      </c>
      <c r="G430" s="180"/>
      <c r="H430" s="83" t="s">
        <v>873</v>
      </c>
      <c r="I430" s="86"/>
      <c r="J430" s="75">
        <v>7</v>
      </c>
      <c r="K430" s="85">
        <f t="shared" si="8"/>
        <v>0</v>
      </c>
    </row>
    <row r="431" spans="2:11" x14ac:dyDescent="0.25">
      <c r="B431" s="77">
        <v>420</v>
      </c>
      <c r="C431" s="180" t="s">
        <v>646</v>
      </c>
      <c r="D431" s="180"/>
      <c r="E431" s="180"/>
      <c r="F431" s="180" t="s">
        <v>653</v>
      </c>
      <c r="G431" s="180"/>
      <c r="H431" s="83" t="s">
        <v>873</v>
      </c>
      <c r="I431" s="86"/>
      <c r="J431" s="75">
        <v>32</v>
      </c>
      <c r="K431" s="85">
        <f t="shared" si="8"/>
        <v>0</v>
      </c>
    </row>
    <row r="432" spans="2:11" x14ac:dyDescent="0.25">
      <c r="B432" s="77">
        <v>421</v>
      </c>
      <c r="C432" s="180" t="s">
        <v>32</v>
      </c>
      <c r="D432" s="180"/>
      <c r="E432" s="180"/>
      <c r="F432" s="180" t="s">
        <v>732</v>
      </c>
      <c r="G432" s="180"/>
      <c r="H432" s="83" t="s">
        <v>873</v>
      </c>
      <c r="I432" s="86"/>
      <c r="J432" s="75">
        <v>22</v>
      </c>
      <c r="K432" s="85">
        <f t="shared" si="8"/>
        <v>0</v>
      </c>
    </row>
    <row r="433" spans="2:11" x14ac:dyDescent="0.25">
      <c r="B433" s="77">
        <v>422</v>
      </c>
      <c r="C433" s="180" t="s">
        <v>779</v>
      </c>
      <c r="D433" s="180"/>
      <c r="E433" s="180"/>
      <c r="F433" s="180" t="s">
        <v>780</v>
      </c>
      <c r="G433" s="180"/>
      <c r="H433" s="83" t="s">
        <v>873</v>
      </c>
      <c r="I433" s="86"/>
      <c r="J433" s="75">
        <f>ROUNDUP(((COUNTIF(F7:F420,F433))*0.5),0)</f>
        <v>22</v>
      </c>
      <c r="K433" s="85">
        <f t="shared" si="8"/>
        <v>0</v>
      </c>
    </row>
    <row r="434" spans="2:11" ht="13.5" thickBot="1" x14ac:dyDescent="0.3">
      <c r="B434" s="87">
        <v>423</v>
      </c>
      <c r="C434" s="184" t="s">
        <v>827</v>
      </c>
      <c r="D434" s="184"/>
      <c r="E434" s="184"/>
      <c r="F434" s="185" t="s">
        <v>828</v>
      </c>
      <c r="G434" s="185"/>
      <c r="H434" s="108" t="s">
        <v>873</v>
      </c>
      <c r="I434" s="90"/>
      <c r="J434" s="89">
        <f>ROUNDUP(((COUNTIF(F7:F420,F434))*0.5),0)</f>
        <v>20</v>
      </c>
      <c r="K434" s="91">
        <f t="shared" ref="K434" si="9">I434*J434</f>
        <v>0</v>
      </c>
    </row>
    <row r="435" spans="2:11" ht="13.5" thickBot="1" x14ac:dyDescent="0.3">
      <c r="B435" s="177" t="s">
        <v>328</v>
      </c>
      <c r="C435" s="178"/>
      <c r="D435" s="178"/>
      <c r="E435" s="178"/>
      <c r="F435" s="178"/>
      <c r="G435" s="178"/>
      <c r="H435" s="178"/>
      <c r="I435" s="178"/>
      <c r="J435" s="179"/>
      <c r="K435" s="92">
        <f>SUM(K426:K434)</f>
        <v>0</v>
      </c>
    </row>
    <row r="436" spans="2:11" ht="13.5" thickBot="1" x14ac:dyDescent="0.3">
      <c r="I436" s="99"/>
      <c r="J436" s="84"/>
      <c r="K436" s="75"/>
    </row>
    <row r="437" spans="2:11" x14ac:dyDescent="0.25">
      <c r="B437" s="168" t="s">
        <v>329</v>
      </c>
      <c r="C437" s="169"/>
      <c r="D437" s="169"/>
      <c r="E437" s="169"/>
      <c r="F437" s="169"/>
      <c r="G437" s="169"/>
      <c r="H437" s="169"/>
      <c r="I437" s="169"/>
      <c r="J437" s="169"/>
      <c r="K437" s="170"/>
    </row>
    <row r="438" spans="2:11" x14ac:dyDescent="0.25">
      <c r="B438" s="77"/>
      <c r="C438" s="75"/>
      <c r="D438" s="74"/>
      <c r="E438" s="75"/>
      <c r="F438" s="74"/>
      <c r="G438" s="99"/>
      <c r="H438" s="84"/>
      <c r="I438" s="84"/>
      <c r="K438" s="93"/>
    </row>
    <row r="439" spans="2:11" ht="13.5" thickBot="1" x14ac:dyDescent="0.3">
      <c r="B439" s="79" t="s">
        <v>16</v>
      </c>
      <c r="C439" s="181" t="s">
        <v>17</v>
      </c>
      <c r="D439" s="181"/>
      <c r="E439" s="181"/>
      <c r="F439" s="81" t="s">
        <v>18</v>
      </c>
      <c r="G439" s="81"/>
      <c r="H439" s="81"/>
      <c r="I439" s="81" t="s">
        <v>20</v>
      </c>
      <c r="J439" s="81" t="s">
        <v>21</v>
      </c>
      <c r="K439" s="82" t="s">
        <v>22</v>
      </c>
    </row>
    <row r="440" spans="2:11" x14ac:dyDescent="0.25">
      <c r="B440" s="105">
        <v>424</v>
      </c>
      <c r="C440" s="182"/>
      <c r="D440" s="182"/>
      <c r="E440" s="182"/>
      <c r="F440" s="107"/>
      <c r="G440" s="107"/>
      <c r="H440" s="107"/>
      <c r="I440" s="86"/>
      <c r="J440" s="107"/>
      <c r="K440" s="85"/>
    </row>
    <row r="441" spans="2:11" ht="13.5" thickBot="1" x14ac:dyDescent="0.3">
      <c r="B441" s="102">
        <v>425</v>
      </c>
      <c r="C441" s="183" t="s">
        <v>330</v>
      </c>
      <c r="D441" s="183"/>
      <c r="E441" s="183"/>
      <c r="F441" s="104"/>
      <c r="G441" s="104"/>
      <c r="H441" s="104"/>
      <c r="I441" s="90"/>
      <c r="J441" s="104"/>
      <c r="K441" s="91"/>
    </row>
    <row r="442" spans="2:11" ht="13.5" customHeight="1" thickBot="1" x14ac:dyDescent="0.3">
      <c r="B442" s="177" t="s">
        <v>331</v>
      </c>
      <c r="C442" s="178"/>
      <c r="D442" s="178"/>
      <c r="E442" s="178"/>
      <c r="F442" s="178"/>
      <c r="G442" s="178"/>
      <c r="H442" s="178"/>
      <c r="I442" s="178"/>
      <c r="J442" s="179"/>
      <c r="K442" s="92">
        <f>SUM(K440:K441)</f>
        <v>0</v>
      </c>
    </row>
    <row r="443" spans="2:11" ht="13.5" thickBot="1" x14ac:dyDescent="0.3">
      <c r="D443" s="74"/>
      <c r="E443" s="75"/>
      <c r="F443" s="74"/>
      <c r="G443" s="99"/>
      <c r="H443" s="84"/>
      <c r="I443" s="74"/>
      <c r="J443" s="99"/>
      <c r="K443" s="84"/>
    </row>
    <row r="444" spans="2:11" ht="13.5" thickBot="1" x14ac:dyDescent="0.3">
      <c r="D444" s="74"/>
      <c r="E444" s="75"/>
      <c r="F444" s="74"/>
      <c r="G444" s="99"/>
      <c r="H444" s="84"/>
      <c r="I444" s="172" t="s">
        <v>332</v>
      </c>
      <c r="J444" s="173"/>
      <c r="K444" s="94">
        <f>(K421*8)+K435+K442</f>
        <v>0</v>
      </c>
    </row>
  </sheetData>
  <sortState xmlns:xlrd2="http://schemas.microsoft.com/office/spreadsheetml/2017/richdata2" ref="G295:H329">
    <sortCondition ref="H295:H329"/>
  </sortState>
  <mergeCells count="29">
    <mergeCell ref="B4:K4"/>
    <mergeCell ref="F426:G426"/>
    <mergeCell ref="F427:G427"/>
    <mergeCell ref="F428:G428"/>
    <mergeCell ref="C432:E432"/>
    <mergeCell ref="C431:E431"/>
    <mergeCell ref="C425:E425"/>
    <mergeCell ref="C426:E426"/>
    <mergeCell ref="B423:K423"/>
    <mergeCell ref="C429:E429"/>
    <mergeCell ref="C430:E430"/>
    <mergeCell ref="C427:E427"/>
    <mergeCell ref="C428:E428"/>
    <mergeCell ref="F432:G432"/>
    <mergeCell ref="F429:G429"/>
    <mergeCell ref="F430:G430"/>
    <mergeCell ref="B421:J421"/>
    <mergeCell ref="B435:J435"/>
    <mergeCell ref="B442:J442"/>
    <mergeCell ref="F431:G431"/>
    <mergeCell ref="I444:J444"/>
    <mergeCell ref="C439:E439"/>
    <mergeCell ref="C440:E440"/>
    <mergeCell ref="C441:E441"/>
    <mergeCell ref="C433:E433"/>
    <mergeCell ref="C434:E434"/>
    <mergeCell ref="F434:G434"/>
    <mergeCell ref="F433:G433"/>
    <mergeCell ref="B437:K437"/>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B5352-F8D1-44D6-97F8-A17790053C7D}">
  <dimension ref="A1:I109"/>
  <sheetViews>
    <sheetView tabSelected="1" zoomScale="83" zoomScaleNormal="83" workbookViewId="0">
      <selection activeCell="C1" sqref="C1"/>
    </sheetView>
  </sheetViews>
  <sheetFormatPr defaultColWidth="8.85546875" defaultRowHeight="12.75" x14ac:dyDescent="0.2"/>
  <cols>
    <col min="1" max="1" width="0.85546875" style="15" customWidth="1"/>
    <col min="2" max="3" width="5.7109375" style="10" customWidth="1"/>
    <col min="4" max="4" width="20.7109375" style="10" customWidth="1"/>
    <col min="5" max="5" width="80.7109375" style="10" customWidth="1"/>
    <col min="6" max="6" width="20.7109375" style="10" customWidth="1"/>
    <col min="7" max="7" width="15.7109375" style="10" customWidth="1"/>
    <col min="8" max="8" width="20.7109375" style="12" customWidth="1"/>
    <col min="9" max="9" width="20.7109375" style="10" customWidth="1"/>
    <col min="10" max="10" width="0.85546875" style="10" customWidth="1"/>
    <col min="11" max="11" width="10.28515625" style="10" customWidth="1"/>
    <col min="12" max="16384" width="8.85546875" style="10"/>
  </cols>
  <sheetData>
    <row r="1" spans="1:9" s="7" customFormat="1" x14ac:dyDescent="0.25">
      <c r="B1" s="13" t="s">
        <v>13</v>
      </c>
      <c r="C1" s="13"/>
      <c r="D1" s="3"/>
      <c r="E1" s="3"/>
      <c r="F1" s="3"/>
      <c r="G1" s="3"/>
      <c r="H1" s="3"/>
      <c r="I1" s="5"/>
    </row>
    <row r="2" spans="1:9" s="9" customFormat="1" x14ac:dyDescent="0.25">
      <c r="B2" s="14" t="s">
        <v>1443</v>
      </c>
      <c r="C2" s="14"/>
      <c r="D2" s="4"/>
      <c r="E2" s="4"/>
      <c r="F2" s="4"/>
      <c r="G2" s="4"/>
      <c r="H2" s="4"/>
      <c r="I2" s="6"/>
    </row>
    <row r="3" spans="1:9" x14ac:dyDescent="0.2">
      <c r="B3" s="15"/>
      <c r="C3" s="15"/>
      <c r="H3" s="10"/>
      <c r="I3" s="12"/>
    </row>
    <row r="4" spans="1:9" ht="39.950000000000003" customHeight="1" x14ac:dyDescent="0.2">
      <c r="B4" s="171" t="s">
        <v>14</v>
      </c>
      <c r="C4" s="171"/>
      <c r="D4" s="171"/>
      <c r="E4" s="171"/>
      <c r="F4" s="171"/>
      <c r="G4" s="171"/>
      <c r="H4" s="171"/>
      <c r="I4" s="171"/>
    </row>
    <row r="5" spans="1:9" ht="13.5" thickBot="1" x14ac:dyDescent="0.25">
      <c r="B5" s="15"/>
      <c r="C5" s="15"/>
      <c r="H5" s="10"/>
      <c r="I5" s="12"/>
    </row>
    <row r="6" spans="1:9" x14ac:dyDescent="0.2">
      <c r="A6" s="10"/>
      <c r="B6" s="168" t="s">
        <v>15</v>
      </c>
      <c r="C6" s="169"/>
      <c r="D6" s="169"/>
      <c r="E6" s="169"/>
      <c r="F6" s="169"/>
      <c r="G6" s="169"/>
      <c r="H6" s="169"/>
      <c r="I6" s="170"/>
    </row>
    <row r="7" spans="1:9" x14ac:dyDescent="0.2">
      <c r="A7" s="10"/>
      <c r="B7" s="37"/>
      <c r="H7" s="10"/>
      <c r="I7" s="22"/>
    </row>
    <row r="8" spans="1:9" ht="13.5" thickBot="1" x14ac:dyDescent="0.25">
      <c r="B8" s="23" t="s">
        <v>16</v>
      </c>
      <c r="C8" s="24" t="s">
        <v>16</v>
      </c>
      <c r="D8" s="24" t="s">
        <v>17</v>
      </c>
      <c r="E8" s="24" t="s">
        <v>18</v>
      </c>
      <c r="F8" s="24" t="s">
        <v>19</v>
      </c>
      <c r="G8" s="24" t="s">
        <v>20</v>
      </c>
      <c r="H8" s="24" t="s">
        <v>21</v>
      </c>
      <c r="I8" s="34" t="s">
        <v>22</v>
      </c>
    </row>
    <row r="9" spans="1:9" x14ac:dyDescent="0.2">
      <c r="B9" s="37">
        <v>1</v>
      </c>
      <c r="C9" s="154">
        <v>1</v>
      </c>
      <c r="D9" s="10" t="s">
        <v>878</v>
      </c>
      <c r="E9" s="10" t="s">
        <v>879</v>
      </c>
      <c r="F9" s="20" t="s">
        <v>873</v>
      </c>
      <c r="G9" s="32"/>
      <c r="H9" s="10">
        <v>3</v>
      </c>
      <c r="I9" s="35">
        <f t="shared" ref="I9:I15" si="0">G9*H9</f>
        <v>0</v>
      </c>
    </row>
    <row r="10" spans="1:9" x14ac:dyDescent="0.2">
      <c r="B10" s="37">
        <v>2</v>
      </c>
      <c r="C10" s="154">
        <v>2</v>
      </c>
      <c r="D10" s="10" t="s">
        <v>878</v>
      </c>
      <c r="E10" s="10" t="s">
        <v>880</v>
      </c>
      <c r="F10" s="20" t="s">
        <v>873</v>
      </c>
      <c r="G10" s="32"/>
      <c r="H10" s="10">
        <v>18</v>
      </c>
      <c r="I10" s="35">
        <f t="shared" si="0"/>
        <v>0</v>
      </c>
    </row>
    <row r="11" spans="1:9" x14ac:dyDescent="0.2">
      <c r="B11" s="37">
        <v>3</v>
      </c>
      <c r="C11" s="154">
        <v>3</v>
      </c>
      <c r="D11" s="10" t="s">
        <v>878</v>
      </c>
      <c r="E11" s="10" t="s">
        <v>881</v>
      </c>
      <c r="F11" s="20" t="s">
        <v>873</v>
      </c>
      <c r="G11" s="32"/>
      <c r="H11" s="10">
        <v>1</v>
      </c>
      <c r="I11" s="35">
        <f t="shared" si="0"/>
        <v>0</v>
      </c>
    </row>
    <row r="12" spans="1:9" x14ac:dyDescent="0.2">
      <c r="B12" s="37">
        <v>4</v>
      </c>
      <c r="C12" s="154">
        <v>4</v>
      </c>
      <c r="D12" s="10" t="s">
        <v>878</v>
      </c>
      <c r="E12" s="10" t="s">
        <v>882</v>
      </c>
      <c r="F12" s="20" t="s">
        <v>873</v>
      </c>
      <c r="G12" s="32"/>
      <c r="H12" s="10">
        <v>12</v>
      </c>
      <c r="I12" s="35">
        <f t="shared" si="0"/>
        <v>0</v>
      </c>
    </row>
    <row r="13" spans="1:9" x14ac:dyDescent="0.2">
      <c r="A13" s="10"/>
      <c r="B13" s="37">
        <v>5</v>
      </c>
      <c r="C13" s="154">
        <v>5</v>
      </c>
      <c r="D13" s="10" t="s">
        <v>878</v>
      </c>
      <c r="E13" s="10" t="s">
        <v>883</v>
      </c>
      <c r="F13" s="20" t="s">
        <v>873</v>
      </c>
      <c r="G13" s="32"/>
      <c r="H13" s="10">
        <v>1</v>
      </c>
      <c r="I13" s="35">
        <f t="shared" si="0"/>
        <v>0</v>
      </c>
    </row>
    <row r="14" spans="1:9" x14ac:dyDescent="0.2">
      <c r="A14" s="10"/>
      <c r="B14" s="37">
        <v>6</v>
      </c>
      <c r="C14" s="154">
        <v>6</v>
      </c>
      <c r="D14" s="10" t="s">
        <v>43</v>
      </c>
      <c r="E14" s="10" t="s">
        <v>44</v>
      </c>
      <c r="F14" s="20" t="s">
        <v>873</v>
      </c>
      <c r="G14" s="32"/>
      <c r="H14" s="10">
        <v>38</v>
      </c>
      <c r="I14" s="35">
        <f t="shared" si="0"/>
        <v>0</v>
      </c>
    </row>
    <row r="15" spans="1:9" ht="13.5" thickBot="1" x14ac:dyDescent="0.25">
      <c r="B15" s="38">
        <v>7</v>
      </c>
      <c r="C15" s="155">
        <v>7</v>
      </c>
      <c r="D15" s="11" t="s">
        <v>43</v>
      </c>
      <c r="E15" s="11" t="s">
        <v>45</v>
      </c>
      <c r="F15" s="21" t="s">
        <v>873</v>
      </c>
      <c r="G15" s="33"/>
      <c r="H15" s="11">
        <v>4</v>
      </c>
      <c r="I15" s="36">
        <f t="shared" si="0"/>
        <v>0</v>
      </c>
    </row>
    <row r="16" spans="1:9" ht="13.5" thickBot="1" x14ac:dyDescent="0.25">
      <c r="A16" s="10"/>
      <c r="B16" s="188" t="s">
        <v>75</v>
      </c>
      <c r="C16" s="189"/>
      <c r="D16" s="189"/>
      <c r="E16" s="189"/>
      <c r="F16" s="189"/>
      <c r="G16" s="189"/>
      <c r="H16" s="189"/>
      <c r="I16" s="26">
        <f>SUM(I9:I15)</f>
        <v>0</v>
      </c>
    </row>
    <row r="17" spans="1:9" ht="13.5" thickBot="1" x14ac:dyDescent="0.25">
      <c r="A17" s="10"/>
      <c r="B17" s="41"/>
      <c r="C17" s="41"/>
      <c r="D17" s="41"/>
      <c r="E17" s="41"/>
      <c r="F17" s="41"/>
      <c r="G17" s="41"/>
      <c r="H17" s="41"/>
      <c r="I17" s="41"/>
    </row>
    <row r="18" spans="1:9" x14ac:dyDescent="0.2">
      <c r="A18" s="10"/>
      <c r="B18" s="168" t="s">
        <v>76</v>
      </c>
      <c r="C18" s="169"/>
      <c r="D18" s="169"/>
      <c r="E18" s="169"/>
      <c r="F18" s="169"/>
      <c r="G18" s="169"/>
      <c r="H18" s="169"/>
      <c r="I18" s="170"/>
    </row>
    <row r="19" spans="1:9" x14ac:dyDescent="0.2">
      <c r="A19" s="10"/>
      <c r="B19" s="37"/>
      <c r="H19" s="10"/>
      <c r="I19" s="22"/>
    </row>
    <row r="20" spans="1:9" ht="13.5" thickBot="1" x14ac:dyDescent="0.25">
      <c r="B20" s="23" t="s">
        <v>16</v>
      </c>
      <c r="C20" s="24" t="s">
        <v>16</v>
      </c>
      <c r="D20" s="24" t="s">
        <v>17</v>
      </c>
      <c r="E20" s="24" t="s">
        <v>18</v>
      </c>
      <c r="F20" s="24" t="s">
        <v>19</v>
      </c>
      <c r="G20" s="24" t="s">
        <v>20</v>
      </c>
      <c r="H20" s="24" t="s">
        <v>21</v>
      </c>
      <c r="I20" s="34" t="s">
        <v>22</v>
      </c>
    </row>
    <row r="21" spans="1:9" x14ac:dyDescent="0.2">
      <c r="B21" s="37">
        <v>8</v>
      </c>
      <c r="C21" s="154">
        <v>8</v>
      </c>
      <c r="D21" s="10" t="s">
        <v>23</v>
      </c>
      <c r="E21" s="119" t="s">
        <v>884</v>
      </c>
      <c r="F21" s="20" t="s">
        <v>885</v>
      </c>
      <c r="G21" s="32"/>
      <c r="H21" s="10">
        <v>42</v>
      </c>
      <c r="I21" s="35">
        <f t="shared" ref="I21:I35" si="1">G21*H21</f>
        <v>0</v>
      </c>
    </row>
    <row r="22" spans="1:9" x14ac:dyDescent="0.2">
      <c r="B22" s="37">
        <v>9</v>
      </c>
      <c r="C22" s="154">
        <v>9</v>
      </c>
      <c r="D22" s="10" t="s">
        <v>23</v>
      </c>
      <c r="E22" s="10" t="s">
        <v>886</v>
      </c>
      <c r="F22" s="20" t="s">
        <v>887</v>
      </c>
      <c r="G22" s="32"/>
      <c r="H22" s="10">
        <v>7</v>
      </c>
      <c r="I22" s="35">
        <f t="shared" si="1"/>
        <v>0</v>
      </c>
    </row>
    <row r="23" spans="1:9" x14ac:dyDescent="0.2">
      <c r="B23" s="37">
        <v>10</v>
      </c>
      <c r="C23" s="154">
        <v>10</v>
      </c>
      <c r="D23" s="10" t="s">
        <v>23</v>
      </c>
      <c r="E23" s="10" t="s">
        <v>888</v>
      </c>
      <c r="F23" s="20" t="s">
        <v>887</v>
      </c>
      <c r="G23" s="32"/>
      <c r="H23" s="10">
        <v>17</v>
      </c>
      <c r="I23" s="35">
        <f t="shared" si="1"/>
        <v>0</v>
      </c>
    </row>
    <row r="24" spans="1:9" x14ac:dyDescent="0.2">
      <c r="B24" s="37">
        <v>11</v>
      </c>
      <c r="C24" s="154">
        <v>11</v>
      </c>
      <c r="D24" s="10" t="s">
        <v>23</v>
      </c>
      <c r="E24" s="10" t="s">
        <v>889</v>
      </c>
      <c r="F24" s="20" t="s">
        <v>887</v>
      </c>
      <c r="G24" s="32"/>
      <c r="H24" s="10">
        <v>286</v>
      </c>
      <c r="I24" s="35">
        <f t="shared" si="1"/>
        <v>0</v>
      </c>
    </row>
    <row r="25" spans="1:9" x14ac:dyDescent="0.2">
      <c r="B25" s="37">
        <v>12</v>
      </c>
      <c r="C25" s="154">
        <v>12</v>
      </c>
      <c r="D25" s="10" t="s">
        <v>23</v>
      </c>
      <c r="E25" s="10" t="s">
        <v>890</v>
      </c>
      <c r="F25" s="20" t="s">
        <v>887</v>
      </c>
      <c r="G25" s="32"/>
      <c r="H25" s="10">
        <v>1002</v>
      </c>
      <c r="I25" s="35">
        <f t="shared" si="1"/>
        <v>0</v>
      </c>
    </row>
    <row r="26" spans="1:9" x14ac:dyDescent="0.2">
      <c r="B26" s="37">
        <v>13</v>
      </c>
      <c r="C26" s="154">
        <v>13</v>
      </c>
      <c r="D26" s="10" t="s">
        <v>23</v>
      </c>
      <c r="E26" s="10" t="s">
        <v>891</v>
      </c>
      <c r="F26" s="20" t="s">
        <v>887</v>
      </c>
      <c r="G26" s="32"/>
      <c r="H26" s="10">
        <v>2</v>
      </c>
      <c r="I26" s="35">
        <f t="shared" si="1"/>
        <v>0</v>
      </c>
    </row>
    <row r="27" spans="1:9" x14ac:dyDescent="0.2">
      <c r="B27" s="37">
        <v>14</v>
      </c>
      <c r="C27" s="154">
        <v>14</v>
      </c>
      <c r="D27" s="10" t="s">
        <v>23</v>
      </c>
      <c r="E27" s="10" t="s">
        <v>892</v>
      </c>
      <c r="F27" s="20" t="s">
        <v>887</v>
      </c>
      <c r="G27" s="32"/>
      <c r="H27" s="10">
        <v>51</v>
      </c>
      <c r="I27" s="35">
        <f t="shared" si="1"/>
        <v>0</v>
      </c>
    </row>
    <row r="28" spans="1:9" x14ac:dyDescent="0.2">
      <c r="B28" s="37">
        <v>15</v>
      </c>
      <c r="C28" s="154">
        <v>15</v>
      </c>
      <c r="D28" s="10" t="s">
        <v>23</v>
      </c>
      <c r="E28" s="10" t="s">
        <v>893</v>
      </c>
      <c r="F28" s="20" t="s">
        <v>887</v>
      </c>
      <c r="G28" s="32"/>
      <c r="H28" s="10">
        <v>287</v>
      </c>
      <c r="I28" s="35">
        <f t="shared" si="1"/>
        <v>0</v>
      </c>
    </row>
    <row r="29" spans="1:9" x14ac:dyDescent="0.2">
      <c r="B29" s="37">
        <v>16</v>
      </c>
      <c r="C29" s="154">
        <v>16</v>
      </c>
      <c r="D29" s="10" t="s">
        <v>23</v>
      </c>
      <c r="E29" s="10" t="s">
        <v>894</v>
      </c>
      <c r="F29" s="20" t="s">
        <v>895</v>
      </c>
      <c r="G29" s="32"/>
      <c r="H29" s="10">
        <v>1</v>
      </c>
      <c r="I29" s="35">
        <f t="shared" si="1"/>
        <v>0</v>
      </c>
    </row>
    <row r="30" spans="1:9" x14ac:dyDescent="0.2">
      <c r="B30" s="37">
        <v>17</v>
      </c>
      <c r="C30" s="154">
        <v>17</v>
      </c>
      <c r="D30" s="10" t="s">
        <v>23</v>
      </c>
      <c r="E30" s="10" t="s">
        <v>1438</v>
      </c>
      <c r="F30" s="20" t="s">
        <v>887</v>
      </c>
      <c r="G30" s="32"/>
      <c r="H30" s="10">
        <v>20</v>
      </c>
      <c r="I30" s="35">
        <f t="shared" si="1"/>
        <v>0</v>
      </c>
    </row>
    <row r="31" spans="1:9" x14ac:dyDescent="0.2">
      <c r="B31" s="37">
        <v>18</v>
      </c>
      <c r="C31" s="154">
        <v>18</v>
      </c>
      <c r="D31" s="10" t="s">
        <v>23</v>
      </c>
      <c r="E31" s="10" t="s">
        <v>1439</v>
      </c>
      <c r="F31" s="20" t="s">
        <v>887</v>
      </c>
      <c r="G31" s="32"/>
      <c r="H31" s="10">
        <v>3</v>
      </c>
      <c r="I31" s="35">
        <f t="shared" si="1"/>
        <v>0</v>
      </c>
    </row>
    <row r="32" spans="1:9" x14ac:dyDescent="0.2">
      <c r="B32" s="37">
        <v>19</v>
      </c>
      <c r="C32" s="154">
        <v>19</v>
      </c>
      <c r="D32" s="10" t="s">
        <v>23</v>
      </c>
      <c r="E32" s="10" t="s">
        <v>1440</v>
      </c>
      <c r="F32" s="20" t="s">
        <v>896</v>
      </c>
      <c r="G32" s="32"/>
      <c r="H32" s="10">
        <v>2</v>
      </c>
      <c r="I32" s="35">
        <f t="shared" si="1"/>
        <v>0</v>
      </c>
    </row>
    <row r="33" spans="2:9" x14ac:dyDescent="0.2">
      <c r="B33" s="37">
        <v>20</v>
      </c>
      <c r="C33" s="154">
        <v>20</v>
      </c>
      <c r="D33" s="10" t="s">
        <v>23</v>
      </c>
      <c r="E33" s="10" t="s">
        <v>1441</v>
      </c>
      <c r="F33" s="20" t="s">
        <v>873</v>
      </c>
      <c r="G33" s="32"/>
      <c r="H33" s="10">
        <v>2</v>
      </c>
      <c r="I33" s="35">
        <f t="shared" si="1"/>
        <v>0</v>
      </c>
    </row>
    <row r="34" spans="2:9" x14ac:dyDescent="0.2">
      <c r="B34" s="37">
        <v>21</v>
      </c>
      <c r="C34" s="154">
        <v>21</v>
      </c>
      <c r="D34" s="10" t="s">
        <v>23</v>
      </c>
      <c r="E34" s="121" t="s">
        <v>897</v>
      </c>
      <c r="F34" s="20" t="s">
        <v>898</v>
      </c>
      <c r="G34" s="32"/>
      <c r="H34" s="10">
        <v>1</v>
      </c>
      <c r="I34" s="35">
        <f t="shared" si="1"/>
        <v>0</v>
      </c>
    </row>
    <row r="35" spans="2:9" x14ac:dyDescent="0.2">
      <c r="B35" s="37">
        <v>22</v>
      </c>
      <c r="C35" s="154">
        <v>22</v>
      </c>
      <c r="D35" s="10" t="s">
        <v>23</v>
      </c>
      <c r="E35" s="121" t="s">
        <v>899</v>
      </c>
      <c r="F35" s="20" t="s">
        <v>898</v>
      </c>
      <c r="G35" s="32"/>
      <c r="H35" s="10">
        <v>2</v>
      </c>
      <c r="I35" s="35">
        <f t="shared" si="1"/>
        <v>0</v>
      </c>
    </row>
    <row r="36" spans="2:9" x14ac:dyDescent="0.2">
      <c r="B36" s="37">
        <v>23</v>
      </c>
      <c r="C36" s="154">
        <v>23</v>
      </c>
      <c r="D36" s="10" t="s">
        <v>900</v>
      </c>
      <c r="E36" s="10" t="s">
        <v>901</v>
      </c>
      <c r="F36" s="20" t="s">
        <v>898</v>
      </c>
      <c r="G36" s="32"/>
      <c r="H36" s="10">
        <v>1</v>
      </c>
      <c r="I36" s="35">
        <f t="shared" ref="I36:I51" si="2">G36*H36</f>
        <v>0</v>
      </c>
    </row>
    <row r="37" spans="2:9" x14ac:dyDescent="0.2">
      <c r="B37" s="37">
        <v>24</v>
      </c>
      <c r="C37" s="154">
        <v>24</v>
      </c>
      <c r="D37" s="10" t="s">
        <v>902</v>
      </c>
      <c r="E37" s="10" t="s">
        <v>903</v>
      </c>
      <c r="F37" s="20" t="s">
        <v>904</v>
      </c>
      <c r="G37" s="32"/>
      <c r="H37" s="10">
        <v>808</v>
      </c>
      <c r="I37" s="35">
        <f t="shared" si="2"/>
        <v>0</v>
      </c>
    </row>
    <row r="38" spans="2:9" x14ac:dyDescent="0.2">
      <c r="B38" s="37">
        <v>25</v>
      </c>
      <c r="C38" s="154">
        <v>25</v>
      </c>
      <c r="D38" s="10" t="s">
        <v>905</v>
      </c>
      <c r="E38" s="10" t="s">
        <v>906</v>
      </c>
      <c r="F38" s="20" t="s">
        <v>873</v>
      </c>
      <c r="G38" s="32"/>
      <c r="H38" s="10">
        <v>46</v>
      </c>
      <c r="I38" s="35">
        <f t="shared" si="2"/>
        <v>0</v>
      </c>
    </row>
    <row r="39" spans="2:9" x14ac:dyDescent="0.2">
      <c r="B39" s="37">
        <v>26</v>
      </c>
      <c r="C39" s="154">
        <v>26</v>
      </c>
      <c r="D39" s="10" t="s">
        <v>907</v>
      </c>
      <c r="E39" s="10" t="s">
        <v>908</v>
      </c>
      <c r="F39" s="20" t="s">
        <v>887</v>
      </c>
      <c r="G39" s="32"/>
      <c r="H39" s="10">
        <v>5</v>
      </c>
      <c r="I39" s="35">
        <f t="shared" si="2"/>
        <v>0</v>
      </c>
    </row>
    <row r="40" spans="2:9" x14ac:dyDescent="0.2">
      <c r="B40" s="37">
        <v>27</v>
      </c>
      <c r="C40" s="154">
        <v>27</v>
      </c>
      <c r="D40" s="10" t="s">
        <v>909</v>
      </c>
      <c r="E40" s="10" t="s">
        <v>910</v>
      </c>
      <c r="F40" s="20" t="s">
        <v>873</v>
      </c>
      <c r="G40" s="32"/>
      <c r="H40" s="10">
        <v>4</v>
      </c>
      <c r="I40" s="35">
        <f t="shared" si="2"/>
        <v>0</v>
      </c>
    </row>
    <row r="41" spans="2:9" x14ac:dyDescent="0.2">
      <c r="B41" s="37">
        <v>28</v>
      </c>
      <c r="C41" s="154">
        <v>28</v>
      </c>
      <c r="D41" s="10" t="s">
        <v>909</v>
      </c>
      <c r="E41" s="10" t="s">
        <v>911</v>
      </c>
      <c r="F41" s="20" t="s">
        <v>873</v>
      </c>
      <c r="G41" s="32"/>
      <c r="H41" s="10">
        <v>6</v>
      </c>
      <c r="I41" s="35">
        <f t="shared" si="2"/>
        <v>0</v>
      </c>
    </row>
    <row r="42" spans="2:9" x14ac:dyDescent="0.2">
      <c r="B42" s="37">
        <v>29</v>
      </c>
      <c r="C42" s="154">
        <v>29</v>
      </c>
      <c r="D42" s="10" t="s">
        <v>909</v>
      </c>
      <c r="E42" s="10" t="s">
        <v>912</v>
      </c>
      <c r="F42" s="20" t="s">
        <v>913</v>
      </c>
      <c r="G42" s="32"/>
      <c r="H42" s="10">
        <v>22</v>
      </c>
      <c r="I42" s="35">
        <f t="shared" si="2"/>
        <v>0</v>
      </c>
    </row>
    <row r="43" spans="2:9" x14ac:dyDescent="0.2">
      <c r="B43" s="37">
        <v>30</v>
      </c>
      <c r="C43" s="154">
        <v>30</v>
      </c>
      <c r="D43" s="10" t="s">
        <v>446</v>
      </c>
      <c r="E43" s="10" t="s">
        <v>914</v>
      </c>
      <c r="F43" s="20" t="s">
        <v>873</v>
      </c>
      <c r="G43" s="32"/>
      <c r="H43" s="10">
        <v>27</v>
      </c>
      <c r="I43" s="35">
        <f t="shared" si="2"/>
        <v>0</v>
      </c>
    </row>
    <row r="44" spans="2:9" x14ac:dyDescent="0.2">
      <c r="B44" s="37">
        <v>31</v>
      </c>
      <c r="C44" s="154">
        <v>31</v>
      </c>
      <c r="D44" s="10" t="s">
        <v>446</v>
      </c>
      <c r="E44" s="10" t="s">
        <v>1393</v>
      </c>
      <c r="F44" s="20" t="s">
        <v>873</v>
      </c>
      <c r="G44" s="32"/>
      <c r="H44" s="10">
        <v>8</v>
      </c>
      <c r="I44" s="35">
        <f t="shared" si="2"/>
        <v>0</v>
      </c>
    </row>
    <row r="45" spans="2:9" x14ac:dyDescent="0.2">
      <c r="B45" s="37">
        <v>32</v>
      </c>
      <c r="C45" s="154">
        <v>32</v>
      </c>
      <c r="D45" s="10" t="s">
        <v>446</v>
      </c>
      <c r="E45" s="10" t="s">
        <v>915</v>
      </c>
      <c r="F45" s="20" t="s">
        <v>873</v>
      </c>
      <c r="G45" s="32"/>
      <c r="H45" s="10">
        <v>22</v>
      </c>
      <c r="I45" s="35">
        <f t="shared" si="2"/>
        <v>0</v>
      </c>
    </row>
    <row r="46" spans="2:9" x14ac:dyDescent="0.2">
      <c r="B46" s="37">
        <v>33</v>
      </c>
      <c r="C46" s="154">
        <v>33</v>
      </c>
      <c r="D46" s="10" t="s">
        <v>446</v>
      </c>
      <c r="E46" s="10" t="s">
        <v>1394</v>
      </c>
      <c r="F46" s="20" t="s">
        <v>873</v>
      </c>
      <c r="G46" s="32"/>
      <c r="H46" s="10">
        <v>2</v>
      </c>
      <c r="I46" s="35">
        <f t="shared" si="2"/>
        <v>0</v>
      </c>
    </row>
    <row r="47" spans="2:9" x14ac:dyDescent="0.2">
      <c r="B47" s="37">
        <v>34</v>
      </c>
      <c r="C47" s="154">
        <v>34</v>
      </c>
      <c r="D47" s="10" t="s">
        <v>446</v>
      </c>
      <c r="E47" s="10" t="s">
        <v>916</v>
      </c>
      <c r="F47" s="20" t="s">
        <v>887</v>
      </c>
      <c r="G47" s="32"/>
      <c r="H47" s="10">
        <v>9</v>
      </c>
      <c r="I47" s="35">
        <f t="shared" si="2"/>
        <v>0</v>
      </c>
    </row>
    <row r="48" spans="2:9" x14ac:dyDescent="0.2">
      <c r="B48" s="37">
        <v>35</v>
      </c>
      <c r="C48" s="154">
        <v>36</v>
      </c>
      <c r="D48" s="10" t="s">
        <v>446</v>
      </c>
      <c r="E48" s="10" t="s">
        <v>917</v>
      </c>
      <c r="F48" s="20" t="s">
        <v>898</v>
      </c>
      <c r="G48" s="32"/>
      <c r="H48" s="10">
        <v>3</v>
      </c>
      <c r="I48" s="35">
        <f t="shared" si="2"/>
        <v>0</v>
      </c>
    </row>
    <row r="49" spans="2:9" x14ac:dyDescent="0.2">
      <c r="B49" s="37">
        <v>36</v>
      </c>
      <c r="C49" s="154">
        <v>37</v>
      </c>
      <c r="D49" s="10" t="s">
        <v>446</v>
      </c>
      <c r="E49" s="10" t="s">
        <v>918</v>
      </c>
      <c r="F49" s="20" t="s">
        <v>873</v>
      </c>
      <c r="G49" s="32"/>
      <c r="H49" s="10">
        <v>8</v>
      </c>
      <c r="I49" s="35">
        <f t="shared" si="2"/>
        <v>0</v>
      </c>
    </row>
    <row r="50" spans="2:9" x14ac:dyDescent="0.2">
      <c r="B50" s="37">
        <v>37</v>
      </c>
      <c r="C50" s="154">
        <v>38</v>
      </c>
      <c r="D50" s="10" t="s">
        <v>446</v>
      </c>
      <c r="E50" s="10" t="s">
        <v>919</v>
      </c>
      <c r="F50" s="20" t="s">
        <v>873</v>
      </c>
      <c r="G50" s="32"/>
      <c r="H50" s="10">
        <v>22</v>
      </c>
      <c r="I50" s="35">
        <f t="shared" si="2"/>
        <v>0</v>
      </c>
    </row>
    <row r="51" spans="2:9" x14ac:dyDescent="0.2">
      <c r="B51" s="37">
        <v>38</v>
      </c>
      <c r="C51" s="154">
        <v>39</v>
      </c>
      <c r="D51" s="10" t="s">
        <v>446</v>
      </c>
      <c r="E51" s="10" t="s">
        <v>920</v>
      </c>
      <c r="F51" s="20" t="s">
        <v>873</v>
      </c>
      <c r="G51" s="32"/>
      <c r="H51" s="10">
        <v>6</v>
      </c>
      <c r="I51" s="35">
        <f t="shared" si="2"/>
        <v>0</v>
      </c>
    </row>
    <row r="52" spans="2:9" x14ac:dyDescent="0.2">
      <c r="B52" s="37">
        <v>39</v>
      </c>
      <c r="C52" s="154">
        <v>40</v>
      </c>
      <c r="D52" s="10" t="s">
        <v>446</v>
      </c>
      <c r="E52" s="10" t="s">
        <v>921</v>
      </c>
      <c r="F52" s="20" t="s">
        <v>904</v>
      </c>
      <c r="G52" s="32"/>
      <c r="H52" s="10">
        <v>1</v>
      </c>
      <c r="I52" s="35">
        <f t="shared" ref="I52:I81" si="3">G52*H52</f>
        <v>0</v>
      </c>
    </row>
    <row r="53" spans="2:9" x14ac:dyDescent="0.2">
      <c r="B53" s="37">
        <v>40</v>
      </c>
      <c r="C53" s="154">
        <v>41</v>
      </c>
      <c r="D53" s="10" t="s">
        <v>446</v>
      </c>
      <c r="E53" s="10" t="s">
        <v>922</v>
      </c>
      <c r="F53" s="20" t="s">
        <v>896</v>
      </c>
      <c r="G53" s="32"/>
      <c r="H53" s="10">
        <v>1</v>
      </c>
      <c r="I53" s="35">
        <f t="shared" si="3"/>
        <v>0</v>
      </c>
    </row>
    <row r="54" spans="2:9" x14ac:dyDescent="0.2">
      <c r="B54" s="37">
        <v>41</v>
      </c>
      <c r="C54" s="154">
        <v>42</v>
      </c>
      <c r="D54" s="10" t="s">
        <v>446</v>
      </c>
      <c r="E54" s="10" t="s">
        <v>923</v>
      </c>
      <c r="F54" s="20" t="s">
        <v>873</v>
      </c>
      <c r="G54" s="32"/>
      <c r="H54" s="10">
        <v>11</v>
      </c>
      <c r="I54" s="35">
        <f t="shared" si="3"/>
        <v>0</v>
      </c>
    </row>
    <row r="55" spans="2:9" x14ac:dyDescent="0.2">
      <c r="B55" s="37">
        <v>42</v>
      </c>
      <c r="C55" s="154">
        <v>43</v>
      </c>
      <c r="D55" s="10" t="s">
        <v>446</v>
      </c>
      <c r="E55" s="10" t="s">
        <v>1392</v>
      </c>
      <c r="F55" s="20" t="s">
        <v>887</v>
      </c>
      <c r="G55" s="32"/>
      <c r="H55" s="10">
        <v>13</v>
      </c>
      <c r="I55" s="35">
        <f t="shared" si="3"/>
        <v>0</v>
      </c>
    </row>
    <row r="56" spans="2:9" x14ac:dyDescent="0.2">
      <c r="B56" s="37">
        <v>43</v>
      </c>
      <c r="C56" s="154">
        <v>44</v>
      </c>
      <c r="D56" s="10" t="s">
        <v>446</v>
      </c>
      <c r="E56" s="10" t="s">
        <v>924</v>
      </c>
      <c r="F56" s="20" t="s">
        <v>873</v>
      </c>
      <c r="G56" s="32"/>
      <c r="H56" s="10">
        <v>9</v>
      </c>
      <c r="I56" s="35">
        <f t="shared" si="3"/>
        <v>0</v>
      </c>
    </row>
    <row r="57" spans="2:9" x14ac:dyDescent="0.2">
      <c r="B57" s="37">
        <v>44</v>
      </c>
      <c r="C57" s="154">
        <v>45</v>
      </c>
      <c r="D57" s="10" t="s">
        <v>446</v>
      </c>
      <c r="E57" s="10" t="s">
        <v>925</v>
      </c>
      <c r="F57" s="20" t="s">
        <v>873</v>
      </c>
      <c r="G57" s="32"/>
      <c r="H57" s="10">
        <v>2</v>
      </c>
      <c r="I57" s="35">
        <f t="shared" si="3"/>
        <v>0</v>
      </c>
    </row>
    <row r="58" spans="2:9" x14ac:dyDescent="0.2">
      <c r="B58" s="37">
        <v>45</v>
      </c>
      <c r="C58" s="154">
        <v>46</v>
      </c>
      <c r="D58" s="10" t="s">
        <v>446</v>
      </c>
      <c r="E58" s="10" t="s">
        <v>926</v>
      </c>
      <c r="F58" s="20" t="s">
        <v>887</v>
      </c>
      <c r="G58" s="32"/>
      <c r="H58" s="10">
        <v>1</v>
      </c>
      <c r="I58" s="35">
        <f t="shared" si="3"/>
        <v>0</v>
      </c>
    </row>
    <row r="59" spans="2:9" x14ac:dyDescent="0.2">
      <c r="B59" s="37">
        <v>46</v>
      </c>
      <c r="C59" s="154">
        <v>47</v>
      </c>
      <c r="D59" s="10" t="s">
        <v>446</v>
      </c>
      <c r="E59" s="10" t="s">
        <v>927</v>
      </c>
      <c r="F59" s="20" t="s">
        <v>928</v>
      </c>
      <c r="G59" s="32"/>
      <c r="H59" s="10">
        <v>1</v>
      </c>
      <c r="I59" s="35">
        <f t="shared" si="3"/>
        <v>0</v>
      </c>
    </row>
    <row r="60" spans="2:9" x14ac:dyDescent="0.2">
      <c r="B60" s="37">
        <v>47</v>
      </c>
      <c r="C60" s="154">
        <v>48</v>
      </c>
      <c r="D60" s="10" t="s">
        <v>446</v>
      </c>
      <c r="E60" s="10" t="s">
        <v>929</v>
      </c>
      <c r="F60" s="20" t="s">
        <v>930</v>
      </c>
      <c r="G60" s="32"/>
      <c r="H60" s="10">
        <v>5</v>
      </c>
      <c r="I60" s="35">
        <f t="shared" si="3"/>
        <v>0</v>
      </c>
    </row>
    <row r="61" spans="2:9" x14ac:dyDescent="0.2">
      <c r="B61" s="37">
        <v>48</v>
      </c>
      <c r="C61" s="154">
        <v>49</v>
      </c>
      <c r="D61" s="10" t="s">
        <v>446</v>
      </c>
      <c r="E61" s="10" t="s">
        <v>931</v>
      </c>
      <c r="F61" s="20" t="s">
        <v>930</v>
      </c>
      <c r="G61" s="32"/>
      <c r="H61" s="10">
        <v>5</v>
      </c>
      <c r="I61" s="35">
        <f t="shared" si="3"/>
        <v>0</v>
      </c>
    </row>
    <row r="62" spans="2:9" x14ac:dyDescent="0.2">
      <c r="B62" s="37">
        <v>49</v>
      </c>
      <c r="C62" s="154">
        <v>50</v>
      </c>
      <c r="D62" s="10" t="s">
        <v>446</v>
      </c>
      <c r="E62" s="10" t="s">
        <v>932</v>
      </c>
      <c r="F62" s="20" t="s">
        <v>873</v>
      </c>
      <c r="G62" s="32"/>
      <c r="H62" s="10">
        <v>6</v>
      </c>
      <c r="I62" s="35">
        <f t="shared" si="3"/>
        <v>0</v>
      </c>
    </row>
    <row r="63" spans="2:9" x14ac:dyDescent="0.2">
      <c r="B63" s="37">
        <v>50</v>
      </c>
      <c r="C63" s="154">
        <v>51</v>
      </c>
      <c r="D63" s="10" t="s">
        <v>446</v>
      </c>
      <c r="E63" s="10" t="s">
        <v>933</v>
      </c>
      <c r="F63" s="20" t="s">
        <v>873</v>
      </c>
      <c r="G63" s="32"/>
      <c r="H63" s="10">
        <v>2</v>
      </c>
      <c r="I63" s="35">
        <f t="shared" si="3"/>
        <v>0</v>
      </c>
    </row>
    <row r="64" spans="2:9" x14ac:dyDescent="0.2">
      <c r="B64" s="37">
        <v>51</v>
      </c>
      <c r="C64" s="154">
        <v>52</v>
      </c>
      <c r="D64" s="10" t="s">
        <v>446</v>
      </c>
      <c r="E64" s="10" t="s">
        <v>934</v>
      </c>
      <c r="F64" s="20" t="s">
        <v>873</v>
      </c>
      <c r="G64" s="32"/>
      <c r="H64" s="10">
        <v>2</v>
      </c>
      <c r="I64" s="35">
        <f t="shared" si="3"/>
        <v>0</v>
      </c>
    </row>
    <row r="65" spans="2:9" x14ac:dyDescent="0.2">
      <c r="B65" s="37">
        <v>52</v>
      </c>
      <c r="C65" s="154">
        <v>53</v>
      </c>
      <c r="D65" s="10" t="s">
        <v>446</v>
      </c>
      <c r="E65" s="10" t="s">
        <v>935</v>
      </c>
      <c r="F65" s="20" t="s">
        <v>936</v>
      </c>
      <c r="G65" s="32"/>
      <c r="H65" s="10">
        <v>32</v>
      </c>
      <c r="I65" s="35">
        <f t="shared" si="3"/>
        <v>0</v>
      </c>
    </row>
    <row r="66" spans="2:9" x14ac:dyDescent="0.2">
      <c r="B66" s="37">
        <v>53</v>
      </c>
      <c r="C66" s="154">
        <v>54</v>
      </c>
      <c r="D66" s="10" t="s">
        <v>446</v>
      </c>
      <c r="E66" s="10" t="s">
        <v>937</v>
      </c>
      <c r="F66" s="20" t="s">
        <v>936</v>
      </c>
      <c r="G66" s="32"/>
      <c r="H66" s="10">
        <v>42</v>
      </c>
      <c r="I66" s="35">
        <f t="shared" si="3"/>
        <v>0</v>
      </c>
    </row>
    <row r="67" spans="2:9" x14ac:dyDescent="0.2">
      <c r="B67" s="37">
        <v>54</v>
      </c>
      <c r="C67" s="154">
        <v>55</v>
      </c>
      <c r="D67" s="10" t="s">
        <v>446</v>
      </c>
      <c r="E67" s="10" t="s">
        <v>938</v>
      </c>
      <c r="F67" s="20" t="s">
        <v>936</v>
      </c>
      <c r="G67" s="32"/>
      <c r="H67" s="10">
        <v>28</v>
      </c>
      <c r="I67" s="35">
        <f t="shared" si="3"/>
        <v>0</v>
      </c>
    </row>
    <row r="68" spans="2:9" x14ac:dyDescent="0.2">
      <c r="B68" s="37">
        <v>55</v>
      </c>
      <c r="C68" s="154">
        <v>56</v>
      </c>
      <c r="D68" s="10" t="s">
        <v>446</v>
      </c>
      <c r="E68" s="10" t="s">
        <v>939</v>
      </c>
      <c r="F68" s="20" t="s">
        <v>936</v>
      </c>
      <c r="G68" s="32"/>
      <c r="H68" s="10">
        <v>1</v>
      </c>
      <c r="I68" s="35">
        <f t="shared" si="3"/>
        <v>0</v>
      </c>
    </row>
    <row r="69" spans="2:9" x14ac:dyDescent="0.2">
      <c r="B69" s="37">
        <v>56</v>
      </c>
      <c r="C69" s="154">
        <v>57</v>
      </c>
      <c r="D69" s="10" t="s">
        <v>446</v>
      </c>
      <c r="E69" s="10" t="s">
        <v>940</v>
      </c>
      <c r="F69" s="20" t="s">
        <v>873</v>
      </c>
      <c r="G69" s="32"/>
      <c r="H69" s="10">
        <v>91</v>
      </c>
      <c r="I69" s="35">
        <f t="shared" si="3"/>
        <v>0</v>
      </c>
    </row>
    <row r="70" spans="2:9" x14ac:dyDescent="0.2">
      <c r="B70" s="37">
        <v>57</v>
      </c>
      <c r="C70" s="154">
        <v>58</v>
      </c>
      <c r="D70" s="10" t="s">
        <v>446</v>
      </c>
      <c r="E70" s="10" t="s">
        <v>941</v>
      </c>
      <c r="F70" s="20" t="s">
        <v>904</v>
      </c>
      <c r="G70" s="32"/>
      <c r="H70" s="10">
        <v>33</v>
      </c>
      <c r="I70" s="35">
        <f t="shared" si="3"/>
        <v>0</v>
      </c>
    </row>
    <row r="71" spans="2:9" x14ac:dyDescent="0.2">
      <c r="B71" s="37">
        <v>58</v>
      </c>
      <c r="C71" s="154">
        <v>59</v>
      </c>
      <c r="D71" s="10" t="s">
        <v>446</v>
      </c>
      <c r="E71" s="10" t="s">
        <v>942</v>
      </c>
      <c r="F71" s="20" t="s">
        <v>873</v>
      </c>
      <c r="G71" s="32"/>
      <c r="H71" s="10">
        <v>3</v>
      </c>
      <c r="I71" s="35">
        <f t="shared" si="3"/>
        <v>0</v>
      </c>
    </row>
    <row r="72" spans="2:9" x14ac:dyDescent="0.2">
      <c r="B72" s="37">
        <v>59</v>
      </c>
      <c r="C72" s="154">
        <v>60</v>
      </c>
      <c r="D72" s="10" t="s">
        <v>446</v>
      </c>
      <c r="E72" s="10" t="s">
        <v>943</v>
      </c>
      <c r="F72" s="20" t="s">
        <v>887</v>
      </c>
      <c r="G72" s="32"/>
      <c r="H72" s="10">
        <v>2</v>
      </c>
      <c r="I72" s="35">
        <f t="shared" si="3"/>
        <v>0</v>
      </c>
    </row>
    <row r="73" spans="2:9" x14ac:dyDescent="0.2">
      <c r="B73" s="37">
        <v>60</v>
      </c>
      <c r="C73" s="154">
        <v>61</v>
      </c>
      <c r="D73" s="10" t="s">
        <v>446</v>
      </c>
      <c r="E73" s="10" t="s">
        <v>944</v>
      </c>
      <c r="F73" s="20" t="s">
        <v>873</v>
      </c>
      <c r="G73" s="32"/>
      <c r="H73" s="10">
        <v>2</v>
      </c>
      <c r="I73" s="35">
        <f t="shared" si="3"/>
        <v>0</v>
      </c>
    </row>
    <row r="74" spans="2:9" x14ac:dyDescent="0.2">
      <c r="B74" s="37">
        <v>61</v>
      </c>
      <c r="C74" s="154">
        <v>62</v>
      </c>
      <c r="D74" s="10" t="s">
        <v>446</v>
      </c>
      <c r="E74" s="10" t="s">
        <v>945</v>
      </c>
      <c r="F74" s="20" t="s">
        <v>873</v>
      </c>
      <c r="G74" s="32"/>
      <c r="H74" s="10">
        <v>4</v>
      </c>
      <c r="I74" s="35">
        <f t="shared" si="3"/>
        <v>0</v>
      </c>
    </row>
    <row r="75" spans="2:9" x14ac:dyDescent="0.2">
      <c r="B75" s="37">
        <v>62</v>
      </c>
      <c r="C75" s="154">
        <v>63</v>
      </c>
      <c r="D75" s="10" t="s">
        <v>446</v>
      </c>
      <c r="E75" s="10" t="s">
        <v>946</v>
      </c>
      <c r="F75" s="20" t="s">
        <v>887</v>
      </c>
      <c r="G75" s="32"/>
      <c r="H75" s="10">
        <v>1</v>
      </c>
      <c r="I75" s="35">
        <f t="shared" si="3"/>
        <v>0</v>
      </c>
    </row>
    <row r="76" spans="2:9" x14ac:dyDescent="0.2">
      <c r="B76" s="37">
        <v>63</v>
      </c>
      <c r="C76" s="154">
        <v>64</v>
      </c>
      <c r="D76" s="10" t="s">
        <v>446</v>
      </c>
      <c r="E76" s="10" t="s">
        <v>947</v>
      </c>
      <c r="F76" s="20" t="s">
        <v>873</v>
      </c>
      <c r="G76" s="32"/>
      <c r="H76" s="10">
        <v>4</v>
      </c>
      <c r="I76" s="35">
        <f t="shared" si="3"/>
        <v>0</v>
      </c>
    </row>
    <row r="77" spans="2:9" x14ac:dyDescent="0.2">
      <c r="B77" s="37">
        <v>64</v>
      </c>
      <c r="C77" s="154">
        <v>65</v>
      </c>
      <c r="D77" s="10" t="s">
        <v>446</v>
      </c>
      <c r="E77" s="10" t="s">
        <v>948</v>
      </c>
      <c r="F77" s="20" t="s">
        <v>887</v>
      </c>
      <c r="G77" s="32"/>
      <c r="H77" s="10">
        <v>2</v>
      </c>
      <c r="I77" s="35">
        <f t="shared" si="3"/>
        <v>0</v>
      </c>
    </row>
    <row r="78" spans="2:9" x14ac:dyDescent="0.2">
      <c r="B78" s="37">
        <v>65</v>
      </c>
      <c r="C78" s="154">
        <v>66</v>
      </c>
      <c r="D78" s="10" t="s">
        <v>446</v>
      </c>
      <c r="E78" s="10" t="s">
        <v>949</v>
      </c>
      <c r="F78" s="20" t="s">
        <v>950</v>
      </c>
      <c r="G78" s="32"/>
      <c r="H78" s="10">
        <v>152</v>
      </c>
      <c r="I78" s="35">
        <f t="shared" si="3"/>
        <v>0</v>
      </c>
    </row>
    <row r="79" spans="2:9" x14ac:dyDescent="0.2">
      <c r="B79" s="37">
        <v>66</v>
      </c>
      <c r="C79" s="154">
        <v>67</v>
      </c>
      <c r="D79" s="10" t="s">
        <v>446</v>
      </c>
      <c r="E79" s="15" t="s">
        <v>951</v>
      </c>
      <c r="F79" s="20" t="s">
        <v>887</v>
      </c>
      <c r="G79" s="32"/>
      <c r="H79" s="10">
        <v>20</v>
      </c>
      <c r="I79" s="35">
        <f t="shared" si="3"/>
        <v>0</v>
      </c>
    </row>
    <row r="80" spans="2:9" x14ac:dyDescent="0.2">
      <c r="B80" s="37">
        <v>67</v>
      </c>
      <c r="C80" s="154">
        <v>68</v>
      </c>
      <c r="D80" s="10" t="s">
        <v>952</v>
      </c>
      <c r="E80" s="15" t="s">
        <v>953</v>
      </c>
      <c r="F80" s="20" t="s">
        <v>954</v>
      </c>
      <c r="G80" s="32"/>
      <c r="H80" s="10">
        <v>19</v>
      </c>
      <c r="I80" s="35">
        <f t="shared" si="3"/>
        <v>0</v>
      </c>
    </row>
    <row r="81" spans="2:9" x14ac:dyDescent="0.2">
      <c r="B81" s="37">
        <v>68</v>
      </c>
      <c r="C81" s="154">
        <v>69</v>
      </c>
      <c r="D81" s="10" t="s">
        <v>1395</v>
      </c>
      <c r="E81" s="15" t="s">
        <v>1396</v>
      </c>
      <c r="F81" s="20" t="s">
        <v>887</v>
      </c>
      <c r="G81" s="32"/>
      <c r="H81" s="10">
        <v>55</v>
      </c>
      <c r="I81" s="35">
        <f t="shared" si="3"/>
        <v>0</v>
      </c>
    </row>
    <row r="82" spans="2:9" x14ac:dyDescent="0.2">
      <c r="B82" s="37">
        <v>69</v>
      </c>
      <c r="C82" s="154">
        <v>70</v>
      </c>
      <c r="D82" s="10" t="s">
        <v>952</v>
      </c>
      <c r="E82" s="15" t="s">
        <v>1391</v>
      </c>
      <c r="F82" s="20" t="s">
        <v>904</v>
      </c>
      <c r="G82" s="32"/>
      <c r="H82" s="10">
        <v>7</v>
      </c>
      <c r="I82" s="35">
        <f t="shared" ref="I82:I96" si="4">G82*H82</f>
        <v>0</v>
      </c>
    </row>
    <row r="83" spans="2:9" x14ac:dyDescent="0.2">
      <c r="B83" s="37">
        <v>70</v>
      </c>
      <c r="C83" s="154">
        <v>71</v>
      </c>
      <c r="D83" s="10" t="s">
        <v>955</v>
      </c>
      <c r="E83" s="15" t="s">
        <v>956</v>
      </c>
      <c r="F83" s="20" t="s">
        <v>887</v>
      </c>
      <c r="G83" s="32"/>
      <c r="H83" s="10">
        <v>100</v>
      </c>
      <c r="I83" s="35">
        <f t="shared" si="4"/>
        <v>0</v>
      </c>
    </row>
    <row r="84" spans="2:9" x14ac:dyDescent="0.2">
      <c r="B84" s="37">
        <v>71</v>
      </c>
      <c r="C84" s="154">
        <v>72</v>
      </c>
      <c r="D84" s="10" t="s">
        <v>955</v>
      </c>
      <c r="E84" s="15" t="s">
        <v>957</v>
      </c>
      <c r="F84" s="20" t="s">
        <v>887</v>
      </c>
      <c r="G84" s="32"/>
      <c r="H84" s="10">
        <v>13</v>
      </c>
      <c r="I84" s="35">
        <f t="shared" si="4"/>
        <v>0</v>
      </c>
    </row>
    <row r="85" spans="2:9" x14ac:dyDescent="0.2">
      <c r="B85" s="37">
        <v>72</v>
      </c>
      <c r="C85" s="154">
        <v>73</v>
      </c>
      <c r="D85" s="10" t="s">
        <v>958</v>
      </c>
      <c r="E85" s="15">
        <v>416</v>
      </c>
      <c r="F85" s="20" t="s">
        <v>873</v>
      </c>
      <c r="G85" s="32"/>
      <c r="H85" s="10">
        <v>1</v>
      </c>
      <c r="I85" s="35">
        <f t="shared" si="4"/>
        <v>0</v>
      </c>
    </row>
    <row r="86" spans="2:9" x14ac:dyDescent="0.2">
      <c r="B86" s="37">
        <v>73</v>
      </c>
      <c r="C86" s="154">
        <v>74</v>
      </c>
      <c r="D86" s="10" t="s">
        <v>958</v>
      </c>
      <c r="E86" s="15">
        <v>206</v>
      </c>
      <c r="F86" s="20" t="s">
        <v>873</v>
      </c>
      <c r="G86" s="32"/>
      <c r="H86" s="10">
        <v>1</v>
      </c>
      <c r="I86" s="35">
        <f t="shared" si="4"/>
        <v>0</v>
      </c>
    </row>
    <row r="87" spans="2:9" x14ac:dyDescent="0.2">
      <c r="B87" s="37">
        <v>74</v>
      </c>
      <c r="C87" s="154">
        <v>75</v>
      </c>
      <c r="D87" s="10" t="s">
        <v>959</v>
      </c>
      <c r="E87" s="15" t="s">
        <v>960</v>
      </c>
      <c r="F87" s="20" t="s">
        <v>873</v>
      </c>
      <c r="G87" s="32"/>
      <c r="H87" s="10">
        <v>7</v>
      </c>
      <c r="I87" s="35">
        <f t="shared" si="4"/>
        <v>0</v>
      </c>
    </row>
    <row r="88" spans="2:9" x14ac:dyDescent="0.2">
      <c r="B88" s="37">
        <v>75</v>
      </c>
      <c r="C88" s="154">
        <v>76</v>
      </c>
      <c r="D88" s="10" t="s">
        <v>959</v>
      </c>
      <c r="E88" s="15" t="s">
        <v>961</v>
      </c>
      <c r="F88" s="20" t="s">
        <v>873</v>
      </c>
      <c r="G88" s="32"/>
      <c r="H88" s="10">
        <v>518</v>
      </c>
      <c r="I88" s="35">
        <f t="shared" si="4"/>
        <v>0</v>
      </c>
    </row>
    <row r="89" spans="2:9" x14ac:dyDescent="0.2">
      <c r="B89" s="37">
        <v>76</v>
      </c>
      <c r="C89" s="154">
        <v>77</v>
      </c>
      <c r="D89" s="10" t="s">
        <v>959</v>
      </c>
      <c r="E89" s="15" t="s">
        <v>962</v>
      </c>
      <c r="F89" s="20" t="s">
        <v>873</v>
      </c>
      <c r="G89" s="32"/>
      <c r="H89" s="10">
        <v>14</v>
      </c>
      <c r="I89" s="35">
        <f t="shared" si="4"/>
        <v>0</v>
      </c>
    </row>
    <row r="90" spans="2:9" x14ac:dyDescent="0.2">
      <c r="B90" s="37">
        <v>77</v>
      </c>
      <c r="C90" s="154">
        <v>78</v>
      </c>
      <c r="D90" s="10" t="s">
        <v>959</v>
      </c>
      <c r="E90" s="15" t="s">
        <v>963</v>
      </c>
      <c r="F90" s="20" t="s">
        <v>873</v>
      </c>
      <c r="G90" s="32"/>
      <c r="H90" s="10">
        <v>303</v>
      </c>
      <c r="I90" s="35">
        <f t="shared" si="4"/>
        <v>0</v>
      </c>
    </row>
    <row r="91" spans="2:9" x14ac:dyDescent="0.2">
      <c r="B91" s="37">
        <v>78</v>
      </c>
      <c r="C91" s="154">
        <v>79</v>
      </c>
      <c r="D91" s="10" t="s">
        <v>964</v>
      </c>
      <c r="E91" s="10" t="s">
        <v>965</v>
      </c>
      <c r="F91" s="20" t="s">
        <v>887</v>
      </c>
      <c r="G91" s="32"/>
      <c r="H91" s="10">
        <v>2</v>
      </c>
      <c r="I91" s="35">
        <f t="shared" si="4"/>
        <v>0</v>
      </c>
    </row>
    <row r="92" spans="2:9" x14ac:dyDescent="0.2">
      <c r="B92" s="37">
        <v>79</v>
      </c>
      <c r="C92" s="154">
        <v>80</v>
      </c>
      <c r="D92" s="10" t="s">
        <v>260</v>
      </c>
      <c r="E92" s="10" t="s">
        <v>966</v>
      </c>
      <c r="F92" s="20" t="s">
        <v>873</v>
      </c>
      <c r="G92" s="32"/>
      <c r="H92" s="10">
        <v>43</v>
      </c>
      <c r="I92" s="35">
        <f t="shared" si="4"/>
        <v>0</v>
      </c>
    </row>
    <row r="93" spans="2:9" x14ac:dyDescent="0.2">
      <c r="B93" s="37">
        <v>80</v>
      </c>
      <c r="C93" s="154">
        <v>81</v>
      </c>
      <c r="D93" s="10" t="s">
        <v>260</v>
      </c>
      <c r="E93" s="10" t="s">
        <v>967</v>
      </c>
      <c r="F93" s="20" t="s">
        <v>873</v>
      </c>
      <c r="G93" s="32"/>
      <c r="H93" s="10">
        <v>7</v>
      </c>
      <c r="I93" s="35">
        <f t="shared" si="4"/>
        <v>0</v>
      </c>
    </row>
    <row r="94" spans="2:9" x14ac:dyDescent="0.2">
      <c r="B94" s="37">
        <v>81</v>
      </c>
      <c r="C94" s="154">
        <v>82</v>
      </c>
      <c r="D94" s="10" t="s">
        <v>260</v>
      </c>
      <c r="E94" s="10" t="s">
        <v>968</v>
      </c>
      <c r="F94" s="20" t="s">
        <v>873</v>
      </c>
      <c r="G94" s="32"/>
      <c r="H94" s="10">
        <v>82</v>
      </c>
      <c r="I94" s="35">
        <f t="shared" si="4"/>
        <v>0</v>
      </c>
    </row>
    <row r="95" spans="2:9" x14ac:dyDescent="0.2">
      <c r="B95" s="37">
        <v>82</v>
      </c>
      <c r="C95" s="154">
        <v>83</v>
      </c>
      <c r="D95" s="10" t="s">
        <v>260</v>
      </c>
      <c r="E95" s="10" t="s">
        <v>969</v>
      </c>
      <c r="F95" s="20" t="s">
        <v>873</v>
      </c>
      <c r="G95" s="32"/>
      <c r="H95" s="10">
        <v>7</v>
      </c>
      <c r="I95" s="35">
        <f t="shared" si="4"/>
        <v>0</v>
      </c>
    </row>
    <row r="96" spans="2:9" ht="13.5" thickBot="1" x14ac:dyDescent="0.25">
      <c r="B96" s="38">
        <v>83</v>
      </c>
      <c r="C96" s="155">
        <v>84</v>
      </c>
      <c r="D96" s="11" t="s">
        <v>970</v>
      </c>
      <c r="E96" s="11" t="s">
        <v>971</v>
      </c>
      <c r="F96" s="21" t="s">
        <v>873</v>
      </c>
      <c r="G96" s="33"/>
      <c r="H96" s="11">
        <v>6</v>
      </c>
      <c r="I96" s="36">
        <f t="shared" si="4"/>
        <v>0</v>
      </c>
    </row>
    <row r="97" spans="2:9" ht="13.5" thickBot="1" x14ac:dyDescent="0.25">
      <c r="B97" s="188" t="s">
        <v>328</v>
      </c>
      <c r="C97" s="189"/>
      <c r="D97" s="189"/>
      <c r="E97" s="189"/>
      <c r="F97" s="189"/>
      <c r="G97" s="189"/>
      <c r="H97" s="189"/>
      <c r="I97" s="26">
        <f>SUM(I21:I96)</f>
        <v>0</v>
      </c>
    </row>
    <row r="98" spans="2:9" ht="13.5" thickBot="1" x14ac:dyDescent="0.25">
      <c r="B98" s="15"/>
      <c r="C98" s="15"/>
      <c r="H98" s="10"/>
    </row>
    <row r="99" spans="2:9" x14ac:dyDescent="0.2">
      <c r="B99" s="168" t="s">
        <v>972</v>
      </c>
      <c r="C99" s="169"/>
      <c r="D99" s="169"/>
      <c r="E99" s="169"/>
      <c r="F99" s="169"/>
      <c r="G99" s="169"/>
      <c r="H99" s="169"/>
      <c r="I99" s="170"/>
    </row>
    <row r="100" spans="2:9" x14ac:dyDescent="0.2">
      <c r="B100" s="37"/>
      <c r="H100" s="10"/>
      <c r="I100" s="22"/>
    </row>
    <row r="101" spans="2:9" ht="13.5" thickBot="1" x14ac:dyDescent="0.25">
      <c r="B101" s="23" t="s">
        <v>16</v>
      </c>
      <c r="C101" s="24" t="s">
        <v>16</v>
      </c>
      <c r="D101" s="24" t="s">
        <v>17</v>
      </c>
      <c r="E101" s="24" t="s">
        <v>18</v>
      </c>
      <c r="F101" s="24" t="s">
        <v>19</v>
      </c>
      <c r="G101" s="24" t="s">
        <v>20</v>
      </c>
      <c r="H101" s="24" t="s">
        <v>21</v>
      </c>
      <c r="I101" s="25" t="s">
        <v>22</v>
      </c>
    </row>
    <row r="102" spans="2:9" x14ac:dyDescent="0.2">
      <c r="B102" s="39">
        <v>84</v>
      </c>
      <c r="C102" s="160">
        <v>85</v>
      </c>
      <c r="D102" s="27"/>
      <c r="E102" s="27"/>
      <c r="F102" s="27"/>
      <c r="G102" s="27"/>
      <c r="H102" s="27"/>
      <c r="I102" s="28"/>
    </row>
    <row r="103" spans="2:9" ht="13.5" thickBot="1" x14ac:dyDescent="0.25">
      <c r="B103" s="40"/>
      <c r="C103" s="159" t="s">
        <v>330</v>
      </c>
      <c r="D103" s="29"/>
      <c r="E103" s="29"/>
      <c r="F103" s="29"/>
      <c r="G103" s="29"/>
      <c r="H103" s="29"/>
      <c r="I103" s="30"/>
    </row>
    <row r="104" spans="2:9" ht="13.5" thickBot="1" x14ac:dyDescent="0.25">
      <c r="B104" s="188" t="s">
        <v>331</v>
      </c>
      <c r="C104" s="189"/>
      <c r="D104" s="189"/>
      <c r="E104" s="189"/>
      <c r="F104" s="189"/>
      <c r="G104" s="189"/>
      <c r="H104" s="190"/>
      <c r="I104" s="26">
        <f>SUM(I102:I103)</f>
        <v>0</v>
      </c>
    </row>
    <row r="105" spans="2:9" ht="13.5" thickBot="1" x14ac:dyDescent="0.25">
      <c r="B105" s="15"/>
      <c r="C105" s="15"/>
      <c r="E105" s="19"/>
      <c r="F105" s="19"/>
      <c r="H105" s="10"/>
    </row>
    <row r="106" spans="2:9" ht="13.5" thickBot="1" x14ac:dyDescent="0.25">
      <c r="B106" s="15"/>
      <c r="C106" s="15"/>
      <c r="G106" s="172" t="s">
        <v>332</v>
      </c>
      <c r="H106" s="173"/>
      <c r="I106" s="31">
        <f>(8*I16)+(8*I97)+(8*I104)</f>
        <v>0</v>
      </c>
    </row>
    <row r="109" spans="2:9" x14ac:dyDescent="0.2">
      <c r="D109" s="118"/>
    </row>
  </sheetData>
  <sortState xmlns:xlrd2="http://schemas.microsoft.com/office/spreadsheetml/2017/richdata2" ref="E21:I34">
    <sortCondition ref="E21:E34"/>
  </sortState>
  <mergeCells count="8">
    <mergeCell ref="B4:I4"/>
    <mergeCell ref="B6:I6"/>
    <mergeCell ref="B99:I99"/>
    <mergeCell ref="B104:H104"/>
    <mergeCell ref="G106:H106"/>
    <mergeCell ref="B97:H97"/>
    <mergeCell ref="B18:I18"/>
    <mergeCell ref="B16:H16"/>
  </mergeCells>
  <pageMargins left="0.7" right="0.7" top="0.75" bottom="0.75" header="0.3" footer="0.3"/>
  <pageSetup paperSize="9" orientation="portrait" verticalDpi="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933FF-2673-4F2D-B42F-E96F8F2C6BEB}">
  <dimension ref="B1:L395"/>
  <sheetViews>
    <sheetView zoomScale="85" zoomScaleNormal="85" workbookViewId="0">
      <selection activeCell="H32" sqref="H32"/>
    </sheetView>
  </sheetViews>
  <sheetFormatPr defaultColWidth="9.140625" defaultRowHeight="12.75" x14ac:dyDescent="0.25"/>
  <cols>
    <col min="1" max="1" width="0.85546875" style="75" customWidth="1"/>
    <col min="2" max="2" width="5.7109375" style="74" customWidth="1"/>
    <col min="3" max="3" width="15.7109375" style="74" customWidth="1"/>
    <col min="4" max="4" width="20.7109375" style="74" customWidth="1"/>
    <col min="5" max="5" width="10.7109375" style="75" customWidth="1"/>
    <col min="6" max="6" width="10.7109375" style="74" customWidth="1"/>
    <col min="7" max="7" width="20.7109375" style="99" customWidth="1"/>
    <col min="8" max="8" width="15.7109375" style="84" customWidth="1"/>
    <col min="9" max="9" width="12.7109375" style="75" bestFit="1" customWidth="1"/>
    <col min="10" max="10" width="12.140625" style="75" bestFit="1" customWidth="1"/>
    <col min="11" max="11" width="19.28515625" style="75" bestFit="1" customWidth="1"/>
    <col min="12" max="12" width="0.85546875" style="75" customWidth="1"/>
    <col min="13" max="16384" width="9.140625" style="75"/>
  </cols>
  <sheetData>
    <row r="1" spans="2:11" s="7" customFormat="1" x14ac:dyDescent="0.25">
      <c r="B1" s="13" t="s">
        <v>13</v>
      </c>
      <c r="C1" s="13"/>
      <c r="D1" s="2"/>
      <c r="E1" s="3"/>
      <c r="F1" s="2"/>
      <c r="G1" s="95"/>
      <c r="H1" s="95"/>
      <c r="I1" s="3"/>
      <c r="J1" s="3"/>
      <c r="K1" s="72"/>
    </row>
    <row r="2" spans="2:11" s="9" customFormat="1" x14ac:dyDescent="0.25">
      <c r="B2" s="14" t="s">
        <v>1443</v>
      </c>
      <c r="C2" s="14"/>
      <c r="D2" s="14"/>
      <c r="E2" s="4"/>
      <c r="F2" s="14"/>
      <c r="G2" s="96"/>
      <c r="H2" s="96"/>
      <c r="I2" s="4"/>
      <c r="J2" s="4"/>
      <c r="K2" s="73"/>
    </row>
    <row r="3" spans="2:11" ht="13.5" thickBot="1" x14ac:dyDescent="0.3">
      <c r="K3" s="76"/>
    </row>
    <row r="4" spans="2:11" x14ac:dyDescent="0.25">
      <c r="B4" s="168" t="s">
        <v>357</v>
      </c>
      <c r="C4" s="169"/>
      <c r="D4" s="169"/>
      <c r="E4" s="169"/>
      <c r="F4" s="169"/>
      <c r="G4" s="169"/>
      <c r="H4" s="169"/>
      <c r="I4" s="169"/>
      <c r="J4" s="169"/>
      <c r="K4" s="170"/>
    </row>
    <row r="5" spans="2:11" x14ac:dyDescent="0.25">
      <c r="B5" s="77"/>
      <c r="K5" s="78"/>
    </row>
    <row r="6" spans="2:11" ht="13.5" thickBot="1" x14ac:dyDescent="0.3">
      <c r="B6" s="79" t="s">
        <v>16</v>
      </c>
      <c r="C6" s="80" t="s">
        <v>358</v>
      </c>
      <c r="D6" s="80" t="s">
        <v>359</v>
      </c>
      <c r="E6" s="81" t="s">
        <v>17</v>
      </c>
      <c r="F6" s="80" t="s">
        <v>360</v>
      </c>
      <c r="G6" s="100" t="s">
        <v>361</v>
      </c>
      <c r="H6" s="97" t="s">
        <v>362</v>
      </c>
      <c r="I6" s="81" t="s">
        <v>20</v>
      </c>
      <c r="J6" s="81" t="s">
        <v>21</v>
      </c>
      <c r="K6" s="82" t="s">
        <v>22</v>
      </c>
    </row>
    <row r="7" spans="2:11" x14ac:dyDescent="0.25">
      <c r="B7" s="77">
        <v>1</v>
      </c>
      <c r="C7" s="74" t="s">
        <v>973</v>
      </c>
      <c r="D7" s="74" t="s">
        <v>974</v>
      </c>
      <c r="E7" s="75" t="s">
        <v>975</v>
      </c>
      <c r="F7" s="74" t="s">
        <v>976</v>
      </c>
      <c r="G7" s="99">
        <v>172255</v>
      </c>
      <c r="H7" s="84">
        <v>2003</v>
      </c>
      <c r="I7" s="86"/>
      <c r="J7" s="75">
        <v>1</v>
      </c>
      <c r="K7" s="85">
        <f t="shared" ref="K7:K70" si="0">I7*J7</f>
        <v>0</v>
      </c>
    </row>
    <row r="8" spans="2:11" x14ac:dyDescent="0.25">
      <c r="B8" s="77">
        <v>2</v>
      </c>
      <c r="C8" s="74" t="s">
        <v>973</v>
      </c>
      <c r="D8" s="74" t="s">
        <v>974</v>
      </c>
      <c r="E8" s="75" t="s">
        <v>977</v>
      </c>
      <c r="F8" s="74" t="s">
        <v>978</v>
      </c>
      <c r="G8" s="99">
        <v>1253</v>
      </c>
      <c r="H8" s="84">
        <v>2006</v>
      </c>
      <c r="I8" s="86"/>
      <c r="J8" s="75">
        <v>1</v>
      </c>
      <c r="K8" s="85">
        <f t="shared" si="0"/>
        <v>0</v>
      </c>
    </row>
    <row r="9" spans="2:11" x14ac:dyDescent="0.25">
      <c r="B9" s="77">
        <v>3</v>
      </c>
      <c r="C9" s="74" t="s">
        <v>973</v>
      </c>
      <c r="D9" s="74" t="s">
        <v>974</v>
      </c>
      <c r="E9" s="75" t="s">
        <v>979</v>
      </c>
      <c r="F9" s="74" t="s">
        <v>980</v>
      </c>
      <c r="G9" s="99" t="s">
        <v>981</v>
      </c>
      <c r="H9" s="84">
        <v>2022</v>
      </c>
      <c r="I9" s="86"/>
      <c r="J9" s="75">
        <v>1</v>
      </c>
      <c r="K9" s="85">
        <f t="shared" si="0"/>
        <v>0</v>
      </c>
    </row>
    <row r="10" spans="2:11" x14ac:dyDescent="0.25">
      <c r="B10" s="77">
        <v>4</v>
      </c>
      <c r="C10" s="74" t="s">
        <v>973</v>
      </c>
      <c r="D10" s="74" t="s">
        <v>974</v>
      </c>
      <c r="E10" s="75" t="s">
        <v>979</v>
      </c>
      <c r="F10" s="74" t="s">
        <v>980</v>
      </c>
      <c r="G10" s="99" t="s">
        <v>982</v>
      </c>
      <c r="H10" s="84">
        <v>2021</v>
      </c>
      <c r="I10" s="86"/>
      <c r="J10" s="75">
        <v>1</v>
      </c>
      <c r="K10" s="85">
        <f t="shared" si="0"/>
        <v>0</v>
      </c>
    </row>
    <row r="11" spans="2:11" x14ac:dyDescent="0.25">
      <c r="B11" s="77">
        <v>5</v>
      </c>
      <c r="C11" s="74" t="s">
        <v>973</v>
      </c>
      <c r="D11" s="74" t="s">
        <v>974</v>
      </c>
      <c r="E11" s="75" t="s">
        <v>979</v>
      </c>
      <c r="F11" s="74" t="s">
        <v>980</v>
      </c>
      <c r="G11" s="99" t="s">
        <v>983</v>
      </c>
      <c r="H11" s="84">
        <v>2021</v>
      </c>
      <c r="I11" s="86"/>
      <c r="J11" s="75">
        <v>1</v>
      </c>
      <c r="K11" s="85">
        <f t="shared" si="0"/>
        <v>0</v>
      </c>
    </row>
    <row r="12" spans="2:11" x14ac:dyDescent="0.25">
      <c r="B12" s="77">
        <v>6</v>
      </c>
      <c r="C12" s="74" t="s">
        <v>973</v>
      </c>
      <c r="D12" s="74" t="s">
        <v>974</v>
      </c>
      <c r="E12" s="75" t="s">
        <v>979</v>
      </c>
      <c r="F12" s="74" t="s">
        <v>980</v>
      </c>
      <c r="G12" s="99" t="s">
        <v>984</v>
      </c>
      <c r="H12" s="84">
        <v>2021</v>
      </c>
      <c r="I12" s="86"/>
      <c r="J12" s="75">
        <v>1</v>
      </c>
      <c r="K12" s="85">
        <f t="shared" si="0"/>
        <v>0</v>
      </c>
    </row>
    <row r="13" spans="2:11" x14ac:dyDescent="0.25">
      <c r="B13" s="77">
        <v>7</v>
      </c>
      <c r="C13" s="74" t="s">
        <v>973</v>
      </c>
      <c r="D13" s="74" t="s">
        <v>974</v>
      </c>
      <c r="E13" s="75" t="s">
        <v>979</v>
      </c>
      <c r="F13" s="74" t="s">
        <v>980</v>
      </c>
      <c r="G13" s="99" t="s">
        <v>985</v>
      </c>
      <c r="H13" s="84">
        <v>2020</v>
      </c>
      <c r="I13" s="86"/>
      <c r="J13" s="75">
        <v>1</v>
      </c>
      <c r="K13" s="85">
        <f t="shared" si="0"/>
        <v>0</v>
      </c>
    </row>
    <row r="14" spans="2:11" x14ac:dyDescent="0.25">
      <c r="B14" s="77">
        <v>8</v>
      </c>
      <c r="C14" s="74" t="s">
        <v>973</v>
      </c>
      <c r="D14" s="74" t="s">
        <v>974</v>
      </c>
      <c r="E14" s="75" t="s">
        <v>986</v>
      </c>
      <c r="F14" s="74">
        <v>304</v>
      </c>
      <c r="G14" s="99">
        <v>232494</v>
      </c>
      <c r="H14" s="84">
        <v>2005</v>
      </c>
      <c r="I14" s="86"/>
      <c r="J14" s="75">
        <v>1</v>
      </c>
      <c r="K14" s="85">
        <f t="shared" si="0"/>
        <v>0</v>
      </c>
    </row>
    <row r="15" spans="2:11" x14ac:dyDescent="0.25">
      <c r="B15" s="77">
        <v>9</v>
      </c>
      <c r="C15" s="74" t="s">
        <v>973</v>
      </c>
      <c r="D15" s="74" t="s">
        <v>974</v>
      </c>
      <c r="E15" s="75" t="s">
        <v>986</v>
      </c>
      <c r="F15" s="74">
        <v>304</v>
      </c>
      <c r="G15" s="99">
        <v>189983</v>
      </c>
      <c r="H15" s="84">
        <v>2004</v>
      </c>
      <c r="I15" s="86"/>
      <c r="J15" s="75">
        <v>1</v>
      </c>
      <c r="K15" s="85">
        <f t="shared" si="0"/>
        <v>0</v>
      </c>
    </row>
    <row r="16" spans="2:11" x14ac:dyDescent="0.25">
      <c r="B16" s="77">
        <v>10</v>
      </c>
      <c r="C16" s="74" t="s">
        <v>973</v>
      </c>
      <c r="D16" s="74" t="s">
        <v>974</v>
      </c>
      <c r="E16" s="75" t="s">
        <v>987</v>
      </c>
      <c r="F16" s="74" t="s">
        <v>988</v>
      </c>
      <c r="G16" s="99" t="s">
        <v>989</v>
      </c>
      <c r="H16" s="84">
        <v>2018</v>
      </c>
      <c r="I16" s="86"/>
      <c r="J16" s="75">
        <v>1</v>
      </c>
      <c r="K16" s="85">
        <f t="shared" si="0"/>
        <v>0</v>
      </c>
    </row>
    <row r="17" spans="2:11" x14ac:dyDescent="0.25">
      <c r="B17" s="77">
        <v>11</v>
      </c>
      <c r="C17" s="74" t="s">
        <v>973</v>
      </c>
      <c r="D17" s="74" t="s">
        <v>974</v>
      </c>
      <c r="E17" s="75" t="s">
        <v>987</v>
      </c>
      <c r="F17" s="74" t="s">
        <v>988</v>
      </c>
      <c r="G17" s="99" t="s">
        <v>990</v>
      </c>
      <c r="H17" s="84">
        <v>2016</v>
      </c>
      <c r="I17" s="86"/>
      <c r="J17" s="75">
        <v>1</v>
      </c>
      <c r="K17" s="85">
        <f t="shared" si="0"/>
        <v>0</v>
      </c>
    </row>
    <row r="18" spans="2:11" x14ac:dyDescent="0.25">
      <c r="B18" s="77">
        <v>12</v>
      </c>
      <c r="C18" s="74" t="s">
        <v>973</v>
      </c>
      <c r="D18" s="74" t="s">
        <v>974</v>
      </c>
      <c r="E18" s="75" t="s">
        <v>987</v>
      </c>
      <c r="F18" s="74" t="s">
        <v>988</v>
      </c>
      <c r="G18" s="99" t="s">
        <v>991</v>
      </c>
      <c r="H18" s="84">
        <v>2015</v>
      </c>
      <c r="I18" s="86"/>
      <c r="J18" s="75">
        <v>1</v>
      </c>
      <c r="K18" s="85">
        <f t="shared" si="0"/>
        <v>0</v>
      </c>
    </row>
    <row r="19" spans="2:11" x14ac:dyDescent="0.25">
      <c r="B19" s="77">
        <v>13</v>
      </c>
      <c r="C19" s="74" t="s">
        <v>973</v>
      </c>
      <c r="D19" s="74" t="s">
        <v>974</v>
      </c>
      <c r="E19" s="75" t="s">
        <v>987</v>
      </c>
      <c r="F19" s="74" t="s">
        <v>988</v>
      </c>
      <c r="G19" s="99" t="s">
        <v>992</v>
      </c>
      <c r="H19" s="84">
        <v>2012</v>
      </c>
      <c r="I19" s="86"/>
      <c r="J19" s="75">
        <v>1</v>
      </c>
      <c r="K19" s="85">
        <f t="shared" si="0"/>
        <v>0</v>
      </c>
    </row>
    <row r="20" spans="2:11" x14ac:dyDescent="0.25">
      <c r="B20" s="77">
        <v>14</v>
      </c>
      <c r="C20" s="74" t="s">
        <v>973</v>
      </c>
      <c r="D20" s="74" t="s">
        <v>974</v>
      </c>
      <c r="E20" s="75" t="s">
        <v>987</v>
      </c>
      <c r="F20" s="74" t="s">
        <v>988</v>
      </c>
      <c r="G20" s="99" t="s">
        <v>993</v>
      </c>
      <c r="H20" s="84">
        <v>2010</v>
      </c>
      <c r="I20" s="86"/>
      <c r="J20" s="75">
        <v>1</v>
      </c>
      <c r="K20" s="85">
        <f t="shared" si="0"/>
        <v>0</v>
      </c>
    </row>
    <row r="21" spans="2:11" x14ac:dyDescent="0.25">
      <c r="B21" s="77">
        <v>15</v>
      </c>
      <c r="C21" s="74" t="s">
        <v>973</v>
      </c>
      <c r="D21" s="74" t="s">
        <v>974</v>
      </c>
      <c r="E21" s="75" t="s">
        <v>987</v>
      </c>
      <c r="F21" s="74" t="s">
        <v>988</v>
      </c>
      <c r="G21" s="99" t="s">
        <v>994</v>
      </c>
      <c r="H21" s="84">
        <v>2008</v>
      </c>
      <c r="I21" s="86"/>
      <c r="J21" s="75">
        <v>1</v>
      </c>
      <c r="K21" s="85">
        <f t="shared" si="0"/>
        <v>0</v>
      </c>
    </row>
    <row r="22" spans="2:11" x14ac:dyDescent="0.25">
      <c r="B22" s="77">
        <v>16</v>
      </c>
      <c r="C22" s="74" t="s">
        <v>973</v>
      </c>
      <c r="D22" s="74" t="s">
        <v>974</v>
      </c>
      <c r="E22" s="75" t="s">
        <v>987</v>
      </c>
      <c r="F22" s="74" t="s">
        <v>995</v>
      </c>
      <c r="G22" s="99" t="s">
        <v>996</v>
      </c>
      <c r="H22" s="84">
        <v>2018</v>
      </c>
      <c r="I22" s="86"/>
      <c r="J22" s="75">
        <v>1</v>
      </c>
      <c r="K22" s="85">
        <f t="shared" si="0"/>
        <v>0</v>
      </c>
    </row>
    <row r="23" spans="2:11" x14ac:dyDescent="0.25">
      <c r="B23" s="77">
        <v>17</v>
      </c>
      <c r="C23" s="74" t="s">
        <v>973</v>
      </c>
      <c r="D23" s="74" t="s">
        <v>974</v>
      </c>
      <c r="E23" s="75" t="s">
        <v>987</v>
      </c>
      <c r="F23" s="74" t="s">
        <v>995</v>
      </c>
      <c r="G23" s="99" t="s">
        <v>997</v>
      </c>
      <c r="H23" s="84">
        <v>2018</v>
      </c>
      <c r="I23" s="86"/>
      <c r="J23" s="75">
        <v>1</v>
      </c>
      <c r="K23" s="85">
        <f t="shared" si="0"/>
        <v>0</v>
      </c>
    </row>
    <row r="24" spans="2:11" x14ac:dyDescent="0.25">
      <c r="B24" s="77">
        <v>18</v>
      </c>
      <c r="C24" s="74" t="s">
        <v>973</v>
      </c>
      <c r="D24" s="74" t="s">
        <v>974</v>
      </c>
      <c r="E24" s="75" t="s">
        <v>987</v>
      </c>
      <c r="F24" s="74" t="s">
        <v>995</v>
      </c>
      <c r="G24" s="99" t="s">
        <v>998</v>
      </c>
      <c r="H24" s="84">
        <v>2018</v>
      </c>
      <c r="I24" s="86"/>
      <c r="J24" s="75">
        <v>1</v>
      </c>
      <c r="K24" s="85">
        <f t="shared" si="0"/>
        <v>0</v>
      </c>
    </row>
    <row r="25" spans="2:11" x14ac:dyDescent="0.25">
      <c r="B25" s="77">
        <v>19</v>
      </c>
      <c r="C25" s="74" t="s">
        <v>973</v>
      </c>
      <c r="D25" s="74" t="s">
        <v>768</v>
      </c>
      <c r="E25" s="75" t="s">
        <v>975</v>
      </c>
      <c r="F25" s="74" t="s">
        <v>976</v>
      </c>
      <c r="G25" s="99">
        <v>46489</v>
      </c>
      <c r="H25" s="84" t="s">
        <v>999</v>
      </c>
      <c r="I25" s="86"/>
      <c r="J25" s="75">
        <v>1</v>
      </c>
      <c r="K25" s="85">
        <f t="shared" si="0"/>
        <v>0</v>
      </c>
    </row>
    <row r="26" spans="2:11" x14ac:dyDescent="0.25">
      <c r="B26" s="77">
        <v>20</v>
      </c>
      <c r="C26" s="74" t="s">
        <v>973</v>
      </c>
      <c r="D26" s="74" t="s">
        <v>768</v>
      </c>
      <c r="E26" s="75" t="s">
        <v>975</v>
      </c>
      <c r="F26" s="74" t="s">
        <v>976</v>
      </c>
      <c r="G26" s="99">
        <v>65258</v>
      </c>
      <c r="H26" s="84" t="s">
        <v>999</v>
      </c>
      <c r="I26" s="86"/>
      <c r="J26" s="75">
        <v>1</v>
      </c>
      <c r="K26" s="85">
        <f t="shared" si="0"/>
        <v>0</v>
      </c>
    </row>
    <row r="27" spans="2:11" x14ac:dyDescent="0.25">
      <c r="B27" s="77">
        <v>21</v>
      </c>
      <c r="C27" s="74" t="s">
        <v>973</v>
      </c>
      <c r="D27" s="74" t="s">
        <v>768</v>
      </c>
      <c r="E27" s="75" t="s">
        <v>975</v>
      </c>
      <c r="F27" s="74" t="s">
        <v>976</v>
      </c>
      <c r="G27" s="99">
        <v>167215</v>
      </c>
      <c r="H27" s="84" t="s">
        <v>999</v>
      </c>
      <c r="I27" s="86"/>
      <c r="J27" s="75">
        <v>1</v>
      </c>
      <c r="K27" s="85">
        <f t="shared" si="0"/>
        <v>0</v>
      </c>
    </row>
    <row r="28" spans="2:11" x14ac:dyDescent="0.25">
      <c r="B28" s="77">
        <v>22</v>
      </c>
      <c r="C28" s="74" t="s">
        <v>973</v>
      </c>
      <c r="D28" s="74" t="s">
        <v>768</v>
      </c>
      <c r="E28" s="75" t="s">
        <v>975</v>
      </c>
      <c r="F28" s="74" t="s">
        <v>976</v>
      </c>
      <c r="G28" s="99">
        <v>167216</v>
      </c>
      <c r="H28" s="84" t="s">
        <v>999</v>
      </c>
      <c r="I28" s="86"/>
      <c r="J28" s="75">
        <v>1</v>
      </c>
      <c r="K28" s="85">
        <f t="shared" si="0"/>
        <v>0</v>
      </c>
    </row>
    <row r="29" spans="2:11" x14ac:dyDescent="0.25">
      <c r="B29" s="77">
        <v>23</v>
      </c>
      <c r="C29" s="74" t="s">
        <v>973</v>
      </c>
      <c r="D29" s="74" t="s">
        <v>768</v>
      </c>
      <c r="E29" s="75" t="s">
        <v>979</v>
      </c>
      <c r="F29" s="74" t="s">
        <v>980</v>
      </c>
      <c r="G29" s="99" t="s">
        <v>1000</v>
      </c>
      <c r="H29" s="84">
        <v>2022</v>
      </c>
      <c r="I29" s="86"/>
      <c r="J29" s="75">
        <v>1</v>
      </c>
      <c r="K29" s="85">
        <f t="shared" si="0"/>
        <v>0</v>
      </c>
    </row>
    <row r="30" spans="2:11" x14ac:dyDescent="0.25">
      <c r="B30" s="77">
        <v>24</v>
      </c>
      <c r="C30" s="74" t="s">
        <v>973</v>
      </c>
      <c r="D30" s="74" t="s">
        <v>768</v>
      </c>
      <c r="E30" s="75" t="s">
        <v>979</v>
      </c>
      <c r="F30" s="74" t="s">
        <v>980</v>
      </c>
      <c r="G30" s="99" t="s">
        <v>1001</v>
      </c>
      <c r="H30" s="84">
        <v>2021</v>
      </c>
      <c r="I30" s="86"/>
      <c r="J30" s="75">
        <v>1</v>
      </c>
      <c r="K30" s="85">
        <f t="shared" si="0"/>
        <v>0</v>
      </c>
    </row>
    <row r="31" spans="2:11" x14ac:dyDescent="0.25">
      <c r="B31" s="77">
        <v>25</v>
      </c>
      <c r="C31" s="74" t="s">
        <v>973</v>
      </c>
      <c r="D31" s="74" t="s">
        <v>768</v>
      </c>
      <c r="E31" s="75" t="s">
        <v>979</v>
      </c>
      <c r="F31" s="74" t="s">
        <v>980</v>
      </c>
      <c r="G31" s="99" t="s">
        <v>1002</v>
      </c>
      <c r="H31" s="84">
        <v>2021</v>
      </c>
      <c r="I31" s="86"/>
      <c r="J31" s="75">
        <v>1</v>
      </c>
      <c r="K31" s="85">
        <f t="shared" si="0"/>
        <v>0</v>
      </c>
    </row>
    <row r="32" spans="2:11" x14ac:dyDescent="0.25">
      <c r="B32" s="77">
        <v>26</v>
      </c>
      <c r="C32" s="74" t="s">
        <v>973</v>
      </c>
      <c r="D32" s="74" t="s">
        <v>768</v>
      </c>
      <c r="E32" s="75" t="s">
        <v>979</v>
      </c>
      <c r="F32" s="74" t="s">
        <v>980</v>
      </c>
      <c r="G32" s="99" t="s">
        <v>1003</v>
      </c>
      <c r="H32" s="84">
        <v>2021</v>
      </c>
      <c r="I32" s="86"/>
      <c r="J32" s="75">
        <v>1</v>
      </c>
      <c r="K32" s="85">
        <f t="shared" si="0"/>
        <v>0</v>
      </c>
    </row>
    <row r="33" spans="2:11" x14ac:dyDescent="0.25">
      <c r="B33" s="77">
        <v>27</v>
      </c>
      <c r="C33" s="74" t="s">
        <v>973</v>
      </c>
      <c r="D33" s="74" t="s">
        <v>768</v>
      </c>
      <c r="E33" s="75" t="s">
        <v>979</v>
      </c>
      <c r="F33" s="74" t="s">
        <v>980</v>
      </c>
      <c r="G33" s="99" t="s">
        <v>1004</v>
      </c>
      <c r="H33" s="84">
        <v>2020</v>
      </c>
      <c r="I33" s="86"/>
      <c r="J33" s="75">
        <v>1</v>
      </c>
      <c r="K33" s="85">
        <f t="shared" si="0"/>
        <v>0</v>
      </c>
    </row>
    <row r="34" spans="2:11" x14ac:dyDescent="0.25">
      <c r="B34" s="77">
        <v>28</v>
      </c>
      <c r="C34" s="74" t="s">
        <v>973</v>
      </c>
      <c r="D34" s="74" t="s">
        <v>768</v>
      </c>
      <c r="E34" s="75" t="s">
        <v>979</v>
      </c>
      <c r="F34" s="74" t="s">
        <v>980</v>
      </c>
      <c r="G34" s="99" t="s">
        <v>1005</v>
      </c>
      <c r="H34" s="84">
        <v>2020</v>
      </c>
      <c r="I34" s="86"/>
      <c r="J34" s="75">
        <v>1</v>
      </c>
      <c r="K34" s="85">
        <f t="shared" si="0"/>
        <v>0</v>
      </c>
    </row>
    <row r="35" spans="2:11" x14ac:dyDescent="0.25">
      <c r="B35" s="77">
        <v>29</v>
      </c>
      <c r="C35" s="74" t="s">
        <v>973</v>
      </c>
      <c r="D35" s="74" t="s">
        <v>768</v>
      </c>
      <c r="E35" s="75" t="s">
        <v>979</v>
      </c>
      <c r="F35" s="74" t="s">
        <v>980</v>
      </c>
      <c r="G35" s="99" t="s">
        <v>1006</v>
      </c>
      <c r="H35" s="84">
        <v>2020</v>
      </c>
      <c r="I35" s="86"/>
      <c r="J35" s="75">
        <v>1</v>
      </c>
      <c r="K35" s="85">
        <f t="shared" si="0"/>
        <v>0</v>
      </c>
    </row>
    <row r="36" spans="2:11" x14ac:dyDescent="0.25">
      <c r="B36" s="77">
        <v>30</v>
      </c>
      <c r="C36" s="74" t="s">
        <v>973</v>
      </c>
      <c r="D36" s="74" t="s">
        <v>768</v>
      </c>
      <c r="E36" s="75" t="s">
        <v>987</v>
      </c>
      <c r="F36" s="74" t="s">
        <v>988</v>
      </c>
      <c r="G36" s="99" t="s">
        <v>1007</v>
      </c>
      <c r="H36" s="84">
        <v>2014</v>
      </c>
      <c r="I36" s="86"/>
      <c r="J36" s="75">
        <v>1</v>
      </c>
      <c r="K36" s="85">
        <f t="shared" si="0"/>
        <v>0</v>
      </c>
    </row>
    <row r="37" spans="2:11" x14ac:dyDescent="0.25">
      <c r="B37" s="77">
        <v>31</v>
      </c>
      <c r="C37" s="74" t="s">
        <v>973</v>
      </c>
      <c r="D37" s="74" t="s">
        <v>768</v>
      </c>
      <c r="E37" s="75" t="s">
        <v>987</v>
      </c>
      <c r="F37" s="74" t="s">
        <v>988</v>
      </c>
      <c r="G37" s="99" t="s">
        <v>1008</v>
      </c>
      <c r="H37" s="84">
        <v>2014</v>
      </c>
      <c r="I37" s="86"/>
      <c r="J37" s="75">
        <v>1</v>
      </c>
      <c r="K37" s="85">
        <f t="shared" si="0"/>
        <v>0</v>
      </c>
    </row>
    <row r="38" spans="2:11" x14ac:dyDescent="0.25">
      <c r="B38" s="77">
        <v>32</v>
      </c>
      <c r="C38" s="74" t="s">
        <v>973</v>
      </c>
      <c r="D38" s="74" t="s">
        <v>768</v>
      </c>
      <c r="E38" s="75" t="s">
        <v>987</v>
      </c>
      <c r="F38" s="74" t="s">
        <v>988</v>
      </c>
      <c r="G38" s="99" t="s">
        <v>1009</v>
      </c>
      <c r="H38" s="84">
        <v>2013</v>
      </c>
      <c r="I38" s="86"/>
      <c r="J38" s="75">
        <v>1</v>
      </c>
      <c r="K38" s="85">
        <f t="shared" si="0"/>
        <v>0</v>
      </c>
    </row>
    <row r="39" spans="2:11" x14ac:dyDescent="0.25">
      <c r="B39" s="77">
        <v>33</v>
      </c>
      <c r="C39" s="74" t="s">
        <v>973</v>
      </c>
      <c r="D39" s="74" t="s">
        <v>768</v>
      </c>
      <c r="E39" s="75" t="s">
        <v>987</v>
      </c>
      <c r="F39" s="74" t="s">
        <v>988</v>
      </c>
      <c r="G39" s="99" t="s">
        <v>1010</v>
      </c>
      <c r="H39" s="84">
        <v>2012</v>
      </c>
      <c r="I39" s="86"/>
      <c r="J39" s="75">
        <v>1</v>
      </c>
      <c r="K39" s="85">
        <f t="shared" si="0"/>
        <v>0</v>
      </c>
    </row>
    <row r="40" spans="2:11" x14ac:dyDescent="0.25">
      <c r="B40" s="77">
        <v>34</v>
      </c>
      <c r="C40" s="74" t="s">
        <v>973</v>
      </c>
      <c r="D40" s="74" t="s">
        <v>768</v>
      </c>
      <c r="E40" s="75" t="s">
        <v>987</v>
      </c>
      <c r="F40" s="74" t="s">
        <v>988</v>
      </c>
      <c r="G40" s="99" t="s">
        <v>1011</v>
      </c>
      <c r="H40" s="84">
        <v>2012</v>
      </c>
      <c r="I40" s="86"/>
      <c r="J40" s="75">
        <v>1</v>
      </c>
      <c r="K40" s="85">
        <f t="shared" si="0"/>
        <v>0</v>
      </c>
    </row>
    <row r="41" spans="2:11" x14ac:dyDescent="0.25">
      <c r="B41" s="77">
        <v>35</v>
      </c>
      <c r="C41" s="74" t="s">
        <v>973</v>
      </c>
      <c r="D41" s="74" t="s">
        <v>768</v>
      </c>
      <c r="E41" s="75" t="s">
        <v>987</v>
      </c>
      <c r="F41" s="74" t="s">
        <v>988</v>
      </c>
      <c r="G41" s="99" t="s">
        <v>1012</v>
      </c>
      <c r="H41" s="84">
        <v>2011</v>
      </c>
      <c r="I41" s="86"/>
      <c r="J41" s="75">
        <v>1</v>
      </c>
      <c r="K41" s="85">
        <f t="shared" si="0"/>
        <v>0</v>
      </c>
    </row>
    <row r="42" spans="2:11" x14ac:dyDescent="0.25">
      <c r="B42" s="77">
        <v>36</v>
      </c>
      <c r="C42" s="74" t="s">
        <v>973</v>
      </c>
      <c r="D42" s="74" t="s">
        <v>768</v>
      </c>
      <c r="E42" s="75" t="s">
        <v>987</v>
      </c>
      <c r="F42" s="74" t="s">
        <v>988</v>
      </c>
      <c r="G42" s="99" t="s">
        <v>1013</v>
      </c>
      <c r="H42" s="84">
        <v>2011</v>
      </c>
      <c r="I42" s="86"/>
      <c r="J42" s="75">
        <v>1</v>
      </c>
      <c r="K42" s="85">
        <f t="shared" si="0"/>
        <v>0</v>
      </c>
    </row>
    <row r="43" spans="2:11" x14ac:dyDescent="0.25">
      <c r="B43" s="77">
        <v>37</v>
      </c>
      <c r="C43" s="74" t="s">
        <v>973</v>
      </c>
      <c r="D43" s="74" t="s">
        <v>768</v>
      </c>
      <c r="E43" s="75" t="s">
        <v>987</v>
      </c>
      <c r="F43" s="74" t="s">
        <v>988</v>
      </c>
      <c r="G43" s="99" t="s">
        <v>1014</v>
      </c>
      <c r="H43" s="84">
        <v>2011</v>
      </c>
      <c r="I43" s="86"/>
      <c r="J43" s="75">
        <v>1</v>
      </c>
      <c r="K43" s="85">
        <f t="shared" si="0"/>
        <v>0</v>
      </c>
    </row>
    <row r="44" spans="2:11" x14ac:dyDescent="0.25">
      <c r="B44" s="77">
        <v>38</v>
      </c>
      <c r="C44" s="74" t="s">
        <v>973</v>
      </c>
      <c r="D44" s="74" t="s">
        <v>768</v>
      </c>
      <c r="E44" s="75" t="s">
        <v>987</v>
      </c>
      <c r="F44" s="74" t="s">
        <v>988</v>
      </c>
      <c r="G44" s="99" t="s">
        <v>1015</v>
      </c>
      <c r="H44" s="84">
        <v>2011</v>
      </c>
      <c r="I44" s="86"/>
      <c r="J44" s="75">
        <v>1</v>
      </c>
      <c r="K44" s="85">
        <f t="shared" si="0"/>
        <v>0</v>
      </c>
    </row>
    <row r="45" spans="2:11" x14ac:dyDescent="0.25">
      <c r="B45" s="77">
        <v>39</v>
      </c>
      <c r="C45" s="74" t="s">
        <v>973</v>
      </c>
      <c r="D45" s="74" t="s">
        <v>768</v>
      </c>
      <c r="E45" s="75" t="s">
        <v>987</v>
      </c>
      <c r="F45" s="74" t="s">
        <v>988</v>
      </c>
      <c r="G45" s="99" t="s">
        <v>1016</v>
      </c>
      <c r="H45" s="84">
        <v>2011</v>
      </c>
      <c r="I45" s="86"/>
      <c r="J45" s="75">
        <v>1</v>
      </c>
      <c r="K45" s="85">
        <f t="shared" si="0"/>
        <v>0</v>
      </c>
    </row>
    <row r="46" spans="2:11" x14ac:dyDescent="0.25">
      <c r="B46" s="77">
        <v>40</v>
      </c>
      <c r="C46" s="74" t="s">
        <v>973</v>
      </c>
      <c r="D46" s="74" t="s">
        <v>768</v>
      </c>
      <c r="E46" s="75" t="s">
        <v>987</v>
      </c>
      <c r="F46" s="74" t="s">
        <v>988</v>
      </c>
      <c r="G46" s="99" t="s">
        <v>1017</v>
      </c>
      <c r="H46" s="84">
        <v>2011</v>
      </c>
      <c r="I46" s="86"/>
      <c r="J46" s="75">
        <v>1</v>
      </c>
      <c r="K46" s="85">
        <f t="shared" si="0"/>
        <v>0</v>
      </c>
    </row>
    <row r="47" spans="2:11" x14ac:dyDescent="0.25">
      <c r="B47" s="77">
        <v>41</v>
      </c>
      <c r="C47" s="74" t="s">
        <v>973</v>
      </c>
      <c r="D47" s="74" t="s">
        <v>768</v>
      </c>
      <c r="E47" s="75" t="s">
        <v>987</v>
      </c>
      <c r="F47" s="74" t="s">
        <v>995</v>
      </c>
      <c r="G47" s="99" t="s">
        <v>1018</v>
      </c>
      <c r="H47" s="84">
        <v>2016</v>
      </c>
      <c r="I47" s="86"/>
      <c r="J47" s="75">
        <v>1</v>
      </c>
      <c r="K47" s="85">
        <f t="shared" si="0"/>
        <v>0</v>
      </c>
    </row>
    <row r="48" spans="2:11" x14ac:dyDescent="0.25">
      <c r="B48" s="77">
        <v>42</v>
      </c>
      <c r="C48" s="74" t="s">
        <v>973</v>
      </c>
      <c r="D48" s="74" t="s">
        <v>768</v>
      </c>
      <c r="E48" s="75" t="s">
        <v>987</v>
      </c>
      <c r="F48" s="74" t="s">
        <v>995</v>
      </c>
      <c r="G48" s="99" t="s">
        <v>1019</v>
      </c>
      <c r="H48" s="84">
        <v>2016</v>
      </c>
      <c r="I48" s="86"/>
      <c r="J48" s="75">
        <v>1</v>
      </c>
      <c r="K48" s="85">
        <f t="shared" si="0"/>
        <v>0</v>
      </c>
    </row>
    <row r="49" spans="2:11" x14ac:dyDescent="0.25">
      <c r="B49" s="77">
        <v>43</v>
      </c>
      <c r="C49" s="74" t="s">
        <v>973</v>
      </c>
      <c r="D49" s="74" t="s">
        <v>768</v>
      </c>
      <c r="E49" s="75" t="s">
        <v>987</v>
      </c>
      <c r="F49" s="74" t="s">
        <v>995</v>
      </c>
      <c r="G49" s="99" t="s">
        <v>1020</v>
      </c>
      <c r="H49" s="84">
        <v>2016</v>
      </c>
      <c r="I49" s="86"/>
      <c r="J49" s="75">
        <v>1</v>
      </c>
      <c r="K49" s="85">
        <f t="shared" si="0"/>
        <v>0</v>
      </c>
    </row>
    <row r="50" spans="2:11" x14ac:dyDescent="0.25">
      <c r="B50" s="77">
        <v>44</v>
      </c>
      <c r="C50" s="74" t="s">
        <v>973</v>
      </c>
      <c r="D50" s="74" t="s">
        <v>1021</v>
      </c>
      <c r="E50" s="75" t="s">
        <v>979</v>
      </c>
      <c r="F50" s="74" t="s">
        <v>980</v>
      </c>
      <c r="G50" s="99" t="s">
        <v>1022</v>
      </c>
      <c r="H50" s="84">
        <v>2023</v>
      </c>
      <c r="I50" s="86"/>
      <c r="J50" s="75">
        <v>1</v>
      </c>
      <c r="K50" s="85">
        <f t="shared" si="0"/>
        <v>0</v>
      </c>
    </row>
    <row r="51" spans="2:11" x14ac:dyDescent="0.25">
      <c r="B51" s="77">
        <v>45</v>
      </c>
      <c r="C51" s="74" t="s">
        <v>973</v>
      </c>
      <c r="D51" s="74" t="s">
        <v>1021</v>
      </c>
      <c r="E51" s="75" t="s">
        <v>979</v>
      </c>
      <c r="F51" s="74" t="s">
        <v>980</v>
      </c>
      <c r="G51" s="99" t="s">
        <v>1023</v>
      </c>
      <c r="H51" s="84">
        <v>2022</v>
      </c>
      <c r="I51" s="86"/>
      <c r="J51" s="75">
        <v>1</v>
      </c>
      <c r="K51" s="85">
        <f t="shared" si="0"/>
        <v>0</v>
      </c>
    </row>
    <row r="52" spans="2:11" x14ac:dyDescent="0.25">
      <c r="B52" s="77">
        <v>46</v>
      </c>
      <c r="C52" s="74" t="s">
        <v>973</v>
      </c>
      <c r="D52" s="74" t="s">
        <v>1021</v>
      </c>
      <c r="E52" s="75" t="s">
        <v>979</v>
      </c>
      <c r="F52" s="74" t="s">
        <v>980</v>
      </c>
      <c r="G52" s="99" t="s">
        <v>1024</v>
      </c>
      <c r="H52" s="84">
        <v>2022</v>
      </c>
      <c r="I52" s="86"/>
      <c r="J52" s="75">
        <v>1</v>
      </c>
      <c r="K52" s="85">
        <f t="shared" si="0"/>
        <v>0</v>
      </c>
    </row>
    <row r="53" spans="2:11" x14ac:dyDescent="0.25">
      <c r="B53" s="77">
        <v>47</v>
      </c>
      <c r="C53" s="74" t="s">
        <v>973</v>
      </c>
      <c r="D53" s="74" t="s">
        <v>1021</v>
      </c>
      <c r="E53" s="75" t="s">
        <v>979</v>
      </c>
      <c r="F53" s="74" t="s">
        <v>980</v>
      </c>
      <c r="G53" s="99" t="s">
        <v>1025</v>
      </c>
      <c r="H53" s="84">
        <v>2021</v>
      </c>
      <c r="I53" s="86"/>
      <c r="J53" s="75">
        <v>1</v>
      </c>
      <c r="K53" s="85">
        <f t="shared" si="0"/>
        <v>0</v>
      </c>
    </row>
    <row r="54" spans="2:11" x14ac:dyDescent="0.25">
      <c r="B54" s="77">
        <v>48</v>
      </c>
      <c r="C54" s="74" t="s">
        <v>973</v>
      </c>
      <c r="D54" s="74" t="s">
        <v>1021</v>
      </c>
      <c r="E54" s="75" t="s">
        <v>979</v>
      </c>
      <c r="F54" s="74" t="s">
        <v>980</v>
      </c>
      <c r="G54" s="99" t="s">
        <v>1026</v>
      </c>
      <c r="H54" s="84">
        <v>2021</v>
      </c>
      <c r="I54" s="86"/>
      <c r="J54" s="75">
        <v>1</v>
      </c>
      <c r="K54" s="85">
        <f t="shared" si="0"/>
        <v>0</v>
      </c>
    </row>
    <row r="55" spans="2:11" x14ac:dyDescent="0.25">
      <c r="B55" s="77">
        <v>49</v>
      </c>
      <c r="C55" s="74" t="s">
        <v>973</v>
      </c>
      <c r="D55" s="74" t="s">
        <v>1021</v>
      </c>
      <c r="E55" s="75" t="s">
        <v>979</v>
      </c>
      <c r="F55" s="74" t="s">
        <v>980</v>
      </c>
      <c r="G55" s="99" t="s">
        <v>1027</v>
      </c>
      <c r="H55" s="84">
        <v>2021</v>
      </c>
      <c r="I55" s="86"/>
      <c r="J55" s="75">
        <v>1</v>
      </c>
      <c r="K55" s="85">
        <f t="shared" si="0"/>
        <v>0</v>
      </c>
    </row>
    <row r="56" spans="2:11" x14ac:dyDescent="0.25">
      <c r="B56" s="77">
        <v>50</v>
      </c>
      <c r="C56" s="74" t="s">
        <v>973</v>
      </c>
      <c r="D56" s="74" t="s">
        <v>1021</v>
      </c>
      <c r="E56" s="75" t="s">
        <v>979</v>
      </c>
      <c r="F56" s="74" t="s">
        <v>980</v>
      </c>
      <c r="G56" s="99" t="s">
        <v>1028</v>
      </c>
      <c r="H56" s="84">
        <v>2021</v>
      </c>
      <c r="I56" s="86"/>
      <c r="J56" s="75">
        <v>1</v>
      </c>
      <c r="K56" s="85">
        <f t="shared" si="0"/>
        <v>0</v>
      </c>
    </row>
    <row r="57" spans="2:11" x14ac:dyDescent="0.25">
      <c r="B57" s="77">
        <v>51</v>
      </c>
      <c r="C57" s="74" t="s">
        <v>973</v>
      </c>
      <c r="D57" s="74" t="s">
        <v>1021</v>
      </c>
      <c r="E57" s="75" t="s">
        <v>986</v>
      </c>
      <c r="F57" s="74">
        <v>304</v>
      </c>
      <c r="G57" s="99">
        <v>178768</v>
      </c>
      <c r="H57" s="84">
        <v>2004</v>
      </c>
      <c r="I57" s="86"/>
      <c r="J57" s="75">
        <v>1</v>
      </c>
      <c r="K57" s="85">
        <f t="shared" si="0"/>
        <v>0</v>
      </c>
    </row>
    <row r="58" spans="2:11" x14ac:dyDescent="0.25">
      <c r="B58" s="77">
        <v>52</v>
      </c>
      <c r="C58" s="74" t="s">
        <v>973</v>
      </c>
      <c r="D58" s="74" t="s">
        <v>1021</v>
      </c>
      <c r="E58" s="75" t="s">
        <v>987</v>
      </c>
      <c r="F58" s="74" t="s">
        <v>988</v>
      </c>
      <c r="G58" s="99" t="s">
        <v>1029</v>
      </c>
      <c r="H58" s="84">
        <v>2016</v>
      </c>
      <c r="I58" s="86"/>
      <c r="J58" s="75">
        <v>1</v>
      </c>
      <c r="K58" s="85">
        <f t="shared" si="0"/>
        <v>0</v>
      </c>
    </row>
    <row r="59" spans="2:11" x14ac:dyDescent="0.25">
      <c r="B59" s="77">
        <v>53</v>
      </c>
      <c r="C59" s="74" t="s">
        <v>973</v>
      </c>
      <c r="D59" s="74" t="s">
        <v>1021</v>
      </c>
      <c r="E59" s="75" t="s">
        <v>987</v>
      </c>
      <c r="F59" s="74" t="s">
        <v>988</v>
      </c>
      <c r="G59" s="99" t="s">
        <v>1030</v>
      </c>
      <c r="H59" s="84">
        <v>2011</v>
      </c>
      <c r="I59" s="86"/>
      <c r="J59" s="75">
        <v>1</v>
      </c>
      <c r="K59" s="85">
        <f t="shared" si="0"/>
        <v>0</v>
      </c>
    </row>
    <row r="60" spans="2:11" x14ac:dyDescent="0.25">
      <c r="B60" s="77">
        <v>54</v>
      </c>
      <c r="C60" s="74" t="s">
        <v>973</v>
      </c>
      <c r="D60" s="74" t="s">
        <v>1021</v>
      </c>
      <c r="E60" s="75" t="s">
        <v>987</v>
      </c>
      <c r="F60" s="74" t="s">
        <v>988</v>
      </c>
      <c r="G60" s="99" t="s">
        <v>1031</v>
      </c>
      <c r="H60" s="84">
        <v>2010</v>
      </c>
      <c r="I60" s="86"/>
      <c r="J60" s="75">
        <v>1</v>
      </c>
      <c r="K60" s="85">
        <f t="shared" si="0"/>
        <v>0</v>
      </c>
    </row>
    <row r="61" spans="2:11" x14ac:dyDescent="0.25">
      <c r="B61" s="77">
        <v>55</v>
      </c>
      <c r="C61" s="74" t="s">
        <v>973</v>
      </c>
      <c r="D61" s="74" t="s">
        <v>1021</v>
      </c>
      <c r="E61" s="75" t="s">
        <v>987</v>
      </c>
      <c r="F61" s="74" t="s">
        <v>988</v>
      </c>
      <c r="G61" s="99" t="s">
        <v>1032</v>
      </c>
      <c r="H61" s="84">
        <v>2008</v>
      </c>
      <c r="I61" s="86"/>
      <c r="J61" s="75">
        <v>1</v>
      </c>
      <c r="K61" s="85">
        <f t="shared" si="0"/>
        <v>0</v>
      </c>
    </row>
    <row r="62" spans="2:11" x14ac:dyDescent="0.25">
      <c r="B62" s="77">
        <v>56</v>
      </c>
      <c r="C62" s="74" t="s">
        <v>973</v>
      </c>
      <c r="D62" s="74" t="s">
        <v>1021</v>
      </c>
      <c r="E62" s="75" t="s">
        <v>987</v>
      </c>
      <c r="F62" s="74" t="s">
        <v>988</v>
      </c>
      <c r="G62" s="99" t="s">
        <v>1033</v>
      </c>
      <c r="H62" s="84">
        <v>2007</v>
      </c>
      <c r="I62" s="86"/>
      <c r="J62" s="75">
        <v>1</v>
      </c>
      <c r="K62" s="85">
        <f t="shared" si="0"/>
        <v>0</v>
      </c>
    </row>
    <row r="63" spans="2:11" x14ac:dyDescent="0.25">
      <c r="B63" s="77">
        <v>57</v>
      </c>
      <c r="C63" s="74" t="s">
        <v>973</v>
      </c>
      <c r="D63" s="74" t="s">
        <v>1021</v>
      </c>
      <c r="E63" s="75" t="s">
        <v>987</v>
      </c>
      <c r="F63" s="74" t="s">
        <v>995</v>
      </c>
      <c r="G63" s="99" t="s">
        <v>1034</v>
      </c>
      <c r="H63" s="84">
        <v>2016</v>
      </c>
      <c r="I63" s="86"/>
      <c r="J63" s="75">
        <v>1</v>
      </c>
      <c r="K63" s="85">
        <f t="shared" si="0"/>
        <v>0</v>
      </c>
    </row>
    <row r="64" spans="2:11" x14ac:dyDescent="0.25">
      <c r="B64" s="77">
        <v>58</v>
      </c>
      <c r="C64" s="74" t="s">
        <v>973</v>
      </c>
      <c r="D64" s="74" t="s">
        <v>1021</v>
      </c>
      <c r="E64" s="75" t="s">
        <v>987</v>
      </c>
      <c r="F64" s="74" t="s">
        <v>995</v>
      </c>
      <c r="G64" s="99" t="s">
        <v>1035</v>
      </c>
      <c r="H64" s="84">
        <v>2016</v>
      </c>
      <c r="I64" s="86"/>
      <c r="J64" s="75">
        <v>1</v>
      </c>
      <c r="K64" s="85">
        <f t="shared" si="0"/>
        <v>0</v>
      </c>
    </row>
    <row r="65" spans="2:11" x14ac:dyDescent="0.25">
      <c r="B65" s="77">
        <v>59</v>
      </c>
      <c r="C65" s="74" t="s">
        <v>973</v>
      </c>
      <c r="D65" s="74" t="s">
        <v>1021</v>
      </c>
      <c r="E65" s="75" t="s">
        <v>987</v>
      </c>
      <c r="F65" s="74" t="s">
        <v>995</v>
      </c>
      <c r="G65" s="99" t="s">
        <v>1036</v>
      </c>
      <c r="H65" s="84">
        <v>2016</v>
      </c>
      <c r="I65" s="86"/>
      <c r="J65" s="75">
        <v>1</v>
      </c>
      <c r="K65" s="85">
        <f t="shared" si="0"/>
        <v>0</v>
      </c>
    </row>
    <row r="66" spans="2:11" x14ac:dyDescent="0.25">
      <c r="B66" s="77">
        <v>60</v>
      </c>
      <c r="C66" s="74" t="s">
        <v>973</v>
      </c>
      <c r="D66" s="74" t="s">
        <v>1021</v>
      </c>
      <c r="E66" s="75" t="s">
        <v>987</v>
      </c>
      <c r="F66" s="74" t="s">
        <v>995</v>
      </c>
      <c r="G66" s="99" t="s">
        <v>1037</v>
      </c>
      <c r="H66" s="84">
        <v>2016</v>
      </c>
      <c r="I66" s="86"/>
      <c r="J66" s="75">
        <v>1</v>
      </c>
      <c r="K66" s="85">
        <f t="shared" si="0"/>
        <v>0</v>
      </c>
    </row>
    <row r="67" spans="2:11" x14ac:dyDescent="0.25">
      <c r="B67" s="77">
        <v>61</v>
      </c>
      <c r="C67" s="74" t="s">
        <v>973</v>
      </c>
      <c r="D67" s="74" t="s">
        <v>1021</v>
      </c>
      <c r="E67" s="75" t="s">
        <v>987</v>
      </c>
      <c r="F67" s="74" t="s">
        <v>995</v>
      </c>
      <c r="G67" s="99" t="s">
        <v>1038</v>
      </c>
      <c r="H67" s="84">
        <v>2016</v>
      </c>
      <c r="I67" s="86"/>
      <c r="J67" s="75">
        <v>1</v>
      </c>
      <c r="K67" s="85">
        <f t="shared" si="0"/>
        <v>0</v>
      </c>
    </row>
    <row r="68" spans="2:11" x14ac:dyDescent="0.25">
      <c r="B68" s="77">
        <v>62</v>
      </c>
      <c r="C68" s="74" t="s">
        <v>973</v>
      </c>
      <c r="D68" s="74" t="s">
        <v>1021</v>
      </c>
      <c r="E68" s="75" t="s">
        <v>987</v>
      </c>
      <c r="F68" s="74" t="s">
        <v>995</v>
      </c>
      <c r="G68" s="99" t="s">
        <v>1039</v>
      </c>
      <c r="H68" s="84">
        <v>2016</v>
      </c>
      <c r="I68" s="86"/>
      <c r="J68" s="75">
        <v>1</v>
      </c>
      <c r="K68" s="85">
        <f t="shared" si="0"/>
        <v>0</v>
      </c>
    </row>
    <row r="69" spans="2:11" x14ac:dyDescent="0.25">
      <c r="B69" s="77">
        <v>63</v>
      </c>
      <c r="C69" s="74" t="s">
        <v>973</v>
      </c>
      <c r="D69" s="74" t="s">
        <v>1021</v>
      </c>
      <c r="E69" s="75" t="s">
        <v>987</v>
      </c>
      <c r="F69" s="74" t="s">
        <v>995</v>
      </c>
      <c r="G69" s="99" t="s">
        <v>1040</v>
      </c>
      <c r="H69" s="84">
        <v>2016</v>
      </c>
      <c r="I69" s="86"/>
      <c r="J69" s="75">
        <v>1</v>
      </c>
      <c r="K69" s="85">
        <f t="shared" si="0"/>
        <v>0</v>
      </c>
    </row>
    <row r="70" spans="2:11" x14ac:dyDescent="0.25">
      <c r="B70" s="77">
        <v>64</v>
      </c>
      <c r="C70" s="74" t="s">
        <v>973</v>
      </c>
      <c r="D70" s="74" t="s">
        <v>557</v>
      </c>
      <c r="E70" s="75" t="s">
        <v>975</v>
      </c>
      <c r="F70" s="74" t="s">
        <v>976</v>
      </c>
      <c r="G70" s="99">
        <v>169153</v>
      </c>
      <c r="H70" s="84">
        <v>2003</v>
      </c>
      <c r="I70" s="86"/>
      <c r="J70" s="75">
        <v>1</v>
      </c>
      <c r="K70" s="85">
        <f t="shared" si="0"/>
        <v>0</v>
      </c>
    </row>
    <row r="71" spans="2:11" x14ac:dyDescent="0.25">
      <c r="B71" s="77">
        <v>65</v>
      </c>
      <c r="C71" s="74" t="s">
        <v>973</v>
      </c>
      <c r="D71" s="74" t="s">
        <v>557</v>
      </c>
      <c r="E71" s="75" t="s">
        <v>977</v>
      </c>
      <c r="F71" s="74" t="s">
        <v>978</v>
      </c>
      <c r="G71" s="99">
        <v>784</v>
      </c>
      <c r="H71" s="84">
        <v>2002</v>
      </c>
      <c r="I71" s="86"/>
      <c r="J71" s="75">
        <v>1</v>
      </c>
      <c r="K71" s="85">
        <f t="shared" ref="K71:K134" si="1">I71*J71</f>
        <v>0</v>
      </c>
    </row>
    <row r="72" spans="2:11" x14ac:dyDescent="0.25">
      <c r="B72" s="77">
        <v>66</v>
      </c>
      <c r="C72" s="74" t="s">
        <v>973</v>
      </c>
      <c r="D72" s="74" t="s">
        <v>557</v>
      </c>
      <c r="E72" s="75" t="s">
        <v>979</v>
      </c>
      <c r="F72" s="74" t="s">
        <v>980</v>
      </c>
      <c r="G72" s="99" t="s">
        <v>1041</v>
      </c>
      <c r="H72" s="84">
        <v>2022</v>
      </c>
      <c r="I72" s="86"/>
      <c r="J72" s="75">
        <v>1</v>
      </c>
      <c r="K72" s="85">
        <f t="shared" si="1"/>
        <v>0</v>
      </c>
    </row>
    <row r="73" spans="2:11" x14ac:dyDescent="0.25">
      <c r="B73" s="77">
        <v>67</v>
      </c>
      <c r="C73" s="74" t="s">
        <v>973</v>
      </c>
      <c r="D73" s="74" t="s">
        <v>557</v>
      </c>
      <c r="E73" s="75" t="s">
        <v>979</v>
      </c>
      <c r="F73" s="74" t="s">
        <v>980</v>
      </c>
      <c r="G73" s="99" t="s">
        <v>1042</v>
      </c>
      <c r="H73" s="84">
        <v>2021</v>
      </c>
      <c r="I73" s="86"/>
      <c r="J73" s="75">
        <v>1</v>
      </c>
      <c r="K73" s="85">
        <f t="shared" si="1"/>
        <v>0</v>
      </c>
    </row>
    <row r="74" spans="2:11" x14ac:dyDescent="0.25">
      <c r="B74" s="77">
        <v>68</v>
      </c>
      <c r="C74" s="74" t="s">
        <v>973</v>
      </c>
      <c r="D74" s="74" t="s">
        <v>557</v>
      </c>
      <c r="E74" s="75" t="s">
        <v>979</v>
      </c>
      <c r="F74" s="74" t="s">
        <v>980</v>
      </c>
      <c r="G74" s="99" t="s">
        <v>1043</v>
      </c>
      <c r="H74" s="84">
        <v>2021</v>
      </c>
      <c r="I74" s="86"/>
      <c r="J74" s="75">
        <v>1</v>
      </c>
      <c r="K74" s="85">
        <f t="shared" si="1"/>
        <v>0</v>
      </c>
    </row>
    <row r="75" spans="2:11" x14ac:dyDescent="0.25">
      <c r="B75" s="77">
        <v>69</v>
      </c>
      <c r="C75" s="74" t="s">
        <v>973</v>
      </c>
      <c r="D75" s="74" t="s">
        <v>557</v>
      </c>
      <c r="E75" s="75" t="s">
        <v>987</v>
      </c>
      <c r="F75" s="74" t="s">
        <v>988</v>
      </c>
      <c r="G75" s="99" t="s">
        <v>1044</v>
      </c>
      <c r="H75" s="84">
        <v>2018</v>
      </c>
      <c r="I75" s="86"/>
      <c r="J75" s="75">
        <v>1</v>
      </c>
      <c r="K75" s="85">
        <f t="shared" si="1"/>
        <v>0</v>
      </c>
    </row>
    <row r="76" spans="2:11" x14ac:dyDescent="0.25">
      <c r="B76" s="77">
        <v>70</v>
      </c>
      <c r="C76" s="74" t="s">
        <v>973</v>
      </c>
      <c r="D76" s="74" t="s">
        <v>557</v>
      </c>
      <c r="E76" s="75" t="s">
        <v>987</v>
      </c>
      <c r="F76" s="74" t="s">
        <v>988</v>
      </c>
      <c r="G76" s="99" t="s">
        <v>1045</v>
      </c>
      <c r="H76" s="84">
        <v>2015</v>
      </c>
      <c r="I76" s="86"/>
      <c r="J76" s="75">
        <v>1</v>
      </c>
      <c r="K76" s="85">
        <f t="shared" si="1"/>
        <v>0</v>
      </c>
    </row>
    <row r="77" spans="2:11" x14ac:dyDescent="0.25">
      <c r="B77" s="77">
        <v>71</v>
      </c>
      <c r="C77" s="74" t="s">
        <v>973</v>
      </c>
      <c r="D77" s="74" t="s">
        <v>557</v>
      </c>
      <c r="E77" s="75" t="s">
        <v>987</v>
      </c>
      <c r="F77" s="74" t="s">
        <v>988</v>
      </c>
      <c r="G77" s="99" t="s">
        <v>1046</v>
      </c>
      <c r="H77" s="84">
        <v>2013</v>
      </c>
      <c r="I77" s="86"/>
      <c r="J77" s="75">
        <v>1</v>
      </c>
      <c r="K77" s="85">
        <f t="shared" si="1"/>
        <v>0</v>
      </c>
    </row>
    <row r="78" spans="2:11" x14ac:dyDescent="0.25">
      <c r="B78" s="77">
        <v>72</v>
      </c>
      <c r="C78" s="74" t="s">
        <v>973</v>
      </c>
      <c r="D78" s="74" t="s">
        <v>557</v>
      </c>
      <c r="E78" s="75" t="s">
        <v>987</v>
      </c>
      <c r="F78" s="74" t="s">
        <v>988</v>
      </c>
      <c r="G78" s="99" t="s">
        <v>1047</v>
      </c>
      <c r="H78" s="84">
        <v>2011</v>
      </c>
      <c r="I78" s="86"/>
      <c r="J78" s="75">
        <v>1</v>
      </c>
      <c r="K78" s="85">
        <f t="shared" si="1"/>
        <v>0</v>
      </c>
    </row>
    <row r="79" spans="2:11" x14ac:dyDescent="0.25">
      <c r="B79" s="77">
        <v>73</v>
      </c>
      <c r="C79" s="74" t="s">
        <v>973</v>
      </c>
      <c r="D79" s="74" t="s">
        <v>557</v>
      </c>
      <c r="E79" s="75" t="s">
        <v>987</v>
      </c>
      <c r="F79" s="74" t="s">
        <v>988</v>
      </c>
      <c r="G79" s="99" t="s">
        <v>1048</v>
      </c>
      <c r="H79" s="84">
        <v>2010</v>
      </c>
      <c r="I79" s="86"/>
      <c r="J79" s="75">
        <v>1</v>
      </c>
      <c r="K79" s="85">
        <f t="shared" si="1"/>
        <v>0</v>
      </c>
    </row>
    <row r="80" spans="2:11" x14ac:dyDescent="0.25">
      <c r="B80" s="77">
        <v>74</v>
      </c>
      <c r="C80" s="74" t="s">
        <v>973</v>
      </c>
      <c r="D80" s="74" t="s">
        <v>557</v>
      </c>
      <c r="E80" s="75" t="s">
        <v>987</v>
      </c>
      <c r="F80" s="74" t="s">
        <v>988</v>
      </c>
      <c r="G80" s="99" t="s">
        <v>1049</v>
      </c>
      <c r="H80" s="84">
        <v>2008</v>
      </c>
      <c r="I80" s="86"/>
      <c r="J80" s="75">
        <v>1</v>
      </c>
      <c r="K80" s="85">
        <f t="shared" si="1"/>
        <v>0</v>
      </c>
    </row>
    <row r="81" spans="2:11" x14ac:dyDescent="0.25">
      <c r="B81" s="77">
        <v>75</v>
      </c>
      <c r="C81" s="74" t="s">
        <v>973</v>
      </c>
      <c r="D81" s="74" t="s">
        <v>557</v>
      </c>
      <c r="E81" s="75" t="s">
        <v>987</v>
      </c>
      <c r="F81" s="74" t="s">
        <v>988</v>
      </c>
      <c r="G81" s="99" t="s">
        <v>1050</v>
      </c>
      <c r="H81" s="84">
        <v>2008</v>
      </c>
      <c r="I81" s="86"/>
      <c r="J81" s="75">
        <v>1</v>
      </c>
      <c r="K81" s="85">
        <f t="shared" si="1"/>
        <v>0</v>
      </c>
    </row>
    <row r="82" spans="2:11" x14ac:dyDescent="0.25">
      <c r="B82" s="77">
        <v>76</v>
      </c>
      <c r="C82" s="74" t="s">
        <v>973</v>
      </c>
      <c r="D82" s="74" t="s">
        <v>557</v>
      </c>
      <c r="E82" s="75" t="s">
        <v>987</v>
      </c>
      <c r="F82" s="74" t="s">
        <v>988</v>
      </c>
      <c r="G82" s="99" t="s">
        <v>1051</v>
      </c>
      <c r="H82" s="84">
        <v>2007</v>
      </c>
      <c r="I82" s="86"/>
      <c r="J82" s="75">
        <v>1</v>
      </c>
      <c r="K82" s="85">
        <f t="shared" si="1"/>
        <v>0</v>
      </c>
    </row>
    <row r="83" spans="2:11" x14ac:dyDescent="0.25">
      <c r="B83" s="77">
        <v>77</v>
      </c>
      <c r="C83" s="74" t="s">
        <v>973</v>
      </c>
      <c r="D83" s="74" t="s">
        <v>557</v>
      </c>
      <c r="E83" s="75" t="s">
        <v>987</v>
      </c>
      <c r="F83" s="74" t="s">
        <v>995</v>
      </c>
      <c r="G83" s="99" t="s">
        <v>1052</v>
      </c>
      <c r="H83" s="84">
        <v>2019</v>
      </c>
      <c r="I83" s="86"/>
      <c r="J83" s="75">
        <v>1</v>
      </c>
      <c r="K83" s="85">
        <f t="shared" si="1"/>
        <v>0</v>
      </c>
    </row>
    <row r="84" spans="2:11" x14ac:dyDescent="0.25">
      <c r="B84" s="77">
        <v>78</v>
      </c>
      <c r="C84" s="74" t="s">
        <v>973</v>
      </c>
      <c r="D84" s="74" t="s">
        <v>557</v>
      </c>
      <c r="E84" s="75" t="s">
        <v>987</v>
      </c>
      <c r="F84" s="74" t="s">
        <v>995</v>
      </c>
      <c r="G84" s="99" t="s">
        <v>1053</v>
      </c>
      <c r="H84" s="84">
        <v>2018</v>
      </c>
      <c r="I84" s="86"/>
      <c r="J84" s="75">
        <v>1</v>
      </c>
      <c r="K84" s="85">
        <f t="shared" si="1"/>
        <v>0</v>
      </c>
    </row>
    <row r="85" spans="2:11" x14ac:dyDescent="0.25">
      <c r="B85" s="77">
        <v>79</v>
      </c>
      <c r="C85" s="74" t="s">
        <v>973</v>
      </c>
      <c r="D85" s="74" t="s">
        <v>557</v>
      </c>
      <c r="E85" s="75" t="s">
        <v>987</v>
      </c>
      <c r="F85" s="74" t="s">
        <v>995</v>
      </c>
      <c r="G85" s="99" t="s">
        <v>1054</v>
      </c>
      <c r="H85" s="84">
        <v>2016</v>
      </c>
      <c r="I85" s="86"/>
      <c r="J85" s="75">
        <v>1</v>
      </c>
      <c r="K85" s="85">
        <f t="shared" si="1"/>
        <v>0</v>
      </c>
    </row>
    <row r="86" spans="2:11" x14ac:dyDescent="0.25">
      <c r="B86" s="77">
        <v>80</v>
      </c>
      <c r="C86" s="74" t="s">
        <v>973</v>
      </c>
      <c r="D86" s="74" t="s">
        <v>999</v>
      </c>
      <c r="E86" s="75" t="s">
        <v>979</v>
      </c>
      <c r="F86" s="74" t="s">
        <v>980</v>
      </c>
      <c r="G86" s="99" t="s">
        <v>1055</v>
      </c>
      <c r="H86" s="84" t="s">
        <v>999</v>
      </c>
      <c r="I86" s="86"/>
      <c r="J86" s="75">
        <v>1</v>
      </c>
      <c r="K86" s="85">
        <f t="shared" si="1"/>
        <v>0</v>
      </c>
    </row>
    <row r="87" spans="2:11" x14ac:dyDescent="0.25">
      <c r="B87" s="77">
        <v>81</v>
      </c>
      <c r="C87" s="74" t="s">
        <v>973</v>
      </c>
      <c r="D87" s="74" t="s">
        <v>999</v>
      </c>
      <c r="E87" s="75" t="s">
        <v>979</v>
      </c>
      <c r="F87" s="74" t="s">
        <v>980</v>
      </c>
      <c r="G87" s="99" t="s">
        <v>1056</v>
      </c>
      <c r="H87" s="84">
        <v>2024</v>
      </c>
      <c r="I87" s="86"/>
      <c r="J87" s="75">
        <v>1</v>
      </c>
      <c r="K87" s="85">
        <f t="shared" si="1"/>
        <v>0</v>
      </c>
    </row>
    <row r="88" spans="2:11" x14ac:dyDescent="0.25">
      <c r="B88" s="77">
        <v>82</v>
      </c>
      <c r="C88" s="74" t="s">
        <v>973</v>
      </c>
      <c r="D88" s="74" t="s">
        <v>999</v>
      </c>
      <c r="E88" s="75" t="s">
        <v>979</v>
      </c>
      <c r="F88" s="74" t="s">
        <v>980</v>
      </c>
      <c r="G88" s="99" t="s">
        <v>1057</v>
      </c>
      <c r="H88" s="84">
        <v>2024</v>
      </c>
      <c r="I88" s="86"/>
      <c r="J88" s="75">
        <v>1</v>
      </c>
      <c r="K88" s="85">
        <f t="shared" si="1"/>
        <v>0</v>
      </c>
    </row>
    <row r="89" spans="2:11" x14ac:dyDescent="0.25">
      <c r="B89" s="77">
        <v>83</v>
      </c>
      <c r="C89" s="74" t="s">
        <v>973</v>
      </c>
      <c r="D89" s="74" t="s">
        <v>999</v>
      </c>
      <c r="E89" s="75" t="s">
        <v>979</v>
      </c>
      <c r="F89" s="74" t="s">
        <v>980</v>
      </c>
      <c r="G89" s="99" t="s">
        <v>1058</v>
      </c>
      <c r="H89" s="84">
        <v>2024</v>
      </c>
      <c r="I89" s="86"/>
      <c r="J89" s="75">
        <v>1</v>
      </c>
      <c r="K89" s="85">
        <f t="shared" si="1"/>
        <v>0</v>
      </c>
    </row>
    <row r="90" spans="2:11" x14ac:dyDescent="0.25">
      <c r="B90" s="77">
        <v>84</v>
      </c>
      <c r="C90" s="74" t="s">
        <v>973</v>
      </c>
      <c r="D90" s="74" t="s">
        <v>999</v>
      </c>
      <c r="E90" s="75" t="s">
        <v>979</v>
      </c>
      <c r="F90" s="74" t="s">
        <v>980</v>
      </c>
      <c r="G90" s="99" t="s">
        <v>1059</v>
      </c>
      <c r="H90" s="84">
        <v>2024</v>
      </c>
      <c r="I90" s="86"/>
      <c r="J90" s="75">
        <v>1</v>
      </c>
      <c r="K90" s="85">
        <f t="shared" si="1"/>
        <v>0</v>
      </c>
    </row>
    <row r="91" spans="2:11" x14ac:dyDescent="0.25">
      <c r="B91" s="77">
        <v>85</v>
      </c>
      <c r="C91" s="74" t="s">
        <v>1060</v>
      </c>
      <c r="D91" s="74" t="s">
        <v>768</v>
      </c>
      <c r="E91" s="75" t="s">
        <v>1061</v>
      </c>
      <c r="F91" s="74" t="s">
        <v>1062</v>
      </c>
      <c r="G91" s="99" t="s">
        <v>1063</v>
      </c>
      <c r="H91" s="99" t="s">
        <v>999</v>
      </c>
      <c r="I91" s="86"/>
      <c r="J91" s="75">
        <v>1</v>
      </c>
      <c r="K91" s="85">
        <f t="shared" si="1"/>
        <v>0</v>
      </c>
    </row>
    <row r="92" spans="2:11" x14ac:dyDescent="0.25">
      <c r="B92" s="77">
        <v>86</v>
      </c>
      <c r="C92" s="74" t="s">
        <v>1060</v>
      </c>
      <c r="D92" s="74" t="s">
        <v>768</v>
      </c>
      <c r="E92" s="75" t="s">
        <v>1061</v>
      </c>
      <c r="F92" s="74" t="s">
        <v>1062</v>
      </c>
      <c r="G92" s="99" t="s">
        <v>1064</v>
      </c>
      <c r="H92" s="99" t="s">
        <v>999</v>
      </c>
      <c r="I92" s="86"/>
      <c r="J92" s="75">
        <v>1</v>
      </c>
      <c r="K92" s="85">
        <f t="shared" si="1"/>
        <v>0</v>
      </c>
    </row>
    <row r="93" spans="2:11" x14ac:dyDescent="0.25">
      <c r="B93" s="77">
        <v>87</v>
      </c>
      <c r="C93" s="74" t="s">
        <v>1060</v>
      </c>
      <c r="D93" s="74" t="s">
        <v>768</v>
      </c>
      <c r="E93" s="75" t="s">
        <v>1061</v>
      </c>
      <c r="F93" s="74" t="s">
        <v>1065</v>
      </c>
      <c r="G93" s="99" t="s">
        <v>1066</v>
      </c>
      <c r="H93" s="99" t="s">
        <v>999</v>
      </c>
      <c r="I93" s="86"/>
      <c r="J93" s="75">
        <v>1</v>
      </c>
      <c r="K93" s="85">
        <f t="shared" si="1"/>
        <v>0</v>
      </c>
    </row>
    <row r="94" spans="2:11" x14ac:dyDescent="0.25">
      <c r="B94" s="77">
        <v>88</v>
      </c>
      <c r="C94" s="74" t="s">
        <v>1060</v>
      </c>
      <c r="D94" s="74" t="s">
        <v>768</v>
      </c>
      <c r="E94" s="75" t="s">
        <v>1061</v>
      </c>
      <c r="F94" s="74" t="s">
        <v>1062</v>
      </c>
      <c r="G94" s="99" t="s">
        <v>1067</v>
      </c>
      <c r="H94" s="99" t="s">
        <v>999</v>
      </c>
      <c r="I94" s="86"/>
      <c r="J94" s="75">
        <v>1</v>
      </c>
      <c r="K94" s="85">
        <f t="shared" si="1"/>
        <v>0</v>
      </c>
    </row>
    <row r="95" spans="2:11" x14ac:dyDescent="0.25">
      <c r="B95" s="77">
        <v>89</v>
      </c>
      <c r="C95" s="74" t="s">
        <v>1060</v>
      </c>
      <c r="D95" s="74" t="s">
        <v>768</v>
      </c>
      <c r="E95" s="75" t="s">
        <v>1061</v>
      </c>
      <c r="F95" s="74" t="s">
        <v>1062</v>
      </c>
      <c r="G95" s="99" t="s">
        <v>1068</v>
      </c>
      <c r="H95" s="99" t="s">
        <v>999</v>
      </c>
      <c r="I95" s="86"/>
      <c r="J95" s="75">
        <v>1</v>
      </c>
      <c r="K95" s="85">
        <f t="shared" si="1"/>
        <v>0</v>
      </c>
    </row>
    <row r="96" spans="2:11" x14ac:dyDescent="0.25">
      <c r="B96" s="77">
        <v>90</v>
      </c>
      <c r="C96" s="74" t="s">
        <v>1060</v>
      </c>
      <c r="D96" s="74" t="s">
        <v>768</v>
      </c>
      <c r="E96" s="75" t="s">
        <v>1061</v>
      </c>
      <c r="F96" s="74" t="s">
        <v>1062</v>
      </c>
      <c r="G96" s="99" t="s">
        <v>1069</v>
      </c>
      <c r="H96" s="99" t="s">
        <v>999</v>
      </c>
      <c r="I96" s="86"/>
      <c r="J96" s="75">
        <v>1</v>
      </c>
      <c r="K96" s="85">
        <f t="shared" si="1"/>
        <v>0</v>
      </c>
    </row>
    <row r="97" spans="2:11" x14ac:dyDescent="0.25">
      <c r="B97" s="77">
        <v>91</v>
      </c>
      <c r="C97" s="74" t="s">
        <v>1060</v>
      </c>
      <c r="D97" s="74" t="s">
        <v>768</v>
      </c>
      <c r="E97" s="75" t="s">
        <v>1061</v>
      </c>
      <c r="F97" s="74" t="s">
        <v>1062</v>
      </c>
      <c r="G97" s="99" t="s">
        <v>1070</v>
      </c>
      <c r="H97" s="99" t="s">
        <v>999</v>
      </c>
      <c r="I97" s="86"/>
      <c r="J97" s="75">
        <v>1</v>
      </c>
      <c r="K97" s="85">
        <f t="shared" si="1"/>
        <v>0</v>
      </c>
    </row>
    <row r="98" spans="2:11" x14ac:dyDescent="0.25">
      <c r="B98" s="77">
        <v>92</v>
      </c>
      <c r="C98" s="74" t="s">
        <v>1060</v>
      </c>
      <c r="D98" s="74" t="s">
        <v>768</v>
      </c>
      <c r="E98" s="75" t="s">
        <v>1061</v>
      </c>
      <c r="F98" s="74" t="s">
        <v>1062</v>
      </c>
      <c r="G98" s="99" t="s">
        <v>1071</v>
      </c>
      <c r="H98" s="99" t="s">
        <v>999</v>
      </c>
      <c r="I98" s="86"/>
      <c r="J98" s="75">
        <v>1</v>
      </c>
      <c r="K98" s="85">
        <f t="shared" si="1"/>
        <v>0</v>
      </c>
    </row>
    <row r="99" spans="2:11" x14ac:dyDescent="0.25">
      <c r="B99" s="77">
        <v>93</v>
      </c>
      <c r="C99" s="74" t="s">
        <v>1060</v>
      </c>
      <c r="D99" s="74" t="s">
        <v>768</v>
      </c>
      <c r="E99" s="75" t="s">
        <v>1061</v>
      </c>
      <c r="F99" s="74" t="s">
        <v>1062</v>
      </c>
      <c r="G99" s="99" t="s">
        <v>1072</v>
      </c>
      <c r="H99" s="99" t="s">
        <v>999</v>
      </c>
      <c r="I99" s="86"/>
      <c r="J99" s="75">
        <v>1</v>
      </c>
      <c r="K99" s="85">
        <f t="shared" si="1"/>
        <v>0</v>
      </c>
    </row>
    <row r="100" spans="2:11" x14ac:dyDescent="0.25">
      <c r="B100" s="77">
        <v>94</v>
      </c>
      <c r="C100" s="74" t="s">
        <v>1060</v>
      </c>
      <c r="D100" s="74" t="s">
        <v>768</v>
      </c>
      <c r="E100" s="75" t="s">
        <v>1061</v>
      </c>
      <c r="F100" s="74" t="s">
        <v>1062</v>
      </c>
      <c r="G100" s="99" t="s">
        <v>1073</v>
      </c>
      <c r="H100" s="99" t="s">
        <v>999</v>
      </c>
      <c r="I100" s="86"/>
      <c r="J100" s="75">
        <v>1</v>
      </c>
      <c r="K100" s="85">
        <f t="shared" si="1"/>
        <v>0</v>
      </c>
    </row>
    <row r="101" spans="2:11" x14ac:dyDescent="0.25">
      <c r="B101" s="77">
        <v>95</v>
      </c>
      <c r="C101" s="74" t="s">
        <v>1060</v>
      </c>
      <c r="D101" s="74" t="s">
        <v>768</v>
      </c>
      <c r="E101" s="75" t="s">
        <v>1061</v>
      </c>
      <c r="F101" s="74" t="s">
        <v>1062</v>
      </c>
      <c r="G101" s="99" t="s">
        <v>1074</v>
      </c>
      <c r="H101" s="99" t="s">
        <v>999</v>
      </c>
      <c r="I101" s="86"/>
      <c r="J101" s="75">
        <v>1</v>
      </c>
      <c r="K101" s="85">
        <f t="shared" si="1"/>
        <v>0</v>
      </c>
    </row>
    <row r="102" spans="2:11" x14ac:dyDescent="0.25">
      <c r="B102" s="77">
        <v>96</v>
      </c>
      <c r="C102" s="74" t="s">
        <v>1060</v>
      </c>
      <c r="D102" s="74" t="s">
        <v>768</v>
      </c>
      <c r="E102" s="75" t="s">
        <v>1061</v>
      </c>
      <c r="F102" s="74" t="s">
        <v>1062</v>
      </c>
      <c r="G102" s="99" t="s">
        <v>1075</v>
      </c>
      <c r="H102" s="99" t="s">
        <v>999</v>
      </c>
      <c r="I102" s="86"/>
      <c r="J102" s="75">
        <v>1</v>
      </c>
      <c r="K102" s="85">
        <f t="shared" si="1"/>
        <v>0</v>
      </c>
    </row>
    <row r="103" spans="2:11" x14ac:dyDescent="0.25">
      <c r="B103" s="77">
        <v>97</v>
      </c>
      <c r="C103" s="74" t="s">
        <v>1060</v>
      </c>
      <c r="D103" s="74" t="s">
        <v>768</v>
      </c>
      <c r="E103" s="75" t="s">
        <v>1061</v>
      </c>
      <c r="F103" s="74" t="s">
        <v>1062</v>
      </c>
      <c r="G103" s="99" t="s">
        <v>1076</v>
      </c>
      <c r="H103" s="99" t="s">
        <v>999</v>
      </c>
      <c r="I103" s="86"/>
      <c r="J103" s="75">
        <v>1</v>
      </c>
      <c r="K103" s="85">
        <f t="shared" si="1"/>
        <v>0</v>
      </c>
    </row>
    <row r="104" spans="2:11" x14ac:dyDescent="0.25">
      <c r="B104" s="77">
        <v>98</v>
      </c>
      <c r="C104" s="74" t="s">
        <v>1060</v>
      </c>
      <c r="D104" s="74" t="s">
        <v>768</v>
      </c>
      <c r="E104" s="75" t="s">
        <v>1061</v>
      </c>
      <c r="F104" s="74" t="s">
        <v>1062</v>
      </c>
      <c r="G104" s="99" t="s">
        <v>1077</v>
      </c>
      <c r="H104" s="99" t="s">
        <v>999</v>
      </c>
      <c r="I104" s="86"/>
      <c r="J104" s="75">
        <v>1</v>
      </c>
      <c r="K104" s="85">
        <f t="shared" si="1"/>
        <v>0</v>
      </c>
    </row>
    <row r="105" spans="2:11" x14ac:dyDescent="0.25">
      <c r="B105" s="77">
        <v>99</v>
      </c>
      <c r="C105" s="74" t="s">
        <v>1060</v>
      </c>
      <c r="D105" s="74" t="s">
        <v>768</v>
      </c>
      <c r="E105" s="75" t="s">
        <v>1061</v>
      </c>
      <c r="F105" s="74" t="s">
        <v>1062</v>
      </c>
      <c r="G105" s="99" t="s">
        <v>1078</v>
      </c>
      <c r="H105" s="99" t="s">
        <v>999</v>
      </c>
      <c r="I105" s="86"/>
      <c r="J105" s="75">
        <v>1</v>
      </c>
      <c r="K105" s="85">
        <f t="shared" si="1"/>
        <v>0</v>
      </c>
    </row>
    <row r="106" spans="2:11" x14ac:dyDescent="0.25">
      <c r="B106" s="77">
        <v>100</v>
      </c>
      <c r="C106" s="74" t="s">
        <v>1060</v>
      </c>
      <c r="D106" s="74" t="s">
        <v>768</v>
      </c>
      <c r="E106" s="75" t="s">
        <v>1061</v>
      </c>
      <c r="F106" s="74" t="s">
        <v>1062</v>
      </c>
      <c r="G106" s="99" t="s">
        <v>1079</v>
      </c>
      <c r="H106" s="99" t="s">
        <v>999</v>
      </c>
      <c r="I106" s="86"/>
      <c r="J106" s="75">
        <v>1</v>
      </c>
      <c r="K106" s="85">
        <f t="shared" si="1"/>
        <v>0</v>
      </c>
    </row>
    <row r="107" spans="2:11" x14ac:dyDescent="0.25">
      <c r="B107" s="77">
        <v>101</v>
      </c>
      <c r="C107" s="74" t="s">
        <v>1060</v>
      </c>
      <c r="D107" s="74" t="s">
        <v>768</v>
      </c>
      <c r="E107" s="75" t="s">
        <v>1061</v>
      </c>
      <c r="F107" s="74" t="s">
        <v>1062</v>
      </c>
      <c r="G107" s="99" t="s">
        <v>1080</v>
      </c>
      <c r="H107" s="99" t="s">
        <v>999</v>
      </c>
      <c r="I107" s="86"/>
      <c r="J107" s="75">
        <v>1</v>
      </c>
      <c r="K107" s="85">
        <f t="shared" si="1"/>
        <v>0</v>
      </c>
    </row>
    <row r="108" spans="2:11" x14ac:dyDescent="0.25">
      <c r="B108" s="77">
        <v>102</v>
      </c>
      <c r="C108" s="74" t="s">
        <v>1060</v>
      </c>
      <c r="D108" s="74" t="s">
        <v>768</v>
      </c>
      <c r="E108" s="75" t="s">
        <v>1061</v>
      </c>
      <c r="F108" s="74" t="s">
        <v>1062</v>
      </c>
      <c r="G108" s="99" t="s">
        <v>1081</v>
      </c>
      <c r="H108" s="99" t="s">
        <v>999</v>
      </c>
      <c r="I108" s="86"/>
      <c r="J108" s="75">
        <v>1</v>
      </c>
      <c r="K108" s="85">
        <f t="shared" si="1"/>
        <v>0</v>
      </c>
    </row>
    <row r="109" spans="2:11" x14ac:dyDescent="0.25">
      <c r="B109" s="77">
        <v>103</v>
      </c>
      <c r="C109" s="74" t="s">
        <v>1060</v>
      </c>
      <c r="D109" s="74" t="s">
        <v>768</v>
      </c>
      <c r="E109" s="75" t="s">
        <v>1061</v>
      </c>
      <c r="F109" s="74" t="s">
        <v>1062</v>
      </c>
      <c r="G109" s="99" t="s">
        <v>1082</v>
      </c>
      <c r="H109" s="99" t="s">
        <v>999</v>
      </c>
      <c r="I109" s="86"/>
      <c r="J109" s="75">
        <v>1</v>
      </c>
      <c r="K109" s="85">
        <f t="shared" si="1"/>
        <v>0</v>
      </c>
    </row>
    <row r="110" spans="2:11" x14ac:dyDescent="0.25">
      <c r="B110" s="77">
        <v>104</v>
      </c>
      <c r="C110" s="74" t="s">
        <v>1060</v>
      </c>
      <c r="D110" s="74" t="s">
        <v>768</v>
      </c>
      <c r="E110" s="75" t="s">
        <v>1061</v>
      </c>
      <c r="F110" s="74" t="s">
        <v>1062</v>
      </c>
      <c r="G110" s="99" t="s">
        <v>1083</v>
      </c>
      <c r="H110" s="99" t="s">
        <v>999</v>
      </c>
      <c r="I110" s="86"/>
      <c r="J110" s="75">
        <v>1</v>
      </c>
      <c r="K110" s="85">
        <f t="shared" si="1"/>
        <v>0</v>
      </c>
    </row>
    <row r="111" spans="2:11" x14ac:dyDescent="0.25">
      <c r="B111" s="77">
        <v>105</v>
      </c>
      <c r="C111" s="74" t="s">
        <v>1060</v>
      </c>
      <c r="D111" s="74" t="s">
        <v>768</v>
      </c>
      <c r="E111" s="75" t="s">
        <v>1061</v>
      </c>
      <c r="F111" s="74" t="s">
        <v>1062</v>
      </c>
      <c r="G111" s="99" t="s">
        <v>1084</v>
      </c>
      <c r="H111" s="99" t="s">
        <v>999</v>
      </c>
      <c r="I111" s="86"/>
      <c r="J111" s="75">
        <v>1</v>
      </c>
      <c r="K111" s="85">
        <f t="shared" si="1"/>
        <v>0</v>
      </c>
    </row>
    <row r="112" spans="2:11" x14ac:dyDescent="0.25">
      <c r="B112" s="77">
        <v>106</v>
      </c>
      <c r="C112" s="74" t="s">
        <v>1060</v>
      </c>
      <c r="D112" s="74" t="s">
        <v>768</v>
      </c>
      <c r="E112" s="75" t="s">
        <v>1061</v>
      </c>
      <c r="F112" s="74" t="s">
        <v>1062</v>
      </c>
      <c r="G112" s="99" t="s">
        <v>1085</v>
      </c>
      <c r="H112" s="99" t="s">
        <v>999</v>
      </c>
      <c r="I112" s="86"/>
      <c r="J112" s="75">
        <v>1</v>
      </c>
      <c r="K112" s="85">
        <f t="shared" si="1"/>
        <v>0</v>
      </c>
    </row>
    <row r="113" spans="2:11" x14ac:dyDescent="0.25">
      <c r="B113" s="77">
        <v>107</v>
      </c>
      <c r="C113" s="74" t="s">
        <v>1060</v>
      </c>
      <c r="D113" s="74" t="s">
        <v>768</v>
      </c>
      <c r="E113" s="75" t="s">
        <v>1061</v>
      </c>
      <c r="F113" s="74" t="s">
        <v>1062</v>
      </c>
      <c r="G113" s="99" t="s">
        <v>1086</v>
      </c>
      <c r="H113" s="99" t="s">
        <v>999</v>
      </c>
      <c r="I113" s="86"/>
      <c r="J113" s="75">
        <v>1</v>
      </c>
      <c r="K113" s="85">
        <f t="shared" si="1"/>
        <v>0</v>
      </c>
    </row>
    <row r="114" spans="2:11" x14ac:dyDescent="0.25">
      <c r="B114" s="77">
        <v>108</v>
      </c>
      <c r="C114" s="74" t="s">
        <v>1060</v>
      </c>
      <c r="D114" s="74" t="s">
        <v>768</v>
      </c>
      <c r="E114" s="75" t="s">
        <v>1061</v>
      </c>
      <c r="F114" s="74" t="s">
        <v>1062</v>
      </c>
      <c r="G114" s="99" t="s">
        <v>1087</v>
      </c>
      <c r="H114" s="99" t="s">
        <v>999</v>
      </c>
      <c r="I114" s="86"/>
      <c r="J114" s="75">
        <v>1</v>
      </c>
      <c r="K114" s="85">
        <f t="shared" si="1"/>
        <v>0</v>
      </c>
    </row>
    <row r="115" spans="2:11" x14ac:dyDescent="0.25">
      <c r="B115" s="77">
        <v>109</v>
      </c>
      <c r="C115" s="74" t="s">
        <v>1060</v>
      </c>
      <c r="D115" s="74" t="s">
        <v>768</v>
      </c>
      <c r="E115" s="75" t="s">
        <v>1061</v>
      </c>
      <c r="F115" s="74" t="s">
        <v>1062</v>
      </c>
      <c r="G115" s="99" t="s">
        <v>1088</v>
      </c>
      <c r="H115" s="99" t="s">
        <v>999</v>
      </c>
      <c r="I115" s="86"/>
      <c r="J115" s="75">
        <v>1</v>
      </c>
      <c r="K115" s="85">
        <f t="shared" si="1"/>
        <v>0</v>
      </c>
    </row>
    <row r="116" spans="2:11" x14ac:dyDescent="0.25">
      <c r="B116" s="77">
        <v>110</v>
      </c>
      <c r="C116" s="74" t="s">
        <v>1060</v>
      </c>
      <c r="D116" s="74" t="s">
        <v>768</v>
      </c>
      <c r="E116" s="75" t="s">
        <v>1061</v>
      </c>
      <c r="F116" s="74" t="s">
        <v>1062</v>
      </c>
      <c r="G116" s="99" t="s">
        <v>1089</v>
      </c>
      <c r="H116" s="99" t="s">
        <v>999</v>
      </c>
      <c r="I116" s="86"/>
      <c r="J116" s="75">
        <v>1</v>
      </c>
      <c r="K116" s="85">
        <f t="shared" si="1"/>
        <v>0</v>
      </c>
    </row>
    <row r="117" spans="2:11" x14ac:dyDescent="0.25">
      <c r="B117" s="77">
        <v>111</v>
      </c>
      <c r="C117" s="74" t="s">
        <v>1060</v>
      </c>
      <c r="D117" s="74" t="s">
        <v>557</v>
      </c>
      <c r="E117" s="75" t="s">
        <v>1061</v>
      </c>
      <c r="F117" s="74" t="s">
        <v>1090</v>
      </c>
      <c r="G117" s="99" t="s">
        <v>1091</v>
      </c>
      <c r="H117" s="99" t="s">
        <v>999</v>
      </c>
      <c r="I117" s="86"/>
      <c r="J117" s="75">
        <v>1</v>
      </c>
      <c r="K117" s="85">
        <f t="shared" si="1"/>
        <v>0</v>
      </c>
    </row>
    <row r="118" spans="2:11" x14ac:dyDescent="0.25">
      <c r="B118" s="77">
        <v>112</v>
      </c>
      <c r="C118" s="74" t="s">
        <v>1060</v>
      </c>
      <c r="D118" s="74" t="s">
        <v>557</v>
      </c>
      <c r="E118" s="75" t="s">
        <v>1061</v>
      </c>
      <c r="F118" s="74" t="s">
        <v>1090</v>
      </c>
      <c r="G118" s="99" t="s">
        <v>1092</v>
      </c>
      <c r="H118" s="99" t="s">
        <v>999</v>
      </c>
      <c r="I118" s="86"/>
      <c r="J118" s="75">
        <v>1</v>
      </c>
      <c r="K118" s="85">
        <f t="shared" si="1"/>
        <v>0</v>
      </c>
    </row>
    <row r="119" spans="2:11" x14ac:dyDescent="0.25">
      <c r="B119" s="77">
        <v>113</v>
      </c>
      <c r="C119" s="74" t="s">
        <v>1060</v>
      </c>
      <c r="D119" s="74" t="s">
        <v>557</v>
      </c>
      <c r="E119" s="75" t="s">
        <v>1061</v>
      </c>
      <c r="F119" s="74" t="s">
        <v>1090</v>
      </c>
      <c r="G119" s="99" t="s">
        <v>1093</v>
      </c>
      <c r="H119" s="99" t="s">
        <v>999</v>
      </c>
      <c r="I119" s="86"/>
      <c r="J119" s="75">
        <v>1</v>
      </c>
      <c r="K119" s="85">
        <f t="shared" si="1"/>
        <v>0</v>
      </c>
    </row>
    <row r="120" spans="2:11" x14ac:dyDescent="0.25">
      <c r="B120" s="77">
        <v>114</v>
      </c>
      <c r="C120" s="74" t="s">
        <v>1060</v>
      </c>
      <c r="D120" s="74" t="s">
        <v>557</v>
      </c>
      <c r="E120" s="75" t="s">
        <v>1061</v>
      </c>
      <c r="F120" s="74" t="s">
        <v>1090</v>
      </c>
      <c r="G120" s="99" t="s">
        <v>1094</v>
      </c>
      <c r="H120" s="99" t="s">
        <v>999</v>
      </c>
      <c r="I120" s="86"/>
      <c r="J120" s="75">
        <v>1</v>
      </c>
      <c r="K120" s="85">
        <f t="shared" si="1"/>
        <v>0</v>
      </c>
    </row>
    <row r="121" spans="2:11" x14ac:dyDescent="0.25">
      <c r="B121" s="77">
        <v>115</v>
      </c>
      <c r="C121" s="74" t="s">
        <v>1060</v>
      </c>
      <c r="D121" s="74" t="s">
        <v>557</v>
      </c>
      <c r="E121" s="75" t="s">
        <v>1061</v>
      </c>
      <c r="F121" s="74" t="s">
        <v>1090</v>
      </c>
      <c r="G121" s="99" t="s">
        <v>1095</v>
      </c>
      <c r="H121" s="99" t="s">
        <v>999</v>
      </c>
      <c r="I121" s="86"/>
      <c r="J121" s="75">
        <v>1</v>
      </c>
      <c r="K121" s="85">
        <f t="shared" si="1"/>
        <v>0</v>
      </c>
    </row>
    <row r="122" spans="2:11" x14ac:dyDescent="0.25">
      <c r="B122" s="77">
        <v>116</v>
      </c>
      <c r="C122" s="74" t="s">
        <v>1060</v>
      </c>
      <c r="D122" s="74" t="s">
        <v>557</v>
      </c>
      <c r="E122" s="75" t="s">
        <v>1061</v>
      </c>
      <c r="F122" s="74" t="s">
        <v>1090</v>
      </c>
      <c r="G122" s="99" t="s">
        <v>1096</v>
      </c>
      <c r="H122" s="99" t="s">
        <v>999</v>
      </c>
      <c r="I122" s="86"/>
      <c r="J122" s="75">
        <v>1</v>
      </c>
      <c r="K122" s="85">
        <f t="shared" si="1"/>
        <v>0</v>
      </c>
    </row>
    <row r="123" spans="2:11" x14ac:dyDescent="0.25">
      <c r="B123" s="77">
        <v>117</v>
      </c>
      <c r="C123" s="74" t="s">
        <v>1060</v>
      </c>
      <c r="D123" s="74" t="s">
        <v>557</v>
      </c>
      <c r="E123" s="75" t="s">
        <v>1061</v>
      </c>
      <c r="F123" s="74" t="s">
        <v>1090</v>
      </c>
      <c r="G123" s="99" t="s">
        <v>1097</v>
      </c>
      <c r="H123" s="99" t="s">
        <v>999</v>
      </c>
      <c r="I123" s="86"/>
      <c r="J123" s="75">
        <v>1</v>
      </c>
      <c r="K123" s="85">
        <f t="shared" si="1"/>
        <v>0</v>
      </c>
    </row>
    <row r="124" spans="2:11" x14ac:dyDescent="0.25">
      <c r="B124" s="77">
        <v>118</v>
      </c>
      <c r="C124" s="74" t="s">
        <v>1060</v>
      </c>
      <c r="D124" s="74" t="s">
        <v>557</v>
      </c>
      <c r="E124" s="75" t="s">
        <v>1061</v>
      </c>
      <c r="F124" s="74" t="s">
        <v>1090</v>
      </c>
      <c r="G124" s="99" t="s">
        <v>1098</v>
      </c>
      <c r="H124" s="99" t="s">
        <v>999</v>
      </c>
      <c r="I124" s="86"/>
      <c r="J124" s="75">
        <v>1</v>
      </c>
      <c r="K124" s="85">
        <f t="shared" si="1"/>
        <v>0</v>
      </c>
    </row>
    <row r="125" spans="2:11" x14ac:dyDescent="0.25">
      <c r="B125" s="77">
        <v>119</v>
      </c>
      <c r="C125" s="74" t="s">
        <v>1060</v>
      </c>
      <c r="D125" s="74" t="s">
        <v>557</v>
      </c>
      <c r="E125" s="75" t="s">
        <v>1061</v>
      </c>
      <c r="F125" s="74" t="s">
        <v>1062</v>
      </c>
      <c r="G125" s="99" t="s">
        <v>1099</v>
      </c>
      <c r="H125" s="99" t="s">
        <v>999</v>
      </c>
      <c r="I125" s="86"/>
      <c r="J125" s="75">
        <v>1</v>
      </c>
      <c r="K125" s="85">
        <f t="shared" si="1"/>
        <v>0</v>
      </c>
    </row>
    <row r="126" spans="2:11" x14ac:dyDescent="0.25">
      <c r="B126" s="77">
        <v>120</v>
      </c>
      <c r="C126" s="74" t="s">
        <v>1060</v>
      </c>
      <c r="D126" s="74" t="s">
        <v>557</v>
      </c>
      <c r="E126" s="75" t="s">
        <v>1061</v>
      </c>
      <c r="F126" s="74" t="s">
        <v>1062</v>
      </c>
      <c r="G126" s="99" t="s">
        <v>1100</v>
      </c>
      <c r="H126" s="99" t="s">
        <v>999</v>
      </c>
      <c r="I126" s="86"/>
      <c r="J126" s="75">
        <v>1</v>
      </c>
      <c r="K126" s="85">
        <f t="shared" si="1"/>
        <v>0</v>
      </c>
    </row>
    <row r="127" spans="2:11" x14ac:dyDescent="0.25">
      <c r="B127" s="77">
        <v>121</v>
      </c>
      <c r="C127" s="74" t="s">
        <v>1060</v>
      </c>
      <c r="D127" s="74" t="s">
        <v>557</v>
      </c>
      <c r="E127" s="75" t="s">
        <v>1061</v>
      </c>
      <c r="F127" s="74" t="s">
        <v>1101</v>
      </c>
      <c r="G127" s="99" t="s">
        <v>1102</v>
      </c>
      <c r="H127" s="99" t="s">
        <v>999</v>
      </c>
      <c r="I127" s="86"/>
      <c r="J127" s="75">
        <v>1</v>
      </c>
      <c r="K127" s="85">
        <f t="shared" si="1"/>
        <v>0</v>
      </c>
    </row>
    <row r="128" spans="2:11" x14ac:dyDescent="0.25">
      <c r="B128" s="77">
        <v>122</v>
      </c>
      <c r="C128" s="74" t="s">
        <v>1060</v>
      </c>
      <c r="D128" s="74" t="s">
        <v>557</v>
      </c>
      <c r="E128" s="75" t="s">
        <v>1061</v>
      </c>
      <c r="F128" s="74" t="s">
        <v>1101</v>
      </c>
      <c r="G128" s="99" t="s">
        <v>1103</v>
      </c>
      <c r="H128" s="99" t="s">
        <v>999</v>
      </c>
      <c r="I128" s="86"/>
      <c r="J128" s="75">
        <v>1</v>
      </c>
      <c r="K128" s="85">
        <f t="shared" si="1"/>
        <v>0</v>
      </c>
    </row>
    <row r="129" spans="2:11" x14ac:dyDescent="0.25">
      <c r="B129" s="77">
        <v>123</v>
      </c>
      <c r="C129" s="74" t="s">
        <v>1060</v>
      </c>
      <c r="D129" s="74" t="s">
        <v>557</v>
      </c>
      <c r="E129" s="75" t="s">
        <v>1061</v>
      </c>
      <c r="F129" s="74" t="s">
        <v>1101</v>
      </c>
      <c r="G129" s="99" t="s">
        <v>1104</v>
      </c>
      <c r="H129" s="99" t="s">
        <v>999</v>
      </c>
      <c r="I129" s="86"/>
      <c r="J129" s="75">
        <v>1</v>
      </c>
      <c r="K129" s="85">
        <f t="shared" si="1"/>
        <v>0</v>
      </c>
    </row>
    <row r="130" spans="2:11" x14ac:dyDescent="0.25">
      <c r="B130" s="77">
        <v>124</v>
      </c>
      <c r="C130" s="74" t="s">
        <v>1060</v>
      </c>
      <c r="D130" s="74" t="s">
        <v>557</v>
      </c>
      <c r="E130" s="75" t="s">
        <v>1061</v>
      </c>
      <c r="F130" s="74" t="s">
        <v>1101</v>
      </c>
      <c r="G130" s="99" t="s">
        <v>1105</v>
      </c>
      <c r="H130" s="99" t="s">
        <v>999</v>
      </c>
      <c r="I130" s="86"/>
      <c r="J130" s="75">
        <v>1</v>
      </c>
      <c r="K130" s="85">
        <f t="shared" si="1"/>
        <v>0</v>
      </c>
    </row>
    <row r="131" spans="2:11" x14ac:dyDescent="0.25">
      <c r="B131" s="77">
        <v>125</v>
      </c>
      <c r="C131" s="74" t="s">
        <v>1060</v>
      </c>
      <c r="D131" s="74" t="s">
        <v>557</v>
      </c>
      <c r="E131" s="75" t="s">
        <v>1061</v>
      </c>
      <c r="F131" s="74" t="s">
        <v>1062</v>
      </c>
      <c r="G131" s="99" t="s">
        <v>1106</v>
      </c>
      <c r="H131" s="99" t="s">
        <v>999</v>
      </c>
      <c r="I131" s="86"/>
      <c r="J131" s="75">
        <v>1</v>
      </c>
      <c r="K131" s="85">
        <f t="shared" si="1"/>
        <v>0</v>
      </c>
    </row>
    <row r="132" spans="2:11" x14ac:dyDescent="0.25">
      <c r="B132" s="77">
        <v>126</v>
      </c>
      <c r="C132" s="74" t="s">
        <v>1060</v>
      </c>
      <c r="D132" s="74" t="s">
        <v>557</v>
      </c>
      <c r="E132" s="75" t="s">
        <v>1061</v>
      </c>
      <c r="F132" s="74" t="s">
        <v>1101</v>
      </c>
      <c r="G132" s="99" t="s">
        <v>1107</v>
      </c>
      <c r="H132" s="99" t="s">
        <v>999</v>
      </c>
      <c r="I132" s="86"/>
      <c r="J132" s="75">
        <v>1</v>
      </c>
      <c r="K132" s="85">
        <f t="shared" si="1"/>
        <v>0</v>
      </c>
    </row>
    <row r="133" spans="2:11" x14ac:dyDescent="0.25">
      <c r="B133" s="77">
        <v>127</v>
      </c>
      <c r="C133" s="74" t="s">
        <v>1060</v>
      </c>
      <c r="D133" s="74" t="s">
        <v>557</v>
      </c>
      <c r="E133" s="75" t="s">
        <v>1061</v>
      </c>
      <c r="F133" s="74" t="s">
        <v>1062</v>
      </c>
      <c r="G133" s="99" t="s">
        <v>1108</v>
      </c>
      <c r="H133" s="99" t="s">
        <v>999</v>
      </c>
      <c r="I133" s="86"/>
      <c r="J133" s="75">
        <v>1</v>
      </c>
      <c r="K133" s="85">
        <f t="shared" si="1"/>
        <v>0</v>
      </c>
    </row>
    <row r="134" spans="2:11" x14ac:dyDescent="0.25">
      <c r="B134" s="77">
        <v>128</v>
      </c>
      <c r="C134" s="74" t="s">
        <v>1060</v>
      </c>
      <c r="D134" s="74" t="s">
        <v>557</v>
      </c>
      <c r="E134" s="75" t="s">
        <v>1061</v>
      </c>
      <c r="F134" s="74" t="s">
        <v>1062</v>
      </c>
      <c r="G134" s="99" t="s">
        <v>1109</v>
      </c>
      <c r="H134" s="99" t="s">
        <v>999</v>
      </c>
      <c r="I134" s="86"/>
      <c r="J134" s="75">
        <v>1</v>
      </c>
      <c r="K134" s="85">
        <f t="shared" si="1"/>
        <v>0</v>
      </c>
    </row>
    <row r="135" spans="2:11" x14ac:dyDescent="0.25">
      <c r="B135" s="77">
        <v>129</v>
      </c>
      <c r="C135" s="74" t="s">
        <v>1060</v>
      </c>
      <c r="D135" s="74" t="s">
        <v>557</v>
      </c>
      <c r="E135" s="75" t="s">
        <v>1110</v>
      </c>
      <c r="F135" s="74" t="s">
        <v>1111</v>
      </c>
      <c r="G135" s="99">
        <v>9002413</v>
      </c>
      <c r="H135" s="99" t="s">
        <v>999</v>
      </c>
      <c r="I135" s="86"/>
      <c r="J135" s="75">
        <v>1</v>
      </c>
      <c r="K135" s="85">
        <f t="shared" ref="K135:K198" si="2">I135*J135</f>
        <v>0</v>
      </c>
    </row>
    <row r="136" spans="2:11" x14ac:dyDescent="0.25">
      <c r="B136" s="77">
        <v>130</v>
      </c>
      <c r="C136" s="74" t="s">
        <v>1060</v>
      </c>
      <c r="D136" s="74" t="s">
        <v>557</v>
      </c>
      <c r="E136" s="75" t="s">
        <v>1061</v>
      </c>
      <c r="F136" s="74" t="s">
        <v>1062</v>
      </c>
      <c r="G136" s="99" t="s">
        <v>1112</v>
      </c>
      <c r="H136" s="99" t="s">
        <v>999</v>
      </c>
      <c r="I136" s="86"/>
      <c r="J136" s="75">
        <v>1</v>
      </c>
      <c r="K136" s="85">
        <f t="shared" si="2"/>
        <v>0</v>
      </c>
    </row>
    <row r="137" spans="2:11" x14ac:dyDescent="0.25">
      <c r="B137" s="77">
        <v>131</v>
      </c>
      <c r="C137" s="74" t="s">
        <v>1060</v>
      </c>
      <c r="D137" s="74" t="s">
        <v>557</v>
      </c>
      <c r="E137" s="75" t="s">
        <v>1061</v>
      </c>
      <c r="F137" s="74" t="s">
        <v>1062</v>
      </c>
      <c r="G137" s="99" t="s">
        <v>1113</v>
      </c>
      <c r="H137" s="99" t="s">
        <v>999</v>
      </c>
      <c r="I137" s="86"/>
      <c r="J137" s="75">
        <v>1</v>
      </c>
      <c r="K137" s="85">
        <f t="shared" si="2"/>
        <v>0</v>
      </c>
    </row>
    <row r="138" spans="2:11" x14ac:dyDescent="0.25">
      <c r="B138" s="77">
        <v>132</v>
      </c>
      <c r="C138" s="74" t="s">
        <v>1060</v>
      </c>
      <c r="D138" s="74" t="s">
        <v>557</v>
      </c>
      <c r="E138" s="75" t="s">
        <v>1061</v>
      </c>
      <c r="F138" s="74" t="s">
        <v>1062</v>
      </c>
      <c r="G138" s="99" t="s">
        <v>1114</v>
      </c>
      <c r="H138" s="99" t="s">
        <v>999</v>
      </c>
      <c r="I138" s="86"/>
      <c r="J138" s="75">
        <v>1</v>
      </c>
      <c r="K138" s="85">
        <f t="shared" si="2"/>
        <v>0</v>
      </c>
    </row>
    <row r="139" spans="2:11" x14ac:dyDescent="0.25">
      <c r="B139" s="77">
        <v>133</v>
      </c>
      <c r="C139" s="74" t="s">
        <v>1060</v>
      </c>
      <c r="D139" s="74" t="s">
        <v>557</v>
      </c>
      <c r="E139" s="75" t="s">
        <v>1061</v>
      </c>
      <c r="F139" s="74" t="s">
        <v>1062</v>
      </c>
      <c r="G139" s="99" t="s">
        <v>1115</v>
      </c>
      <c r="H139" s="99" t="s">
        <v>999</v>
      </c>
      <c r="I139" s="86"/>
      <c r="J139" s="75">
        <v>1</v>
      </c>
      <c r="K139" s="85">
        <f t="shared" si="2"/>
        <v>0</v>
      </c>
    </row>
    <row r="140" spans="2:11" x14ac:dyDescent="0.25">
      <c r="B140" s="77">
        <v>134</v>
      </c>
      <c r="C140" s="74" t="s">
        <v>1060</v>
      </c>
      <c r="D140" s="74" t="s">
        <v>557</v>
      </c>
      <c r="E140" s="75" t="s">
        <v>1061</v>
      </c>
      <c r="F140" s="74" t="s">
        <v>1062</v>
      </c>
      <c r="G140" s="99" t="s">
        <v>1116</v>
      </c>
      <c r="H140" s="99" t="s">
        <v>999</v>
      </c>
      <c r="I140" s="86"/>
      <c r="J140" s="75">
        <v>1</v>
      </c>
      <c r="K140" s="85">
        <f t="shared" si="2"/>
        <v>0</v>
      </c>
    </row>
    <row r="141" spans="2:11" x14ac:dyDescent="0.25">
      <c r="B141" s="77">
        <v>135</v>
      </c>
      <c r="C141" s="74" t="s">
        <v>1060</v>
      </c>
      <c r="D141" s="74" t="s">
        <v>557</v>
      </c>
      <c r="E141" s="75" t="s">
        <v>1061</v>
      </c>
      <c r="F141" s="74" t="s">
        <v>1062</v>
      </c>
      <c r="G141" s="99" t="s">
        <v>1117</v>
      </c>
      <c r="H141" s="99" t="s">
        <v>999</v>
      </c>
      <c r="I141" s="86"/>
      <c r="J141" s="75">
        <v>1</v>
      </c>
      <c r="K141" s="85">
        <f t="shared" si="2"/>
        <v>0</v>
      </c>
    </row>
    <row r="142" spans="2:11" x14ac:dyDescent="0.25">
      <c r="B142" s="77">
        <v>136</v>
      </c>
      <c r="C142" s="74" t="s">
        <v>1060</v>
      </c>
      <c r="D142" s="74" t="s">
        <v>557</v>
      </c>
      <c r="E142" s="75" t="s">
        <v>1061</v>
      </c>
      <c r="F142" s="74" t="s">
        <v>1062</v>
      </c>
      <c r="G142" s="99" t="s">
        <v>1118</v>
      </c>
      <c r="H142" s="99" t="s">
        <v>999</v>
      </c>
      <c r="I142" s="86"/>
      <c r="J142" s="75">
        <v>1</v>
      </c>
      <c r="K142" s="85">
        <f t="shared" si="2"/>
        <v>0</v>
      </c>
    </row>
    <row r="143" spans="2:11" x14ac:dyDescent="0.25">
      <c r="B143" s="77">
        <v>137</v>
      </c>
      <c r="C143" s="74" t="s">
        <v>1060</v>
      </c>
      <c r="D143" s="74" t="s">
        <v>557</v>
      </c>
      <c r="E143" s="75" t="s">
        <v>1061</v>
      </c>
      <c r="F143" s="74" t="s">
        <v>1062</v>
      </c>
      <c r="G143" s="99" t="s">
        <v>1119</v>
      </c>
      <c r="H143" s="99" t="s">
        <v>999</v>
      </c>
      <c r="I143" s="86"/>
      <c r="J143" s="75">
        <v>1</v>
      </c>
      <c r="K143" s="85">
        <f t="shared" si="2"/>
        <v>0</v>
      </c>
    </row>
    <row r="144" spans="2:11" x14ac:dyDescent="0.25">
      <c r="B144" s="77">
        <v>138</v>
      </c>
      <c r="C144" s="74" t="s">
        <v>1060</v>
      </c>
      <c r="D144" s="74" t="s">
        <v>557</v>
      </c>
      <c r="E144" s="75" t="s">
        <v>1061</v>
      </c>
      <c r="F144" s="74" t="s">
        <v>1062</v>
      </c>
      <c r="G144" s="99" t="s">
        <v>1120</v>
      </c>
      <c r="H144" s="99" t="s">
        <v>999</v>
      </c>
      <c r="I144" s="86"/>
      <c r="J144" s="75">
        <v>1</v>
      </c>
      <c r="K144" s="85">
        <f t="shared" si="2"/>
        <v>0</v>
      </c>
    </row>
    <row r="145" spans="2:11" x14ac:dyDescent="0.25">
      <c r="B145" s="77">
        <v>139</v>
      </c>
      <c r="C145" s="74" t="s">
        <v>1060</v>
      </c>
      <c r="D145" s="74" t="s">
        <v>557</v>
      </c>
      <c r="E145" s="75" t="s">
        <v>1061</v>
      </c>
      <c r="F145" s="74" t="s">
        <v>1062</v>
      </c>
      <c r="G145" s="99" t="s">
        <v>1121</v>
      </c>
      <c r="H145" s="99" t="s">
        <v>999</v>
      </c>
      <c r="I145" s="86"/>
      <c r="J145" s="75">
        <v>1</v>
      </c>
      <c r="K145" s="85">
        <f t="shared" si="2"/>
        <v>0</v>
      </c>
    </row>
    <row r="146" spans="2:11" x14ac:dyDescent="0.25">
      <c r="B146" s="77">
        <v>140</v>
      </c>
      <c r="C146" s="74" t="s">
        <v>1060</v>
      </c>
      <c r="D146" s="74" t="s">
        <v>557</v>
      </c>
      <c r="E146" s="75" t="s">
        <v>1061</v>
      </c>
      <c r="F146" s="74" t="s">
        <v>1062</v>
      </c>
      <c r="G146" s="99" t="s">
        <v>1122</v>
      </c>
      <c r="H146" s="99" t="s">
        <v>999</v>
      </c>
      <c r="I146" s="86"/>
      <c r="J146" s="75">
        <v>1</v>
      </c>
      <c r="K146" s="85">
        <f t="shared" si="2"/>
        <v>0</v>
      </c>
    </row>
    <row r="147" spans="2:11" x14ac:dyDescent="0.25">
      <c r="B147" s="77">
        <v>141</v>
      </c>
      <c r="C147" s="74" t="s">
        <v>1060</v>
      </c>
      <c r="D147" s="74" t="s">
        <v>557</v>
      </c>
      <c r="E147" s="75" t="s">
        <v>1061</v>
      </c>
      <c r="F147" s="74" t="s">
        <v>1062</v>
      </c>
      <c r="G147" s="99" t="s">
        <v>1123</v>
      </c>
      <c r="H147" s="99" t="s">
        <v>999</v>
      </c>
      <c r="I147" s="86"/>
      <c r="J147" s="75">
        <v>1</v>
      </c>
      <c r="K147" s="85">
        <f t="shared" si="2"/>
        <v>0</v>
      </c>
    </row>
    <row r="148" spans="2:11" x14ac:dyDescent="0.25">
      <c r="B148" s="77">
        <v>142</v>
      </c>
      <c r="C148" s="74" t="s">
        <v>1060</v>
      </c>
      <c r="D148" s="74" t="s">
        <v>557</v>
      </c>
      <c r="E148" s="75" t="s">
        <v>1061</v>
      </c>
      <c r="F148" s="74" t="s">
        <v>1062</v>
      </c>
      <c r="G148" s="99" t="s">
        <v>1124</v>
      </c>
      <c r="H148" s="99" t="s">
        <v>999</v>
      </c>
      <c r="I148" s="86"/>
      <c r="J148" s="75">
        <v>1</v>
      </c>
      <c r="K148" s="85">
        <f t="shared" si="2"/>
        <v>0</v>
      </c>
    </row>
    <row r="149" spans="2:11" x14ac:dyDescent="0.25">
      <c r="B149" s="77">
        <v>143</v>
      </c>
      <c r="C149" s="74" t="s">
        <v>1060</v>
      </c>
      <c r="D149" s="74" t="s">
        <v>557</v>
      </c>
      <c r="E149" s="75" t="s">
        <v>1061</v>
      </c>
      <c r="F149" s="74" t="s">
        <v>1062</v>
      </c>
      <c r="G149" s="99" t="s">
        <v>1125</v>
      </c>
      <c r="H149" s="99" t="s">
        <v>999</v>
      </c>
      <c r="I149" s="86"/>
      <c r="J149" s="75">
        <v>1</v>
      </c>
      <c r="K149" s="85">
        <f t="shared" si="2"/>
        <v>0</v>
      </c>
    </row>
    <row r="150" spans="2:11" x14ac:dyDescent="0.25">
      <c r="B150" s="77">
        <v>144</v>
      </c>
      <c r="C150" s="74" t="s">
        <v>1060</v>
      </c>
      <c r="D150" s="74" t="s">
        <v>557</v>
      </c>
      <c r="E150" s="75" t="s">
        <v>1061</v>
      </c>
      <c r="F150" s="74" t="s">
        <v>1062</v>
      </c>
      <c r="G150" s="99" t="s">
        <v>1126</v>
      </c>
      <c r="H150" s="99" t="s">
        <v>999</v>
      </c>
      <c r="I150" s="86"/>
      <c r="J150" s="75">
        <v>1</v>
      </c>
      <c r="K150" s="85">
        <f t="shared" si="2"/>
        <v>0</v>
      </c>
    </row>
    <row r="151" spans="2:11" x14ac:dyDescent="0.25">
      <c r="B151" s="77">
        <v>145</v>
      </c>
      <c r="C151" s="74" t="s">
        <v>1060</v>
      </c>
      <c r="D151" s="74" t="s">
        <v>557</v>
      </c>
      <c r="E151" s="75" t="s">
        <v>1061</v>
      </c>
      <c r="F151" s="74" t="s">
        <v>1062</v>
      </c>
      <c r="G151" s="99" t="s">
        <v>1127</v>
      </c>
      <c r="H151" s="99" t="s">
        <v>999</v>
      </c>
      <c r="I151" s="86"/>
      <c r="J151" s="75">
        <v>1</v>
      </c>
      <c r="K151" s="85">
        <f t="shared" si="2"/>
        <v>0</v>
      </c>
    </row>
    <row r="152" spans="2:11" x14ac:dyDescent="0.25">
      <c r="B152" s="77">
        <v>146</v>
      </c>
      <c r="C152" s="74" t="s">
        <v>1060</v>
      </c>
      <c r="D152" s="74" t="s">
        <v>557</v>
      </c>
      <c r="E152" s="75" t="s">
        <v>1061</v>
      </c>
      <c r="F152" s="74" t="s">
        <v>1062</v>
      </c>
      <c r="G152" s="99" t="s">
        <v>1128</v>
      </c>
      <c r="H152" s="99" t="s">
        <v>999</v>
      </c>
      <c r="I152" s="86"/>
      <c r="J152" s="75">
        <v>1</v>
      </c>
      <c r="K152" s="85">
        <f t="shared" si="2"/>
        <v>0</v>
      </c>
    </row>
    <row r="153" spans="2:11" x14ac:dyDescent="0.25">
      <c r="B153" s="77">
        <v>147</v>
      </c>
      <c r="C153" s="74" t="s">
        <v>1060</v>
      </c>
      <c r="D153" s="74" t="s">
        <v>557</v>
      </c>
      <c r="E153" s="75" t="s">
        <v>1061</v>
      </c>
      <c r="F153" s="74" t="s">
        <v>1062</v>
      </c>
      <c r="G153" s="99" t="s">
        <v>1129</v>
      </c>
      <c r="H153" s="99" t="s">
        <v>999</v>
      </c>
      <c r="I153" s="86"/>
      <c r="J153" s="75">
        <v>1</v>
      </c>
      <c r="K153" s="85">
        <f t="shared" si="2"/>
        <v>0</v>
      </c>
    </row>
    <row r="154" spans="2:11" x14ac:dyDescent="0.25">
      <c r="B154" s="77">
        <v>148</v>
      </c>
      <c r="C154" s="74" t="s">
        <v>1060</v>
      </c>
      <c r="D154" s="74" t="s">
        <v>557</v>
      </c>
      <c r="E154" s="75" t="s">
        <v>1061</v>
      </c>
      <c r="F154" s="74" t="s">
        <v>1062</v>
      </c>
      <c r="G154" s="99" t="s">
        <v>1130</v>
      </c>
      <c r="H154" s="99" t="s">
        <v>999</v>
      </c>
      <c r="I154" s="86"/>
      <c r="J154" s="75">
        <v>1</v>
      </c>
      <c r="K154" s="85">
        <f t="shared" si="2"/>
        <v>0</v>
      </c>
    </row>
    <row r="155" spans="2:11" x14ac:dyDescent="0.25">
      <c r="B155" s="77">
        <v>149</v>
      </c>
      <c r="C155" s="74" t="s">
        <v>1060</v>
      </c>
      <c r="D155" s="74" t="s">
        <v>557</v>
      </c>
      <c r="E155" s="75" t="s">
        <v>1061</v>
      </c>
      <c r="F155" s="74" t="s">
        <v>1062</v>
      </c>
      <c r="G155" s="99" t="s">
        <v>1131</v>
      </c>
      <c r="H155" s="99" t="s">
        <v>999</v>
      </c>
      <c r="I155" s="86"/>
      <c r="J155" s="75">
        <v>1</v>
      </c>
      <c r="K155" s="85">
        <f t="shared" si="2"/>
        <v>0</v>
      </c>
    </row>
    <row r="156" spans="2:11" x14ac:dyDescent="0.25">
      <c r="B156" s="77">
        <v>150</v>
      </c>
      <c r="C156" s="74" t="s">
        <v>1060</v>
      </c>
      <c r="D156" s="74" t="s">
        <v>557</v>
      </c>
      <c r="E156" s="75" t="s">
        <v>1061</v>
      </c>
      <c r="F156" s="74" t="s">
        <v>1062</v>
      </c>
      <c r="G156" s="99" t="s">
        <v>1132</v>
      </c>
      <c r="H156" s="99" t="s">
        <v>999</v>
      </c>
      <c r="I156" s="86"/>
      <c r="J156" s="75">
        <v>1</v>
      </c>
      <c r="K156" s="85">
        <f t="shared" si="2"/>
        <v>0</v>
      </c>
    </row>
    <row r="157" spans="2:11" x14ac:dyDescent="0.25">
      <c r="B157" s="77">
        <v>151</v>
      </c>
      <c r="C157" s="74" t="s">
        <v>1060</v>
      </c>
      <c r="D157" s="74" t="s">
        <v>557</v>
      </c>
      <c r="E157" s="75" t="s">
        <v>1061</v>
      </c>
      <c r="F157" s="74" t="s">
        <v>1062</v>
      </c>
      <c r="G157" s="99" t="s">
        <v>1133</v>
      </c>
      <c r="H157" s="99" t="s">
        <v>999</v>
      </c>
      <c r="I157" s="86"/>
      <c r="J157" s="75">
        <v>1</v>
      </c>
      <c r="K157" s="85">
        <f t="shared" si="2"/>
        <v>0</v>
      </c>
    </row>
    <row r="158" spans="2:11" x14ac:dyDescent="0.25">
      <c r="B158" s="77">
        <v>152</v>
      </c>
      <c r="C158" s="74" t="s">
        <v>1060</v>
      </c>
      <c r="D158" s="74" t="s">
        <v>557</v>
      </c>
      <c r="E158" s="75" t="s">
        <v>1061</v>
      </c>
      <c r="F158" s="74" t="s">
        <v>1062</v>
      </c>
      <c r="G158" s="99" t="s">
        <v>1134</v>
      </c>
      <c r="H158" s="99" t="s">
        <v>999</v>
      </c>
      <c r="I158" s="86"/>
      <c r="J158" s="75">
        <v>1</v>
      </c>
      <c r="K158" s="85">
        <f t="shared" si="2"/>
        <v>0</v>
      </c>
    </row>
    <row r="159" spans="2:11" x14ac:dyDescent="0.25">
      <c r="B159" s="77">
        <v>153</v>
      </c>
      <c r="C159" s="74" t="s">
        <v>1060</v>
      </c>
      <c r="D159" s="74" t="s">
        <v>557</v>
      </c>
      <c r="E159" s="75" t="s">
        <v>1061</v>
      </c>
      <c r="F159" s="74" t="s">
        <v>1101</v>
      </c>
      <c r="G159" s="99" t="s">
        <v>1135</v>
      </c>
      <c r="H159" s="99" t="s">
        <v>999</v>
      </c>
      <c r="I159" s="86"/>
      <c r="J159" s="75">
        <v>1</v>
      </c>
      <c r="K159" s="85">
        <f t="shared" si="2"/>
        <v>0</v>
      </c>
    </row>
    <row r="160" spans="2:11" x14ac:dyDescent="0.25">
      <c r="B160" s="77">
        <v>154</v>
      </c>
      <c r="C160" s="74" t="s">
        <v>1060</v>
      </c>
      <c r="D160" s="74" t="s">
        <v>557</v>
      </c>
      <c r="E160" s="75" t="s">
        <v>1061</v>
      </c>
      <c r="F160" s="74" t="s">
        <v>1062</v>
      </c>
      <c r="G160" s="99" t="s">
        <v>1136</v>
      </c>
      <c r="H160" s="99" t="s">
        <v>999</v>
      </c>
      <c r="I160" s="86"/>
      <c r="J160" s="75">
        <v>1</v>
      </c>
      <c r="K160" s="85">
        <f t="shared" si="2"/>
        <v>0</v>
      </c>
    </row>
    <row r="161" spans="2:11" x14ac:dyDescent="0.25">
      <c r="B161" s="77">
        <v>155</v>
      </c>
      <c r="C161" s="74" t="s">
        <v>1060</v>
      </c>
      <c r="D161" s="74" t="s">
        <v>557</v>
      </c>
      <c r="E161" s="75" t="s">
        <v>1061</v>
      </c>
      <c r="F161" s="74" t="s">
        <v>1062</v>
      </c>
      <c r="G161" s="99" t="s">
        <v>1137</v>
      </c>
      <c r="H161" s="99" t="s">
        <v>999</v>
      </c>
      <c r="I161" s="86"/>
      <c r="J161" s="75">
        <v>1</v>
      </c>
      <c r="K161" s="85">
        <f t="shared" si="2"/>
        <v>0</v>
      </c>
    </row>
    <row r="162" spans="2:11" x14ac:dyDescent="0.25">
      <c r="B162" s="77">
        <v>156</v>
      </c>
      <c r="C162" s="74" t="s">
        <v>1060</v>
      </c>
      <c r="D162" s="74" t="s">
        <v>557</v>
      </c>
      <c r="E162" s="75" t="s">
        <v>1061</v>
      </c>
      <c r="F162" s="74" t="s">
        <v>1062</v>
      </c>
      <c r="G162" s="99" t="s">
        <v>1138</v>
      </c>
      <c r="H162" s="99" t="s">
        <v>999</v>
      </c>
      <c r="I162" s="86"/>
      <c r="J162" s="75">
        <v>1</v>
      </c>
      <c r="K162" s="85">
        <f t="shared" si="2"/>
        <v>0</v>
      </c>
    </row>
    <row r="163" spans="2:11" x14ac:dyDescent="0.25">
      <c r="B163" s="77">
        <v>157</v>
      </c>
      <c r="C163" s="74" t="s">
        <v>1060</v>
      </c>
      <c r="D163" s="74" t="s">
        <v>557</v>
      </c>
      <c r="E163" s="75" t="s">
        <v>1061</v>
      </c>
      <c r="F163" s="74" t="s">
        <v>1062</v>
      </c>
      <c r="G163" s="99" t="s">
        <v>1139</v>
      </c>
      <c r="H163" s="99" t="s">
        <v>999</v>
      </c>
      <c r="I163" s="86"/>
      <c r="J163" s="75">
        <v>1</v>
      </c>
      <c r="K163" s="85">
        <f t="shared" si="2"/>
        <v>0</v>
      </c>
    </row>
    <row r="164" spans="2:11" x14ac:dyDescent="0.25">
      <c r="B164" s="77">
        <v>158</v>
      </c>
      <c r="C164" s="74" t="s">
        <v>1060</v>
      </c>
      <c r="D164" s="74" t="s">
        <v>557</v>
      </c>
      <c r="E164" s="75" t="s">
        <v>1061</v>
      </c>
      <c r="F164" s="74" t="s">
        <v>1062</v>
      </c>
      <c r="G164" s="99" t="s">
        <v>1140</v>
      </c>
      <c r="H164" s="99" t="s">
        <v>999</v>
      </c>
      <c r="I164" s="86"/>
      <c r="J164" s="75">
        <v>1</v>
      </c>
      <c r="K164" s="85">
        <f t="shared" si="2"/>
        <v>0</v>
      </c>
    </row>
    <row r="165" spans="2:11" x14ac:dyDescent="0.25">
      <c r="B165" s="77">
        <v>159</v>
      </c>
      <c r="C165" s="74" t="s">
        <v>1060</v>
      </c>
      <c r="D165" s="74" t="s">
        <v>557</v>
      </c>
      <c r="E165" s="75" t="s">
        <v>1061</v>
      </c>
      <c r="F165" s="74" t="s">
        <v>1062</v>
      </c>
      <c r="G165" s="99" t="s">
        <v>1141</v>
      </c>
      <c r="H165" s="99" t="s">
        <v>999</v>
      </c>
      <c r="I165" s="86"/>
      <c r="J165" s="75">
        <v>1</v>
      </c>
      <c r="K165" s="85">
        <f t="shared" si="2"/>
        <v>0</v>
      </c>
    </row>
    <row r="166" spans="2:11" x14ac:dyDescent="0.25">
      <c r="B166" s="77">
        <v>160</v>
      </c>
      <c r="C166" s="74" t="s">
        <v>1060</v>
      </c>
      <c r="D166" s="74" t="s">
        <v>557</v>
      </c>
      <c r="E166" s="75" t="s">
        <v>1061</v>
      </c>
      <c r="F166" s="74" t="s">
        <v>1062</v>
      </c>
      <c r="G166" s="99" t="s">
        <v>1142</v>
      </c>
      <c r="H166" s="99" t="s">
        <v>999</v>
      </c>
      <c r="I166" s="86"/>
      <c r="J166" s="75">
        <v>1</v>
      </c>
      <c r="K166" s="85">
        <f t="shared" si="2"/>
        <v>0</v>
      </c>
    </row>
    <row r="167" spans="2:11" x14ac:dyDescent="0.25">
      <c r="B167" s="77">
        <v>161</v>
      </c>
      <c r="C167" s="74" t="s">
        <v>1060</v>
      </c>
      <c r="D167" s="74" t="s">
        <v>557</v>
      </c>
      <c r="E167" s="75" t="s">
        <v>1061</v>
      </c>
      <c r="F167" s="74" t="s">
        <v>1062</v>
      </c>
      <c r="G167" s="99" t="s">
        <v>1143</v>
      </c>
      <c r="H167" s="99" t="s">
        <v>999</v>
      </c>
      <c r="I167" s="86"/>
      <c r="J167" s="75">
        <v>1</v>
      </c>
      <c r="K167" s="85">
        <f t="shared" si="2"/>
        <v>0</v>
      </c>
    </row>
    <row r="168" spans="2:11" x14ac:dyDescent="0.25">
      <c r="B168" s="77">
        <v>162</v>
      </c>
      <c r="C168" s="74" t="s">
        <v>1060</v>
      </c>
      <c r="D168" s="74" t="s">
        <v>557</v>
      </c>
      <c r="E168" s="75" t="s">
        <v>1061</v>
      </c>
      <c r="F168" s="74" t="s">
        <v>1062</v>
      </c>
      <c r="G168" s="99" t="s">
        <v>1144</v>
      </c>
      <c r="H168" s="99" t="s">
        <v>999</v>
      </c>
      <c r="I168" s="86"/>
      <c r="J168" s="75">
        <v>1</v>
      </c>
      <c r="K168" s="85">
        <f t="shared" si="2"/>
        <v>0</v>
      </c>
    </row>
    <row r="169" spans="2:11" x14ac:dyDescent="0.25">
      <c r="B169" s="77">
        <v>163</v>
      </c>
      <c r="C169" s="74" t="s">
        <v>1060</v>
      </c>
      <c r="D169" s="74" t="s">
        <v>557</v>
      </c>
      <c r="E169" s="75" t="s">
        <v>1061</v>
      </c>
      <c r="F169" s="74" t="s">
        <v>1062</v>
      </c>
      <c r="G169" s="99" t="s">
        <v>1145</v>
      </c>
      <c r="H169" s="99" t="s">
        <v>999</v>
      </c>
      <c r="I169" s="86"/>
      <c r="J169" s="75">
        <v>1</v>
      </c>
      <c r="K169" s="85">
        <f t="shared" si="2"/>
        <v>0</v>
      </c>
    </row>
    <row r="170" spans="2:11" x14ac:dyDescent="0.25">
      <c r="B170" s="77">
        <v>164</v>
      </c>
      <c r="C170" s="74" t="s">
        <v>1060</v>
      </c>
      <c r="D170" s="74" t="s">
        <v>557</v>
      </c>
      <c r="E170" s="75" t="s">
        <v>1061</v>
      </c>
      <c r="F170" s="74" t="s">
        <v>1062</v>
      </c>
      <c r="G170" s="99" t="s">
        <v>1146</v>
      </c>
      <c r="H170" s="99" t="s">
        <v>999</v>
      </c>
      <c r="I170" s="86"/>
      <c r="J170" s="75">
        <v>1</v>
      </c>
      <c r="K170" s="85">
        <f t="shared" si="2"/>
        <v>0</v>
      </c>
    </row>
    <row r="171" spans="2:11" x14ac:dyDescent="0.25">
      <c r="B171" s="77">
        <v>165</v>
      </c>
      <c r="C171" s="74" t="s">
        <v>1060</v>
      </c>
      <c r="D171" s="74" t="s">
        <v>557</v>
      </c>
      <c r="E171" s="75" t="s">
        <v>1061</v>
      </c>
      <c r="F171" s="74" t="s">
        <v>1062</v>
      </c>
      <c r="G171" s="99" t="s">
        <v>1147</v>
      </c>
      <c r="H171" s="99" t="s">
        <v>999</v>
      </c>
      <c r="I171" s="86"/>
      <c r="J171" s="75">
        <v>1</v>
      </c>
      <c r="K171" s="85">
        <f t="shared" si="2"/>
        <v>0</v>
      </c>
    </row>
    <row r="172" spans="2:11" x14ac:dyDescent="0.25">
      <c r="B172" s="77">
        <v>166</v>
      </c>
      <c r="C172" s="74" t="s">
        <v>1060</v>
      </c>
      <c r="D172" s="74" t="s">
        <v>557</v>
      </c>
      <c r="E172" s="75" t="s">
        <v>1061</v>
      </c>
      <c r="F172" s="74" t="s">
        <v>1062</v>
      </c>
      <c r="G172" s="99" t="s">
        <v>1148</v>
      </c>
      <c r="H172" s="99" t="s">
        <v>999</v>
      </c>
      <c r="I172" s="86"/>
      <c r="J172" s="75">
        <v>1</v>
      </c>
      <c r="K172" s="85">
        <f t="shared" si="2"/>
        <v>0</v>
      </c>
    </row>
    <row r="173" spans="2:11" x14ac:dyDescent="0.25">
      <c r="B173" s="77">
        <v>167</v>
      </c>
      <c r="C173" s="74" t="s">
        <v>1060</v>
      </c>
      <c r="D173" s="74" t="s">
        <v>557</v>
      </c>
      <c r="E173" s="75" t="s">
        <v>1061</v>
      </c>
      <c r="F173" s="74" t="s">
        <v>1062</v>
      </c>
      <c r="G173" s="99" t="s">
        <v>1149</v>
      </c>
      <c r="H173" s="99" t="s">
        <v>999</v>
      </c>
      <c r="I173" s="86"/>
      <c r="J173" s="75">
        <v>1</v>
      </c>
      <c r="K173" s="85">
        <f t="shared" si="2"/>
        <v>0</v>
      </c>
    </row>
    <row r="174" spans="2:11" x14ac:dyDescent="0.25">
      <c r="B174" s="77">
        <v>168</v>
      </c>
      <c r="C174" s="74" t="s">
        <v>1060</v>
      </c>
      <c r="D174" s="74" t="s">
        <v>557</v>
      </c>
      <c r="E174" s="75" t="s">
        <v>1061</v>
      </c>
      <c r="F174" s="74" t="s">
        <v>1062</v>
      </c>
      <c r="G174" s="99" t="s">
        <v>1150</v>
      </c>
      <c r="H174" s="99" t="s">
        <v>999</v>
      </c>
      <c r="I174" s="86"/>
      <c r="J174" s="75">
        <v>1</v>
      </c>
      <c r="K174" s="85">
        <f t="shared" si="2"/>
        <v>0</v>
      </c>
    </row>
    <row r="175" spans="2:11" x14ac:dyDescent="0.25">
      <c r="B175" s="77">
        <v>169</v>
      </c>
      <c r="C175" s="74" t="s">
        <v>1060</v>
      </c>
      <c r="D175" s="74" t="s">
        <v>557</v>
      </c>
      <c r="E175" s="75" t="s">
        <v>1061</v>
      </c>
      <c r="F175" s="74" t="s">
        <v>1062</v>
      </c>
      <c r="G175" s="99" t="s">
        <v>1151</v>
      </c>
      <c r="H175" s="99" t="s">
        <v>999</v>
      </c>
      <c r="I175" s="86"/>
      <c r="J175" s="75">
        <v>1</v>
      </c>
      <c r="K175" s="85">
        <f t="shared" si="2"/>
        <v>0</v>
      </c>
    </row>
    <row r="176" spans="2:11" x14ac:dyDescent="0.25">
      <c r="B176" s="77">
        <v>170</v>
      </c>
      <c r="C176" s="74" t="s">
        <v>1060</v>
      </c>
      <c r="D176" s="74" t="s">
        <v>557</v>
      </c>
      <c r="E176" s="75" t="s">
        <v>1061</v>
      </c>
      <c r="F176" s="74" t="s">
        <v>1062</v>
      </c>
      <c r="G176" s="99" t="s">
        <v>1152</v>
      </c>
      <c r="H176" s="99" t="s">
        <v>999</v>
      </c>
      <c r="I176" s="86"/>
      <c r="J176" s="75">
        <v>1</v>
      </c>
      <c r="K176" s="85">
        <f t="shared" si="2"/>
        <v>0</v>
      </c>
    </row>
    <row r="177" spans="2:11" x14ac:dyDescent="0.25">
      <c r="B177" s="77">
        <v>171</v>
      </c>
      <c r="C177" s="74" t="s">
        <v>1060</v>
      </c>
      <c r="D177" s="74" t="s">
        <v>557</v>
      </c>
      <c r="E177" s="75" t="s">
        <v>1061</v>
      </c>
      <c r="F177" s="74" t="s">
        <v>1062</v>
      </c>
      <c r="G177" s="99" t="s">
        <v>1153</v>
      </c>
      <c r="H177" s="99" t="s">
        <v>999</v>
      </c>
      <c r="I177" s="86"/>
      <c r="J177" s="75">
        <v>1</v>
      </c>
      <c r="K177" s="85">
        <f t="shared" si="2"/>
        <v>0</v>
      </c>
    </row>
    <row r="178" spans="2:11" x14ac:dyDescent="0.25">
      <c r="B178" s="77">
        <v>172</v>
      </c>
      <c r="C178" s="74" t="s">
        <v>1060</v>
      </c>
      <c r="D178" s="74" t="s">
        <v>557</v>
      </c>
      <c r="E178" s="75" t="s">
        <v>1061</v>
      </c>
      <c r="F178" s="74" t="s">
        <v>1062</v>
      </c>
      <c r="G178" s="99" t="s">
        <v>1154</v>
      </c>
      <c r="H178" s="99" t="s">
        <v>999</v>
      </c>
      <c r="I178" s="86"/>
      <c r="J178" s="75">
        <v>1</v>
      </c>
      <c r="K178" s="85">
        <f t="shared" si="2"/>
        <v>0</v>
      </c>
    </row>
    <row r="179" spans="2:11" x14ac:dyDescent="0.25">
      <c r="B179" s="77">
        <v>173</v>
      </c>
      <c r="C179" s="74" t="s">
        <v>1060</v>
      </c>
      <c r="D179" s="74" t="s">
        <v>557</v>
      </c>
      <c r="E179" s="75" t="s">
        <v>1061</v>
      </c>
      <c r="F179" s="74" t="s">
        <v>1062</v>
      </c>
      <c r="G179" s="99" t="s">
        <v>1155</v>
      </c>
      <c r="H179" s="99" t="s">
        <v>999</v>
      </c>
      <c r="I179" s="86"/>
      <c r="J179" s="75">
        <v>1</v>
      </c>
      <c r="K179" s="85">
        <f t="shared" si="2"/>
        <v>0</v>
      </c>
    </row>
    <row r="180" spans="2:11" x14ac:dyDescent="0.25">
      <c r="B180" s="77">
        <v>174</v>
      </c>
      <c r="C180" s="74" t="s">
        <v>1060</v>
      </c>
      <c r="D180" s="74" t="s">
        <v>557</v>
      </c>
      <c r="E180" s="75" t="s">
        <v>1061</v>
      </c>
      <c r="F180" s="74" t="s">
        <v>1062</v>
      </c>
      <c r="G180" s="99" t="s">
        <v>1156</v>
      </c>
      <c r="H180" s="99" t="s">
        <v>999</v>
      </c>
      <c r="I180" s="86"/>
      <c r="J180" s="75">
        <v>1</v>
      </c>
      <c r="K180" s="85">
        <f t="shared" si="2"/>
        <v>0</v>
      </c>
    </row>
    <row r="181" spans="2:11" x14ac:dyDescent="0.25">
      <c r="B181" s="77">
        <v>175</v>
      </c>
      <c r="C181" s="74" t="s">
        <v>1060</v>
      </c>
      <c r="D181" s="74" t="s">
        <v>557</v>
      </c>
      <c r="E181" s="75" t="s">
        <v>1061</v>
      </c>
      <c r="F181" s="74" t="s">
        <v>1062</v>
      </c>
      <c r="G181" s="99" t="s">
        <v>1157</v>
      </c>
      <c r="H181" s="99" t="s">
        <v>999</v>
      </c>
      <c r="I181" s="86"/>
      <c r="J181" s="75">
        <v>1</v>
      </c>
      <c r="K181" s="85">
        <f t="shared" si="2"/>
        <v>0</v>
      </c>
    </row>
    <row r="182" spans="2:11" x14ac:dyDescent="0.25">
      <c r="B182" s="77">
        <v>176</v>
      </c>
      <c r="C182" s="74" t="s">
        <v>1158</v>
      </c>
      <c r="D182" s="74" t="s">
        <v>1159</v>
      </c>
      <c r="E182" s="75" t="s">
        <v>958</v>
      </c>
      <c r="F182" s="74">
        <v>761</v>
      </c>
      <c r="G182" s="99" t="s">
        <v>1160</v>
      </c>
      <c r="H182" s="84">
        <v>2007</v>
      </c>
      <c r="I182" s="86"/>
      <c r="J182" s="75">
        <v>1</v>
      </c>
      <c r="K182" s="85">
        <f t="shared" si="2"/>
        <v>0</v>
      </c>
    </row>
    <row r="183" spans="2:11" x14ac:dyDescent="0.25">
      <c r="B183" s="77">
        <v>177</v>
      </c>
      <c r="C183" s="74" t="s">
        <v>1158</v>
      </c>
      <c r="D183" s="74" t="s">
        <v>1159</v>
      </c>
      <c r="E183" s="75" t="s">
        <v>958</v>
      </c>
      <c r="F183" s="74">
        <v>761</v>
      </c>
      <c r="G183" s="99" t="s">
        <v>1161</v>
      </c>
      <c r="H183" s="84">
        <v>2005</v>
      </c>
      <c r="I183" s="86"/>
      <c r="J183" s="75">
        <v>1</v>
      </c>
      <c r="K183" s="85">
        <f t="shared" si="2"/>
        <v>0</v>
      </c>
    </row>
    <row r="184" spans="2:11" x14ac:dyDescent="0.25">
      <c r="B184" s="77">
        <v>178</v>
      </c>
      <c r="C184" s="74" t="s">
        <v>1158</v>
      </c>
      <c r="D184" s="74" t="s">
        <v>1159</v>
      </c>
      <c r="E184" s="75" t="s">
        <v>958</v>
      </c>
      <c r="F184" s="74">
        <v>761</v>
      </c>
      <c r="G184" s="99" t="s">
        <v>1162</v>
      </c>
      <c r="H184" s="84">
        <v>2003</v>
      </c>
      <c r="I184" s="86"/>
      <c r="J184" s="75">
        <v>1</v>
      </c>
      <c r="K184" s="85">
        <f t="shared" si="2"/>
        <v>0</v>
      </c>
    </row>
    <row r="185" spans="2:11" x14ac:dyDescent="0.25">
      <c r="B185" s="77">
        <v>179</v>
      </c>
      <c r="C185" s="74" t="s">
        <v>1158</v>
      </c>
      <c r="D185" s="74" t="s">
        <v>1159</v>
      </c>
      <c r="E185" s="75" t="s">
        <v>958</v>
      </c>
      <c r="F185" s="74">
        <v>760</v>
      </c>
      <c r="G185" s="99" t="s">
        <v>999</v>
      </c>
      <c r="H185" s="84" t="s">
        <v>1163</v>
      </c>
      <c r="I185" s="86"/>
      <c r="J185" s="75">
        <v>1</v>
      </c>
      <c r="K185" s="85">
        <f t="shared" si="2"/>
        <v>0</v>
      </c>
    </row>
    <row r="186" spans="2:11" x14ac:dyDescent="0.25">
      <c r="B186" s="77">
        <v>180</v>
      </c>
      <c r="C186" s="74" t="s">
        <v>1158</v>
      </c>
      <c r="D186" s="74" t="s">
        <v>1159</v>
      </c>
      <c r="E186" s="75" t="s">
        <v>958</v>
      </c>
      <c r="F186" s="74">
        <v>760</v>
      </c>
      <c r="G186" s="99" t="s">
        <v>999</v>
      </c>
      <c r="H186" s="84" t="s">
        <v>1163</v>
      </c>
      <c r="I186" s="86"/>
      <c r="J186" s="75">
        <v>1</v>
      </c>
      <c r="K186" s="85">
        <f t="shared" si="2"/>
        <v>0</v>
      </c>
    </row>
    <row r="187" spans="2:11" x14ac:dyDescent="0.25">
      <c r="B187" s="77">
        <v>181</v>
      </c>
      <c r="C187" s="74" t="s">
        <v>1158</v>
      </c>
      <c r="D187" s="74" t="s">
        <v>1159</v>
      </c>
      <c r="E187" s="75" t="s">
        <v>958</v>
      </c>
      <c r="F187" s="74">
        <v>760</v>
      </c>
      <c r="G187" s="99" t="s">
        <v>999</v>
      </c>
      <c r="H187" s="84" t="s">
        <v>1163</v>
      </c>
      <c r="I187" s="86"/>
      <c r="J187" s="75">
        <v>1</v>
      </c>
      <c r="K187" s="85">
        <f t="shared" si="2"/>
        <v>0</v>
      </c>
    </row>
    <row r="188" spans="2:11" x14ac:dyDescent="0.25">
      <c r="B188" s="77">
        <v>182</v>
      </c>
      <c r="C188" s="74" t="s">
        <v>1158</v>
      </c>
      <c r="D188" s="74" t="s">
        <v>1159</v>
      </c>
      <c r="E188" s="75" t="s">
        <v>958</v>
      </c>
      <c r="F188" s="74">
        <v>757</v>
      </c>
      <c r="G188" s="99" t="s">
        <v>1164</v>
      </c>
      <c r="H188" s="84">
        <v>2020</v>
      </c>
      <c r="I188" s="86"/>
      <c r="J188" s="75">
        <v>1</v>
      </c>
      <c r="K188" s="85">
        <f t="shared" si="2"/>
        <v>0</v>
      </c>
    </row>
    <row r="189" spans="2:11" x14ac:dyDescent="0.25">
      <c r="B189" s="77">
        <v>183</v>
      </c>
      <c r="C189" s="74" t="s">
        <v>1158</v>
      </c>
      <c r="D189" s="74" t="s">
        <v>1159</v>
      </c>
      <c r="E189" s="75" t="s">
        <v>958</v>
      </c>
      <c r="F189" s="74">
        <v>757</v>
      </c>
      <c r="G189" s="99" t="s">
        <v>1165</v>
      </c>
      <c r="H189" s="84">
        <v>2020</v>
      </c>
      <c r="I189" s="86"/>
      <c r="J189" s="75">
        <v>1</v>
      </c>
      <c r="K189" s="85">
        <f t="shared" si="2"/>
        <v>0</v>
      </c>
    </row>
    <row r="190" spans="2:11" x14ac:dyDescent="0.25">
      <c r="B190" s="77">
        <v>184</v>
      </c>
      <c r="C190" s="74" t="s">
        <v>1158</v>
      </c>
      <c r="D190" s="74" t="s">
        <v>1159</v>
      </c>
      <c r="E190" s="75" t="s">
        <v>958</v>
      </c>
      <c r="F190" s="74">
        <v>704</v>
      </c>
      <c r="G190" s="99" t="s">
        <v>1166</v>
      </c>
      <c r="H190" s="84">
        <v>2013</v>
      </c>
      <c r="I190" s="86"/>
      <c r="J190" s="75">
        <v>1</v>
      </c>
      <c r="K190" s="85">
        <f t="shared" si="2"/>
        <v>0</v>
      </c>
    </row>
    <row r="191" spans="2:11" x14ac:dyDescent="0.25">
      <c r="B191" s="77">
        <v>185</v>
      </c>
      <c r="C191" s="74" t="s">
        <v>1158</v>
      </c>
      <c r="D191" s="74" t="s">
        <v>1159</v>
      </c>
      <c r="E191" s="75" t="s">
        <v>958</v>
      </c>
      <c r="F191" s="74">
        <v>704</v>
      </c>
      <c r="G191" s="99" t="s">
        <v>1167</v>
      </c>
      <c r="H191" s="84">
        <v>2013</v>
      </c>
      <c r="I191" s="86"/>
      <c r="J191" s="75">
        <v>1</v>
      </c>
      <c r="K191" s="85">
        <f t="shared" si="2"/>
        <v>0</v>
      </c>
    </row>
    <row r="192" spans="2:11" x14ac:dyDescent="0.25">
      <c r="B192" s="77">
        <v>186</v>
      </c>
      <c r="C192" s="74" t="s">
        <v>1158</v>
      </c>
      <c r="D192" s="74" t="s">
        <v>1159</v>
      </c>
      <c r="E192" s="75" t="s">
        <v>958</v>
      </c>
      <c r="F192" s="74">
        <v>701</v>
      </c>
      <c r="G192" s="99" t="s">
        <v>1168</v>
      </c>
      <c r="H192" s="84">
        <v>2012</v>
      </c>
      <c r="I192" s="86"/>
      <c r="J192" s="75">
        <v>1</v>
      </c>
      <c r="K192" s="85">
        <f t="shared" si="2"/>
        <v>0</v>
      </c>
    </row>
    <row r="193" spans="2:11" x14ac:dyDescent="0.25">
      <c r="B193" s="77">
        <v>187</v>
      </c>
      <c r="C193" s="74" t="s">
        <v>1158</v>
      </c>
      <c r="D193" s="74" t="s">
        <v>1159</v>
      </c>
      <c r="E193" s="75" t="s">
        <v>958</v>
      </c>
      <c r="F193" s="74">
        <v>701</v>
      </c>
      <c r="G193" s="99" t="s">
        <v>1169</v>
      </c>
      <c r="H193" s="84">
        <v>2012</v>
      </c>
      <c r="I193" s="86"/>
      <c r="J193" s="75">
        <v>1</v>
      </c>
      <c r="K193" s="85">
        <f t="shared" si="2"/>
        <v>0</v>
      </c>
    </row>
    <row r="194" spans="2:11" x14ac:dyDescent="0.25">
      <c r="B194" s="77">
        <v>188</v>
      </c>
      <c r="C194" s="74" t="s">
        <v>1158</v>
      </c>
      <c r="D194" s="74" t="s">
        <v>1159</v>
      </c>
      <c r="E194" s="75" t="s">
        <v>958</v>
      </c>
      <c r="F194" s="74">
        <v>336</v>
      </c>
      <c r="G194" s="99" t="s">
        <v>1170</v>
      </c>
      <c r="H194" s="84">
        <v>2011</v>
      </c>
      <c r="I194" s="86"/>
      <c r="J194" s="75">
        <v>1</v>
      </c>
      <c r="K194" s="85">
        <f t="shared" si="2"/>
        <v>0</v>
      </c>
    </row>
    <row r="195" spans="2:11" x14ac:dyDescent="0.25">
      <c r="B195" s="77">
        <v>189</v>
      </c>
      <c r="C195" s="74" t="s">
        <v>1158</v>
      </c>
      <c r="D195" s="74" t="s">
        <v>1159</v>
      </c>
      <c r="E195" s="75" t="s">
        <v>1171</v>
      </c>
      <c r="F195" s="74">
        <v>762</v>
      </c>
      <c r="G195" s="99" t="s">
        <v>1172</v>
      </c>
      <c r="H195" s="84">
        <v>2000</v>
      </c>
      <c r="I195" s="86"/>
      <c r="J195" s="75">
        <v>1</v>
      </c>
      <c r="K195" s="85">
        <f t="shared" si="2"/>
        <v>0</v>
      </c>
    </row>
    <row r="196" spans="2:11" x14ac:dyDescent="0.25">
      <c r="B196" s="77">
        <v>190</v>
      </c>
      <c r="C196" s="74" t="s">
        <v>1158</v>
      </c>
      <c r="D196" s="74" t="s">
        <v>1159</v>
      </c>
      <c r="E196" s="75" t="s">
        <v>1173</v>
      </c>
      <c r="F196" s="74">
        <v>8320</v>
      </c>
      <c r="G196" s="99" t="s">
        <v>1174</v>
      </c>
      <c r="H196" s="84">
        <v>2021</v>
      </c>
      <c r="I196" s="86"/>
      <c r="J196" s="75">
        <v>1</v>
      </c>
      <c r="K196" s="85">
        <f t="shared" si="2"/>
        <v>0</v>
      </c>
    </row>
    <row r="197" spans="2:11" x14ac:dyDescent="0.25">
      <c r="B197" s="77">
        <v>191</v>
      </c>
      <c r="C197" s="74" t="s">
        <v>1158</v>
      </c>
      <c r="D197" s="74" t="s">
        <v>1175</v>
      </c>
      <c r="E197" s="75" t="s">
        <v>958</v>
      </c>
      <c r="F197" s="74">
        <v>757</v>
      </c>
      <c r="G197" s="99" t="s">
        <v>1176</v>
      </c>
      <c r="H197" s="84">
        <v>2014</v>
      </c>
      <c r="I197" s="86"/>
      <c r="J197" s="75">
        <v>1</v>
      </c>
      <c r="K197" s="85">
        <f t="shared" si="2"/>
        <v>0</v>
      </c>
    </row>
    <row r="198" spans="2:11" x14ac:dyDescent="0.25">
      <c r="B198" s="77">
        <v>192</v>
      </c>
      <c r="C198" s="74" t="s">
        <v>1158</v>
      </c>
      <c r="D198" s="74" t="s">
        <v>1175</v>
      </c>
      <c r="E198" s="75" t="s">
        <v>958</v>
      </c>
      <c r="F198" s="74">
        <v>717</v>
      </c>
      <c r="G198" s="99" t="s">
        <v>1177</v>
      </c>
      <c r="H198" s="84">
        <v>2008</v>
      </c>
      <c r="I198" s="86"/>
      <c r="J198" s="75">
        <v>1</v>
      </c>
      <c r="K198" s="85">
        <f t="shared" si="2"/>
        <v>0</v>
      </c>
    </row>
    <row r="199" spans="2:11" x14ac:dyDescent="0.25">
      <c r="B199" s="77">
        <v>193</v>
      </c>
      <c r="C199" s="74" t="s">
        <v>1158</v>
      </c>
      <c r="D199" s="74" t="s">
        <v>1175</v>
      </c>
      <c r="E199" s="75" t="s">
        <v>958</v>
      </c>
      <c r="F199" s="74">
        <v>701</v>
      </c>
      <c r="G199" s="99" t="s">
        <v>1178</v>
      </c>
      <c r="H199" s="84">
        <v>2009</v>
      </c>
      <c r="I199" s="86"/>
      <c r="J199" s="75">
        <v>1</v>
      </c>
      <c r="K199" s="85">
        <f t="shared" ref="K199:K262" si="3">I199*J199</f>
        <v>0</v>
      </c>
    </row>
    <row r="200" spans="2:11" x14ac:dyDescent="0.25">
      <c r="B200" s="77">
        <v>194</v>
      </c>
      <c r="C200" s="74" t="s">
        <v>1158</v>
      </c>
      <c r="D200" s="74" t="s">
        <v>1179</v>
      </c>
      <c r="E200" s="75" t="s">
        <v>958</v>
      </c>
      <c r="F200" s="74">
        <v>757</v>
      </c>
      <c r="G200" s="99" t="s">
        <v>1180</v>
      </c>
      <c r="H200" s="84">
        <v>2016</v>
      </c>
      <c r="I200" s="86"/>
      <c r="J200" s="75">
        <v>1</v>
      </c>
      <c r="K200" s="85">
        <f t="shared" si="3"/>
        <v>0</v>
      </c>
    </row>
    <row r="201" spans="2:11" x14ac:dyDescent="0.25">
      <c r="B201" s="77">
        <v>195</v>
      </c>
      <c r="C201" s="74" t="s">
        <v>1158</v>
      </c>
      <c r="D201" s="74" t="s">
        <v>1179</v>
      </c>
      <c r="E201" s="75" t="s">
        <v>1171</v>
      </c>
      <c r="F201" s="74">
        <v>701</v>
      </c>
      <c r="G201" s="99" t="s">
        <v>1181</v>
      </c>
      <c r="H201" s="84">
        <v>2006</v>
      </c>
      <c r="I201" s="86"/>
      <c r="J201" s="75">
        <v>1</v>
      </c>
      <c r="K201" s="85">
        <f t="shared" si="3"/>
        <v>0</v>
      </c>
    </row>
    <row r="202" spans="2:11" x14ac:dyDescent="0.25">
      <c r="B202" s="77">
        <v>196</v>
      </c>
      <c r="C202" s="74" t="s">
        <v>1158</v>
      </c>
      <c r="D202" s="74" t="s">
        <v>1182</v>
      </c>
      <c r="E202" s="75" t="s">
        <v>958</v>
      </c>
      <c r="F202" s="74">
        <v>761</v>
      </c>
      <c r="G202" s="99" t="s">
        <v>1183</v>
      </c>
      <c r="H202" s="84">
        <v>2005</v>
      </c>
      <c r="I202" s="86"/>
      <c r="J202" s="75">
        <v>1</v>
      </c>
      <c r="K202" s="85">
        <f t="shared" si="3"/>
        <v>0</v>
      </c>
    </row>
    <row r="203" spans="2:11" x14ac:dyDescent="0.25">
      <c r="B203" s="77">
        <v>197</v>
      </c>
      <c r="C203" s="74" t="s">
        <v>1158</v>
      </c>
      <c r="D203" s="74" t="s">
        <v>1182</v>
      </c>
      <c r="E203" s="75" t="s">
        <v>958</v>
      </c>
      <c r="F203" s="74">
        <v>757</v>
      </c>
      <c r="G203" s="99" t="s">
        <v>1184</v>
      </c>
      <c r="H203" s="84">
        <v>2020</v>
      </c>
      <c r="I203" s="86"/>
      <c r="J203" s="75">
        <v>1</v>
      </c>
      <c r="K203" s="85">
        <f t="shared" si="3"/>
        <v>0</v>
      </c>
    </row>
    <row r="204" spans="2:11" x14ac:dyDescent="0.25">
      <c r="B204" s="77">
        <v>198</v>
      </c>
      <c r="C204" s="74" t="s">
        <v>1158</v>
      </c>
      <c r="D204" s="74" t="s">
        <v>1182</v>
      </c>
      <c r="E204" s="75" t="s">
        <v>958</v>
      </c>
      <c r="F204" s="74">
        <v>701</v>
      </c>
      <c r="G204" s="99" t="s">
        <v>1185</v>
      </c>
      <c r="H204" s="84">
        <v>2006</v>
      </c>
      <c r="I204" s="86"/>
      <c r="J204" s="75">
        <v>1</v>
      </c>
      <c r="K204" s="85">
        <f t="shared" si="3"/>
        <v>0</v>
      </c>
    </row>
    <row r="205" spans="2:11" x14ac:dyDescent="0.25">
      <c r="B205" s="77">
        <v>199</v>
      </c>
      <c r="C205" s="74" t="s">
        <v>1158</v>
      </c>
      <c r="D205" s="74" t="s">
        <v>1182</v>
      </c>
      <c r="E205" s="75" t="s">
        <v>1186</v>
      </c>
      <c r="F205" s="74">
        <v>8320</v>
      </c>
      <c r="G205" s="99" t="s">
        <v>1187</v>
      </c>
      <c r="H205" s="84">
        <v>2020</v>
      </c>
      <c r="I205" s="86"/>
      <c r="J205" s="75">
        <v>1</v>
      </c>
      <c r="K205" s="85">
        <f t="shared" si="3"/>
        <v>0</v>
      </c>
    </row>
    <row r="206" spans="2:11" x14ac:dyDescent="0.25">
      <c r="B206" s="77">
        <v>200</v>
      </c>
      <c r="C206" s="74" t="s">
        <v>1158</v>
      </c>
      <c r="D206" s="74" t="s">
        <v>768</v>
      </c>
      <c r="E206" s="75" t="s">
        <v>958</v>
      </c>
      <c r="F206" s="74">
        <v>877</v>
      </c>
      <c r="G206" s="99" t="s">
        <v>1188</v>
      </c>
      <c r="H206" s="84">
        <v>2015</v>
      </c>
      <c r="I206" s="86"/>
      <c r="J206" s="75">
        <v>1</v>
      </c>
      <c r="K206" s="85">
        <f t="shared" si="3"/>
        <v>0</v>
      </c>
    </row>
    <row r="207" spans="2:11" x14ac:dyDescent="0.25">
      <c r="B207" s="77">
        <v>201</v>
      </c>
      <c r="C207" s="74" t="s">
        <v>1158</v>
      </c>
      <c r="D207" s="74" t="s">
        <v>768</v>
      </c>
      <c r="E207" s="75" t="s">
        <v>958</v>
      </c>
      <c r="F207" s="74">
        <v>877</v>
      </c>
      <c r="G207" s="99" t="s">
        <v>1189</v>
      </c>
      <c r="H207" s="84">
        <v>2014</v>
      </c>
      <c r="I207" s="86"/>
      <c r="J207" s="75">
        <v>1</v>
      </c>
      <c r="K207" s="85">
        <f t="shared" si="3"/>
        <v>0</v>
      </c>
    </row>
    <row r="208" spans="2:11" x14ac:dyDescent="0.25">
      <c r="B208" s="77">
        <v>202</v>
      </c>
      <c r="C208" s="74" t="s">
        <v>1158</v>
      </c>
      <c r="D208" s="74" t="s">
        <v>768</v>
      </c>
      <c r="E208" s="75" t="s">
        <v>958</v>
      </c>
      <c r="F208" s="74">
        <v>877</v>
      </c>
      <c r="G208" s="99" t="s">
        <v>1190</v>
      </c>
      <c r="H208" s="84">
        <v>2013</v>
      </c>
      <c r="I208" s="86"/>
      <c r="J208" s="75">
        <v>1</v>
      </c>
      <c r="K208" s="85">
        <f t="shared" si="3"/>
        <v>0</v>
      </c>
    </row>
    <row r="209" spans="2:11" x14ac:dyDescent="0.25">
      <c r="B209" s="77">
        <v>203</v>
      </c>
      <c r="C209" s="74" t="s">
        <v>1158</v>
      </c>
      <c r="D209" s="74" t="s">
        <v>768</v>
      </c>
      <c r="E209" s="75" t="s">
        <v>958</v>
      </c>
      <c r="F209" s="74">
        <v>760</v>
      </c>
      <c r="G209" s="99" t="s">
        <v>999</v>
      </c>
      <c r="H209" s="84" t="s">
        <v>1163</v>
      </c>
      <c r="I209" s="86"/>
      <c r="J209" s="75">
        <v>1</v>
      </c>
      <c r="K209" s="85">
        <f t="shared" si="3"/>
        <v>0</v>
      </c>
    </row>
    <row r="210" spans="2:11" x14ac:dyDescent="0.25">
      <c r="B210" s="77">
        <v>204</v>
      </c>
      <c r="C210" s="74" t="s">
        <v>1158</v>
      </c>
      <c r="D210" s="74" t="s">
        <v>768</v>
      </c>
      <c r="E210" s="75" t="s">
        <v>958</v>
      </c>
      <c r="F210" s="74">
        <v>757</v>
      </c>
      <c r="G210" s="99" t="s">
        <v>1191</v>
      </c>
      <c r="H210" s="84">
        <v>2019</v>
      </c>
      <c r="I210" s="86"/>
      <c r="J210" s="75">
        <v>1</v>
      </c>
      <c r="K210" s="85">
        <f t="shared" si="3"/>
        <v>0</v>
      </c>
    </row>
    <row r="211" spans="2:11" x14ac:dyDescent="0.25">
      <c r="B211" s="77">
        <v>205</v>
      </c>
      <c r="C211" s="74" t="s">
        <v>1158</v>
      </c>
      <c r="D211" s="74" t="s">
        <v>768</v>
      </c>
      <c r="E211" s="75" t="s">
        <v>958</v>
      </c>
      <c r="F211" s="74">
        <v>757</v>
      </c>
      <c r="G211" s="99" t="s">
        <v>1192</v>
      </c>
      <c r="H211" s="84">
        <v>2019</v>
      </c>
      <c r="I211" s="86"/>
      <c r="J211" s="75">
        <v>1</v>
      </c>
      <c r="K211" s="85">
        <f t="shared" si="3"/>
        <v>0</v>
      </c>
    </row>
    <row r="212" spans="2:11" x14ac:dyDescent="0.25">
      <c r="B212" s="77">
        <v>206</v>
      </c>
      <c r="C212" s="74" t="s">
        <v>1158</v>
      </c>
      <c r="D212" s="74" t="s">
        <v>768</v>
      </c>
      <c r="E212" s="75" t="s">
        <v>958</v>
      </c>
      <c r="F212" s="74">
        <v>757</v>
      </c>
      <c r="G212" s="99" t="s">
        <v>1193</v>
      </c>
      <c r="H212" s="84">
        <v>2019</v>
      </c>
      <c r="I212" s="86"/>
      <c r="J212" s="75">
        <v>1</v>
      </c>
      <c r="K212" s="85">
        <f t="shared" si="3"/>
        <v>0</v>
      </c>
    </row>
    <row r="213" spans="2:11" x14ac:dyDescent="0.25">
      <c r="B213" s="77">
        <v>207</v>
      </c>
      <c r="C213" s="74" t="s">
        <v>1158</v>
      </c>
      <c r="D213" s="74" t="s">
        <v>768</v>
      </c>
      <c r="E213" s="75" t="s">
        <v>958</v>
      </c>
      <c r="F213" s="74">
        <v>757</v>
      </c>
      <c r="G213" s="99" t="s">
        <v>1194</v>
      </c>
      <c r="H213" s="84">
        <v>2016</v>
      </c>
      <c r="I213" s="86"/>
      <c r="J213" s="75">
        <v>1</v>
      </c>
      <c r="K213" s="85">
        <f t="shared" si="3"/>
        <v>0</v>
      </c>
    </row>
    <row r="214" spans="2:11" x14ac:dyDescent="0.25">
      <c r="B214" s="77">
        <v>208</v>
      </c>
      <c r="C214" s="74" t="s">
        <v>1158</v>
      </c>
      <c r="D214" s="74" t="s">
        <v>768</v>
      </c>
      <c r="E214" s="75" t="s">
        <v>958</v>
      </c>
      <c r="F214" s="74">
        <v>757</v>
      </c>
      <c r="G214" s="99" t="s">
        <v>1195</v>
      </c>
      <c r="H214" s="84">
        <v>2015</v>
      </c>
      <c r="I214" s="86"/>
      <c r="J214" s="75">
        <v>1</v>
      </c>
      <c r="K214" s="85">
        <f t="shared" si="3"/>
        <v>0</v>
      </c>
    </row>
    <row r="215" spans="2:11" x14ac:dyDescent="0.25">
      <c r="B215" s="77">
        <v>209</v>
      </c>
      <c r="C215" s="74" t="s">
        <v>1158</v>
      </c>
      <c r="D215" s="74" t="s">
        <v>768</v>
      </c>
      <c r="E215" s="75" t="s">
        <v>958</v>
      </c>
      <c r="F215" s="74">
        <v>717</v>
      </c>
      <c r="G215" s="99" t="s">
        <v>1177</v>
      </c>
      <c r="H215" s="84">
        <v>2008</v>
      </c>
      <c r="I215" s="86"/>
      <c r="J215" s="75">
        <v>1</v>
      </c>
      <c r="K215" s="85">
        <f t="shared" si="3"/>
        <v>0</v>
      </c>
    </row>
    <row r="216" spans="2:11" x14ac:dyDescent="0.25">
      <c r="B216" s="77">
        <v>210</v>
      </c>
      <c r="C216" s="74" t="s">
        <v>1158</v>
      </c>
      <c r="D216" s="74" t="s">
        <v>768</v>
      </c>
      <c r="E216" s="75" t="s">
        <v>958</v>
      </c>
      <c r="F216" s="74">
        <v>704</v>
      </c>
      <c r="G216" s="99" t="s">
        <v>1196</v>
      </c>
      <c r="H216" s="84">
        <v>2016</v>
      </c>
      <c r="I216" s="86"/>
      <c r="J216" s="75">
        <v>1</v>
      </c>
      <c r="K216" s="85">
        <f t="shared" si="3"/>
        <v>0</v>
      </c>
    </row>
    <row r="217" spans="2:11" x14ac:dyDescent="0.25">
      <c r="B217" s="77">
        <v>211</v>
      </c>
      <c r="C217" s="74" t="s">
        <v>1158</v>
      </c>
      <c r="D217" s="74" t="s">
        <v>768</v>
      </c>
      <c r="E217" s="75" t="s">
        <v>958</v>
      </c>
      <c r="F217" s="74">
        <v>701</v>
      </c>
      <c r="G217" s="99" t="s">
        <v>1197</v>
      </c>
      <c r="H217" s="84">
        <v>2006</v>
      </c>
      <c r="I217" s="86"/>
      <c r="J217" s="75">
        <v>1</v>
      </c>
      <c r="K217" s="85">
        <f t="shared" si="3"/>
        <v>0</v>
      </c>
    </row>
    <row r="218" spans="2:11" x14ac:dyDescent="0.25">
      <c r="B218" s="77">
        <v>212</v>
      </c>
      <c r="C218" s="74" t="s">
        <v>1158</v>
      </c>
      <c r="D218" s="74" t="s">
        <v>768</v>
      </c>
      <c r="E218" s="75" t="s">
        <v>1171</v>
      </c>
      <c r="F218" s="74">
        <v>701</v>
      </c>
      <c r="G218" s="99" t="s">
        <v>1198</v>
      </c>
      <c r="H218" s="84">
        <v>2005</v>
      </c>
      <c r="I218" s="86"/>
      <c r="J218" s="75">
        <v>1</v>
      </c>
      <c r="K218" s="85">
        <f t="shared" si="3"/>
        <v>0</v>
      </c>
    </row>
    <row r="219" spans="2:11" x14ac:dyDescent="0.25">
      <c r="B219" s="77">
        <v>213</v>
      </c>
      <c r="C219" s="74" t="s">
        <v>1158</v>
      </c>
      <c r="D219" s="74" t="s">
        <v>1199</v>
      </c>
      <c r="E219" s="75" t="s">
        <v>958</v>
      </c>
      <c r="F219" s="74">
        <v>761</v>
      </c>
      <c r="G219" s="99" t="s">
        <v>1200</v>
      </c>
      <c r="H219" s="84">
        <v>2008</v>
      </c>
      <c r="I219" s="86"/>
      <c r="J219" s="75">
        <v>1</v>
      </c>
      <c r="K219" s="85">
        <f t="shared" si="3"/>
        <v>0</v>
      </c>
    </row>
    <row r="220" spans="2:11" x14ac:dyDescent="0.25">
      <c r="B220" s="77">
        <v>214</v>
      </c>
      <c r="C220" s="74" t="s">
        <v>1158</v>
      </c>
      <c r="D220" s="74" t="s">
        <v>1199</v>
      </c>
      <c r="E220" s="75" t="s">
        <v>958</v>
      </c>
      <c r="F220" s="74">
        <v>757</v>
      </c>
      <c r="G220" s="99" t="s">
        <v>1201</v>
      </c>
      <c r="H220" s="84">
        <v>2011</v>
      </c>
      <c r="I220" s="86"/>
      <c r="J220" s="75">
        <v>1</v>
      </c>
      <c r="K220" s="85">
        <f t="shared" si="3"/>
        <v>0</v>
      </c>
    </row>
    <row r="221" spans="2:11" x14ac:dyDescent="0.25">
      <c r="B221" s="77">
        <v>215</v>
      </c>
      <c r="C221" s="74" t="s">
        <v>1158</v>
      </c>
      <c r="D221" s="74" t="s">
        <v>1199</v>
      </c>
      <c r="E221" s="75" t="s">
        <v>958</v>
      </c>
      <c r="F221" s="74">
        <v>701</v>
      </c>
      <c r="G221" s="99" t="s">
        <v>1202</v>
      </c>
      <c r="H221" s="84">
        <v>2012</v>
      </c>
      <c r="I221" s="86"/>
      <c r="J221" s="75">
        <v>1</v>
      </c>
      <c r="K221" s="85">
        <f t="shared" si="3"/>
        <v>0</v>
      </c>
    </row>
    <row r="222" spans="2:11" x14ac:dyDescent="0.25">
      <c r="B222" s="77">
        <v>216</v>
      </c>
      <c r="C222" s="74" t="s">
        <v>1158</v>
      </c>
      <c r="D222" s="74" t="s">
        <v>1199</v>
      </c>
      <c r="E222" s="75" t="s">
        <v>1173</v>
      </c>
      <c r="F222" s="74">
        <v>8320</v>
      </c>
      <c r="G222" s="99" t="s">
        <v>1203</v>
      </c>
      <c r="H222" s="84">
        <v>2019</v>
      </c>
      <c r="I222" s="86"/>
      <c r="J222" s="75">
        <v>1</v>
      </c>
      <c r="K222" s="85">
        <f t="shared" si="3"/>
        <v>0</v>
      </c>
    </row>
    <row r="223" spans="2:11" x14ac:dyDescent="0.25">
      <c r="B223" s="77">
        <v>217</v>
      </c>
      <c r="C223" s="74" t="s">
        <v>1158</v>
      </c>
      <c r="D223" s="74" t="s">
        <v>1204</v>
      </c>
      <c r="E223" s="75" t="s">
        <v>958</v>
      </c>
      <c r="F223" s="74">
        <v>877</v>
      </c>
      <c r="G223" s="99" t="s">
        <v>1205</v>
      </c>
      <c r="H223" s="84">
        <v>2013</v>
      </c>
      <c r="I223" s="86"/>
      <c r="J223" s="75">
        <v>1</v>
      </c>
      <c r="K223" s="85">
        <f t="shared" si="3"/>
        <v>0</v>
      </c>
    </row>
    <row r="224" spans="2:11" x14ac:dyDescent="0.25">
      <c r="B224" s="77">
        <v>218</v>
      </c>
      <c r="C224" s="74" t="s">
        <v>1158</v>
      </c>
      <c r="D224" s="74" t="s">
        <v>1204</v>
      </c>
      <c r="E224" s="75" t="s">
        <v>958</v>
      </c>
      <c r="F224" s="74">
        <v>780</v>
      </c>
      <c r="G224" s="99" t="s">
        <v>1206</v>
      </c>
      <c r="H224" s="84">
        <v>2002</v>
      </c>
      <c r="I224" s="86"/>
      <c r="J224" s="75">
        <v>1</v>
      </c>
      <c r="K224" s="85">
        <f t="shared" si="3"/>
        <v>0</v>
      </c>
    </row>
    <row r="225" spans="2:11" x14ac:dyDescent="0.25">
      <c r="B225" s="77">
        <v>219</v>
      </c>
      <c r="C225" s="74" t="s">
        <v>1158</v>
      </c>
      <c r="D225" s="74" t="s">
        <v>1204</v>
      </c>
      <c r="E225" s="75" t="s">
        <v>958</v>
      </c>
      <c r="F225" s="74">
        <v>757</v>
      </c>
      <c r="G225" s="99" t="s">
        <v>1207</v>
      </c>
      <c r="H225" s="84">
        <v>2009</v>
      </c>
      <c r="I225" s="86"/>
      <c r="J225" s="75">
        <v>1</v>
      </c>
      <c r="K225" s="85">
        <f t="shared" si="3"/>
        <v>0</v>
      </c>
    </row>
    <row r="226" spans="2:11" x14ac:dyDescent="0.25">
      <c r="B226" s="77">
        <v>220</v>
      </c>
      <c r="C226" s="74" t="s">
        <v>1158</v>
      </c>
      <c r="D226" s="74" t="s">
        <v>1021</v>
      </c>
      <c r="E226" s="75" t="s">
        <v>958</v>
      </c>
      <c r="F226" s="74">
        <v>877</v>
      </c>
      <c r="G226" s="99" t="s">
        <v>1208</v>
      </c>
      <c r="H226" s="84">
        <v>2016</v>
      </c>
      <c r="I226" s="86"/>
      <c r="J226" s="75">
        <v>1</v>
      </c>
      <c r="K226" s="85">
        <f t="shared" si="3"/>
        <v>0</v>
      </c>
    </row>
    <row r="227" spans="2:11" x14ac:dyDescent="0.25">
      <c r="B227" s="77">
        <v>221</v>
      </c>
      <c r="C227" s="74" t="s">
        <v>1158</v>
      </c>
      <c r="D227" s="74" t="s">
        <v>1021</v>
      </c>
      <c r="E227" s="75" t="s">
        <v>958</v>
      </c>
      <c r="F227" s="74">
        <v>877</v>
      </c>
      <c r="G227" s="99" t="s">
        <v>1209</v>
      </c>
      <c r="H227" s="84">
        <v>2013</v>
      </c>
      <c r="I227" s="86"/>
      <c r="J227" s="75">
        <v>1</v>
      </c>
      <c r="K227" s="85">
        <f t="shared" si="3"/>
        <v>0</v>
      </c>
    </row>
    <row r="228" spans="2:11" x14ac:dyDescent="0.25">
      <c r="B228" s="77">
        <v>222</v>
      </c>
      <c r="C228" s="74" t="s">
        <v>1158</v>
      </c>
      <c r="D228" s="74" t="s">
        <v>1021</v>
      </c>
      <c r="E228" s="75" t="s">
        <v>958</v>
      </c>
      <c r="F228" s="74">
        <v>762</v>
      </c>
      <c r="G228" s="99" t="s">
        <v>1210</v>
      </c>
      <c r="H228" s="84">
        <v>2005</v>
      </c>
      <c r="I228" s="86"/>
      <c r="J228" s="75">
        <v>1</v>
      </c>
      <c r="K228" s="85">
        <f t="shared" si="3"/>
        <v>0</v>
      </c>
    </row>
    <row r="229" spans="2:11" x14ac:dyDescent="0.25">
      <c r="B229" s="77">
        <v>223</v>
      </c>
      <c r="C229" s="74" t="s">
        <v>1158</v>
      </c>
      <c r="D229" s="74" t="s">
        <v>1021</v>
      </c>
      <c r="E229" s="75" t="s">
        <v>958</v>
      </c>
      <c r="F229" s="74">
        <v>762</v>
      </c>
      <c r="G229" s="99" t="s">
        <v>1211</v>
      </c>
      <c r="H229" s="84">
        <v>2001</v>
      </c>
      <c r="I229" s="86"/>
      <c r="J229" s="75">
        <v>1</v>
      </c>
      <c r="K229" s="85">
        <f t="shared" si="3"/>
        <v>0</v>
      </c>
    </row>
    <row r="230" spans="2:11" x14ac:dyDescent="0.25">
      <c r="B230" s="77">
        <v>224</v>
      </c>
      <c r="C230" s="74" t="s">
        <v>1158</v>
      </c>
      <c r="D230" s="74" t="s">
        <v>1021</v>
      </c>
      <c r="E230" s="75" t="s">
        <v>958</v>
      </c>
      <c r="F230" s="74">
        <v>761</v>
      </c>
      <c r="G230" s="99" t="s">
        <v>1212</v>
      </c>
      <c r="H230" s="84">
        <v>2008</v>
      </c>
      <c r="I230" s="86"/>
      <c r="J230" s="75">
        <v>1</v>
      </c>
      <c r="K230" s="85">
        <f t="shared" si="3"/>
        <v>0</v>
      </c>
    </row>
    <row r="231" spans="2:11" x14ac:dyDescent="0.25">
      <c r="B231" s="77">
        <v>225</v>
      </c>
      <c r="C231" s="74" t="s">
        <v>1158</v>
      </c>
      <c r="D231" s="74" t="s">
        <v>1021</v>
      </c>
      <c r="E231" s="75" t="s">
        <v>958</v>
      </c>
      <c r="F231" s="74">
        <v>761</v>
      </c>
      <c r="G231" s="99" t="s">
        <v>1213</v>
      </c>
      <c r="H231" s="84">
        <v>2008</v>
      </c>
      <c r="I231" s="86"/>
      <c r="J231" s="75">
        <v>1</v>
      </c>
      <c r="K231" s="85">
        <f t="shared" si="3"/>
        <v>0</v>
      </c>
    </row>
    <row r="232" spans="2:11" x14ac:dyDescent="0.25">
      <c r="B232" s="77">
        <v>226</v>
      </c>
      <c r="C232" s="74" t="s">
        <v>1158</v>
      </c>
      <c r="D232" s="74" t="s">
        <v>1021</v>
      </c>
      <c r="E232" s="75" t="s">
        <v>958</v>
      </c>
      <c r="F232" s="74">
        <v>761</v>
      </c>
      <c r="G232" s="99" t="s">
        <v>1214</v>
      </c>
      <c r="H232" s="84">
        <v>2008</v>
      </c>
      <c r="I232" s="86"/>
      <c r="J232" s="75">
        <v>1</v>
      </c>
      <c r="K232" s="85">
        <f t="shared" si="3"/>
        <v>0</v>
      </c>
    </row>
    <row r="233" spans="2:11" x14ac:dyDescent="0.25">
      <c r="B233" s="77">
        <v>227</v>
      </c>
      <c r="C233" s="74" t="s">
        <v>1158</v>
      </c>
      <c r="D233" s="74" t="s">
        <v>1021</v>
      </c>
      <c r="E233" s="75" t="s">
        <v>958</v>
      </c>
      <c r="F233" s="74">
        <v>761</v>
      </c>
      <c r="G233" s="99" t="s">
        <v>1215</v>
      </c>
      <c r="H233" s="84">
        <v>2004</v>
      </c>
      <c r="I233" s="86"/>
      <c r="J233" s="75">
        <v>1</v>
      </c>
      <c r="K233" s="85">
        <f t="shared" si="3"/>
        <v>0</v>
      </c>
    </row>
    <row r="234" spans="2:11" x14ac:dyDescent="0.25">
      <c r="B234" s="77">
        <v>228</v>
      </c>
      <c r="C234" s="74" t="s">
        <v>1158</v>
      </c>
      <c r="D234" s="74" t="s">
        <v>1021</v>
      </c>
      <c r="E234" s="75" t="s">
        <v>958</v>
      </c>
      <c r="F234" s="74">
        <v>761</v>
      </c>
      <c r="G234" s="99" t="s">
        <v>1216</v>
      </c>
      <c r="H234" s="84">
        <v>2004</v>
      </c>
      <c r="I234" s="86"/>
      <c r="J234" s="75">
        <v>1</v>
      </c>
      <c r="K234" s="85">
        <f t="shared" si="3"/>
        <v>0</v>
      </c>
    </row>
    <row r="235" spans="2:11" x14ac:dyDescent="0.25">
      <c r="B235" s="77">
        <v>229</v>
      </c>
      <c r="C235" s="74" t="s">
        <v>1158</v>
      </c>
      <c r="D235" s="74" t="s">
        <v>1021</v>
      </c>
      <c r="E235" s="75" t="s">
        <v>958</v>
      </c>
      <c r="F235" s="74">
        <v>761</v>
      </c>
      <c r="G235" s="99" t="s">
        <v>1217</v>
      </c>
      <c r="H235" s="84">
        <v>2003</v>
      </c>
      <c r="I235" s="86"/>
      <c r="J235" s="75">
        <v>1</v>
      </c>
      <c r="K235" s="85">
        <f t="shared" si="3"/>
        <v>0</v>
      </c>
    </row>
    <row r="236" spans="2:11" x14ac:dyDescent="0.25">
      <c r="B236" s="77">
        <v>230</v>
      </c>
      <c r="C236" s="74" t="s">
        <v>1158</v>
      </c>
      <c r="D236" s="74" t="s">
        <v>1021</v>
      </c>
      <c r="E236" s="75" t="s">
        <v>958</v>
      </c>
      <c r="F236" s="74">
        <v>761</v>
      </c>
      <c r="G236" s="99" t="s">
        <v>1218</v>
      </c>
      <c r="H236" s="84">
        <v>2003</v>
      </c>
      <c r="I236" s="86"/>
      <c r="J236" s="75">
        <v>1</v>
      </c>
      <c r="K236" s="85">
        <f t="shared" si="3"/>
        <v>0</v>
      </c>
    </row>
    <row r="237" spans="2:11" x14ac:dyDescent="0.25">
      <c r="B237" s="77">
        <v>231</v>
      </c>
      <c r="C237" s="74" t="s">
        <v>1158</v>
      </c>
      <c r="D237" s="74" t="s">
        <v>1021</v>
      </c>
      <c r="E237" s="75" t="s">
        <v>958</v>
      </c>
      <c r="F237" s="74">
        <v>761</v>
      </c>
      <c r="G237" s="99" t="s">
        <v>1219</v>
      </c>
      <c r="H237" s="84">
        <v>2000</v>
      </c>
      <c r="I237" s="86"/>
      <c r="J237" s="75">
        <v>1</v>
      </c>
      <c r="K237" s="85">
        <f t="shared" si="3"/>
        <v>0</v>
      </c>
    </row>
    <row r="238" spans="2:11" x14ac:dyDescent="0.25">
      <c r="B238" s="77">
        <v>232</v>
      </c>
      <c r="C238" s="74" t="s">
        <v>1158</v>
      </c>
      <c r="D238" s="74" t="s">
        <v>1021</v>
      </c>
      <c r="E238" s="75" t="s">
        <v>958</v>
      </c>
      <c r="F238" s="74">
        <v>761</v>
      </c>
      <c r="G238" s="99" t="s">
        <v>1220</v>
      </c>
      <c r="H238" s="84">
        <v>2000</v>
      </c>
      <c r="I238" s="86"/>
      <c r="J238" s="75">
        <v>1</v>
      </c>
      <c r="K238" s="85">
        <f t="shared" si="3"/>
        <v>0</v>
      </c>
    </row>
    <row r="239" spans="2:11" x14ac:dyDescent="0.25">
      <c r="B239" s="77">
        <v>233</v>
      </c>
      <c r="C239" s="74" t="s">
        <v>1158</v>
      </c>
      <c r="D239" s="74" t="s">
        <v>1021</v>
      </c>
      <c r="E239" s="75" t="s">
        <v>958</v>
      </c>
      <c r="F239" s="74">
        <v>761</v>
      </c>
      <c r="G239" s="99" t="s">
        <v>1221</v>
      </c>
      <c r="H239" s="84">
        <v>2000</v>
      </c>
      <c r="I239" s="86"/>
      <c r="J239" s="75">
        <v>1</v>
      </c>
      <c r="K239" s="85">
        <f t="shared" si="3"/>
        <v>0</v>
      </c>
    </row>
    <row r="240" spans="2:11" x14ac:dyDescent="0.25">
      <c r="B240" s="77">
        <v>234</v>
      </c>
      <c r="C240" s="74" t="s">
        <v>1158</v>
      </c>
      <c r="D240" s="74" t="s">
        <v>1021</v>
      </c>
      <c r="E240" s="75" t="s">
        <v>958</v>
      </c>
      <c r="F240" s="74">
        <v>761</v>
      </c>
      <c r="G240" s="99" t="s">
        <v>1222</v>
      </c>
      <c r="H240" s="84">
        <v>2000</v>
      </c>
      <c r="I240" s="86"/>
      <c r="J240" s="75">
        <v>1</v>
      </c>
      <c r="K240" s="85">
        <f t="shared" si="3"/>
        <v>0</v>
      </c>
    </row>
    <row r="241" spans="2:11" x14ac:dyDescent="0.25">
      <c r="B241" s="77">
        <v>235</v>
      </c>
      <c r="C241" s="74" t="s">
        <v>1158</v>
      </c>
      <c r="D241" s="74" t="s">
        <v>1021</v>
      </c>
      <c r="E241" s="75" t="s">
        <v>958</v>
      </c>
      <c r="F241" s="74">
        <v>760</v>
      </c>
      <c r="G241" s="99" t="s">
        <v>999</v>
      </c>
      <c r="H241" s="84" t="s">
        <v>1163</v>
      </c>
      <c r="I241" s="86"/>
      <c r="J241" s="75">
        <v>1</v>
      </c>
      <c r="K241" s="85">
        <f t="shared" si="3"/>
        <v>0</v>
      </c>
    </row>
    <row r="242" spans="2:11" x14ac:dyDescent="0.25">
      <c r="B242" s="77">
        <v>236</v>
      </c>
      <c r="C242" s="74" t="s">
        <v>1158</v>
      </c>
      <c r="D242" s="74" t="s">
        <v>1021</v>
      </c>
      <c r="E242" s="75" t="s">
        <v>958</v>
      </c>
      <c r="F242" s="74">
        <v>760</v>
      </c>
      <c r="G242" s="99" t="s">
        <v>999</v>
      </c>
      <c r="H242" s="84" t="s">
        <v>1163</v>
      </c>
      <c r="I242" s="86"/>
      <c r="J242" s="75">
        <v>1</v>
      </c>
      <c r="K242" s="85">
        <f t="shared" si="3"/>
        <v>0</v>
      </c>
    </row>
    <row r="243" spans="2:11" x14ac:dyDescent="0.25">
      <c r="B243" s="77">
        <v>237</v>
      </c>
      <c r="C243" s="74" t="s">
        <v>1158</v>
      </c>
      <c r="D243" s="74" t="s">
        <v>1021</v>
      </c>
      <c r="E243" s="75" t="s">
        <v>958</v>
      </c>
      <c r="F243" s="74">
        <v>757</v>
      </c>
      <c r="G243" s="99" t="s">
        <v>1223</v>
      </c>
      <c r="H243" s="84">
        <v>2015</v>
      </c>
      <c r="I243" s="86"/>
      <c r="J243" s="75">
        <v>1</v>
      </c>
      <c r="K243" s="85">
        <f t="shared" si="3"/>
        <v>0</v>
      </c>
    </row>
    <row r="244" spans="2:11" x14ac:dyDescent="0.25">
      <c r="B244" s="77">
        <v>238</v>
      </c>
      <c r="C244" s="74" t="s">
        <v>1158</v>
      </c>
      <c r="D244" s="74" t="s">
        <v>1021</v>
      </c>
      <c r="E244" s="75" t="s">
        <v>958</v>
      </c>
      <c r="F244" s="74">
        <v>757</v>
      </c>
      <c r="G244" s="99" t="s">
        <v>1224</v>
      </c>
      <c r="H244" s="84">
        <v>2015</v>
      </c>
      <c r="I244" s="86"/>
      <c r="J244" s="75">
        <v>1</v>
      </c>
      <c r="K244" s="85">
        <f t="shared" si="3"/>
        <v>0</v>
      </c>
    </row>
    <row r="245" spans="2:11" x14ac:dyDescent="0.25">
      <c r="B245" s="77">
        <v>239</v>
      </c>
      <c r="C245" s="74" t="s">
        <v>1158</v>
      </c>
      <c r="D245" s="74" t="s">
        <v>1021</v>
      </c>
      <c r="E245" s="75" t="s">
        <v>958</v>
      </c>
      <c r="F245" s="74">
        <v>757</v>
      </c>
      <c r="G245" s="99" t="s">
        <v>1225</v>
      </c>
      <c r="H245" s="84">
        <v>2003</v>
      </c>
      <c r="I245" s="86"/>
      <c r="J245" s="75">
        <v>1</v>
      </c>
      <c r="K245" s="85">
        <f t="shared" si="3"/>
        <v>0</v>
      </c>
    </row>
    <row r="246" spans="2:11" x14ac:dyDescent="0.25">
      <c r="B246" s="77">
        <v>240</v>
      </c>
      <c r="C246" s="74" t="s">
        <v>1158</v>
      </c>
      <c r="D246" s="74" t="s">
        <v>1021</v>
      </c>
      <c r="E246" s="75" t="s">
        <v>958</v>
      </c>
      <c r="F246" s="74">
        <v>704</v>
      </c>
      <c r="G246" s="99" t="s">
        <v>1226</v>
      </c>
      <c r="H246" s="84">
        <v>2015</v>
      </c>
      <c r="I246" s="86"/>
      <c r="J246" s="75">
        <v>1</v>
      </c>
      <c r="K246" s="85">
        <f t="shared" si="3"/>
        <v>0</v>
      </c>
    </row>
    <row r="247" spans="2:11" x14ac:dyDescent="0.25">
      <c r="B247" s="77">
        <v>241</v>
      </c>
      <c r="C247" s="74" t="s">
        <v>1158</v>
      </c>
      <c r="D247" s="74" t="s">
        <v>1021</v>
      </c>
      <c r="E247" s="75" t="s">
        <v>958</v>
      </c>
      <c r="F247" s="74">
        <v>702</v>
      </c>
      <c r="G247" s="99" t="s">
        <v>1227</v>
      </c>
      <c r="H247" s="84">
        <v>2005</v>
      </c>
      <c r="I247" s="86"/>
      <c r="J247" s="75">
        <v>1</v>
      </c>
      <c r="K247" s="85">
        <f t="shared" si="3"/>
        <v>0</v>
      </c>
    </row>
    <row r="248" spans="2:11" x14ac:dyDescent="0.25">
      <c r="B248" s="77">
        <v>242</v>
      </c>
      <c r="C248" s="74" t="s">
        <v>1158</v>
      </c>
      <c r="D248" s="74" t="s">
        <v>1021</v>
      </c>
      <c r="E248" s="75" t="s">
        <v>1171</v>
      </c>
      <c r="F248" s="74">
        <v>761</v>
      </c>
      <c r="G248" s="99" t="s">
        <v>1228</v>
      </c>
      <c r="H248" s="84" t="s">
        <v>1163</v>
      </c>
      <c r="I248" s="86"/>
      <c r="J248" s="75">
        <v>1</v>
      </c>
      <c r="K248" s="85">
        <f t="shared" si="3"/>
        <v>0</v>
      </c>
    </row>
    <row r="249" spans="2:11" x14ac:dyDescent="0.25">
      <c r="B249" s="77">
        <v>243</v>
      </c>
      <c r="C249" s="74" t="s">
        <v>1158</v>
      </c>
      <c r="D249" s="74" t="s">
        <v>1021</v>
      </c>
      <c r="E249" s="75" t="s">
        <v>1171</v>
      </c>
      <c r="F249" s="74">
        <v>704</v>
      </c>
      <c r="G249" s="99" t="s">
        <v>1229</v>
      </c>
      <c r="H249" s="84">
        <v>2020</v>
      </c>
      <c r="I249" s="86"/>
      <c r="J249" s="75">
        <v>1</v>
      </c>
      <c r="K249" s="85">
        <f t="shared" si="3"/>
        <v>0</v>
      </c>
    </row>
    <row r="250" spans="2:11" x14ac:dyDescent="0.25">
      <c r="B250" s="77">
        <v>244</v>
      </c>
      <c r="C250" s="74" t="s">
        <v>1158</v>
      </c>
      <c r="D250" s="74" t="s">
        <v>1021</v>
      </c>
      <c r="E250" s="75" t="s">
        <v>1173</v>
      </c>
      <c r="F250" s="74">
        <v>8320</v>
      </c>
      <c r="G250" s="99" t="s">
        <v>1230</v>
      </c>
      <c r="H250" s="84">
        <v>2021</v>
      </c>
      <c r="I250" s="86"/>
      <c r="J250" s="75">
        <v>1</v>
      </c>
      <c r="K250" s="85">
        <f t="shared" si="3"/>
        <v>0</v>
      </c>
    </row>
    <row r="251" spans="2:11" x14ac:dyDescent="0.25">
      <c r="B251" s="77">
        <v>245</v>
      </c>
      <c r="C251" s="74" t="s">
        <v>1158</v>
      </c>
      <c r="D251" s="74" t="s">
        <v>557</v>
      </c>
      <c r="E251" s="75" t="s">
        <v>958</v>
      </c>
      <c r="F251" s="74">
        <v>767</v>
      </c>
      <c r="G251" s="99" t="s">
        <v>1231</v>
      </c>
      <c r="H251" s="84">
        <v>2007</v>
      </c>
      <c r="I251" s="86"/>
      <c r="J251" s="75">
        <v>1</v>
      </c>
      <c r="K251" s="85">
        <f t="shared" si="3"/>
        <v>0</v>
      </c>
    </row>
    <row r="252" spans="2:11" x14ac:dyDescent="0.25">
      <c r="B252" s="77">
        <v>246</v>
      </c>
      <c r="C252" s="74" t="s">
        <v>1158</v>
      </c>
      <c r="D252" s="74" t="s">
        <v>557</v>
      </c>
      <c r="E252" s="75" t="s">
        <v>958</v>
      </c>
      <c r="F252" s="74">
        <v>761</v>
      </c>
      <c r="G252" s="99" t="s">
        <v>1200</v>
      </c>
      <c r="H252" s="84">
        <v>2008</v>
      </c>
      <c r="I252" s="86"/>
      <c r="J252" s="75">
        <v>1</v>
      </c>
      <c r="K252" s="85">
        <f t="shared" si="3"/>
        <v>0</v>
      </c>
    </row>
    <row r="253" spans="2:11" x14ac:dyDescent="0.25">
      <c r="B253" s="77">
        <v>247</v>
      </c>
      <c r="C253" s="74" t="s">
        <v>1158</v>
      </c>
      <c r="D253" s="74" t="s">
        <v>557</v>
      </c>
      <c r="E253" s="75" t="s">
        <v>958</v>
      </c>
      <c r="F253" s="74">
        <v>761</v>
      </c>
      <c r="G253" s="99" t="s">
        <v>1232</v>
      </c>
      <c r="H253" s="84">
        <v>2008</v>
      </c>
      <c r="I253" s="86"/>
      <c r="J253" s="75">
        <v>1</v>
      </c>
      <c r="K253" s="85">
        <f t="shared" si="3"/>
        <v>0</v>
      </c>
    </row>
    <row r="254" spans="2:11" x14ac:dyDescent="0.25">
      <c r="B254" s="77">
        <v>248</v>
      </c>
      <c r="C254" s="74" t="s">
        <v>1158</v>
      </c>
      <c r="D254" s="74" t="s">
        <v>557</v>
      </c>
      <c r="E254" s="75" t="s">
        <v>958</v>
      </c>
      <c r="F254" s="74">
        <v>761</v>
      </c>
      <c r="G254" s="99" t="s">
        <v>1233</v>
      </c>
      <c r="H254" s="84">
        <v>2007</v>
      </c>
      <c r="I254" s="86"/>
      <c r="J254" s="75">
        <v>1</v>
      </c>
      <c r="K254" s="85">
        <f t="shared" si="3"/>
        <v>0</v>
      </c>
    </row>
    <row r="255" spans="2:11" x14ac:dyDescent="0.25">
      <c r="B255" s="77">
        <v>249</v>
      </c>
      <c r="C255" s="74" t="s">
        <v>1158</v>
      </c>
      <c r="D255" s="74" t="s">
        <v>557</v>
      </c>
      <c r="E255" s="75" t="s">
        <v>958</v>
      </c>
      <c r="F255" s="74">
        <v>761</v>
      </c>
      <c r="G255" s="99" t="s">
        <v>1234</v>
      </c>
      <c r="H255" s="84">
        <v>2005</v>
      </c>
      <c r="I255" s="86"/>
      <c r="J255" s="75">
        <v>1</v>
      </c>
      <c r="K255" s="85">
        <f t="shared" si="3"/>
        <v>0</v>
      </c>
    </row>
    <row r="256" spans="2:11" x14ac:dyDescent="0.25">
      <c r="B256" s="77">
        <v>250</v>
      </c>
      <c r="C256" s="74" t="s">
        <v>1158</v>
      </c>
      <c r="D256" s="74" t="s">
        <v>557</v>
      </c>
      <c r="E256" s="75" t="s">
        <v>958</v>
      </c>
      <c r="F256" s="74">
        <v>761</v>
      </c>
      <c r="G256" s="99" t="s">
        <v>1210</v>
      </c>
      <c r="H256" s="84">
        <v>2005</v>
      </c>
      <c r="I256" s="86"/>
      <c r="J256" s="75">
        <v>1</v>
      </c>
      <c r="K256" s="85">
        <f t="shared" si="3"/>
        <v>0</v>
      </c>
    </row>
    <row r="257" spans="2:11" x14ac:dyDescent="0.25">
      <c r="B257" s="77">
        <v>251</v>
      </c>
      <c r="C257" s="74" t="s">
        <v>1158</v>
      </c>
      <c r="D257" s="74" t="s">
        <v>557</v>
      </c>
      <c r="E257" s="75" t="s">
        <v>958</v>
      </c>
      <c r="F257" s="74">
        <v>761</v>
      </c>
      <c r="G257" s="99" t="s">
        <v>1235</v>
      </c>
      <c r="H257" s="84">
        <v>2004</v>
      </c>
      <c r="I257" s="86"/>
      <c r="J257" s="75">
        <v>1</v>
      </c>
      <c r="K257" s="85">
        <f t="shared" si="3"/>
        <v>0</v>
      </c>
    </row>
    <row r="258" spans="2:11" x14ac:dyDescent="0.25">
      <c r="B258" s="77">
        <v>252</v>
      </c>
      <c r="C258" s="74" t="s">
        <v>1158</v>
      </c>
      <c r="D258" s="74" t="s">
        <v>557</v>
      </c>
      <c r="E258" s="75" t="s">
        <v>958</v>
      </c>
      <c r="F258" s="74">
        <v>761</v>
      </c>
      <c r="G258" s="99" t="s">
        <v>1236</v>
      </c>
      <c r="H258" s="84">
        <v>2004</v>
      </c>
      <c r="I258" s="86"/>
      <c r="J258" s="75">
        <v>1</v>
      </c>
      <c r="K258" s="85">
        <f t="shared" si="3"/>
        <v>0</v>
      </c>
    </row>
    <row r="259" spans="2:11" x14ac:dyDescent="0.25">
      <c r="B259" s="77">
        <v>253</v>
      </c>
      <c r="C259" s="74" t="s">
        <v>1158</v>
      </c>
      <c r="D259" s="74" t="s">
        <v>557</v>
      </c>
      <c r="E259" s="75" t="s">
        <v>958</v>
      </c>
      <c r="F259" s="74">
        <v>761</v>
      </c>
      <c r="G259" s="99" t="s">
        <v>1237</v>
      </c>
      <c r="H259" s="84">
        <v>2004</v>
      </c>
      <c r="I259" s="86"/>
      <c r="J259" s="75">
        <v>1</v>
      </c>
      <c r="K259" s="85">
        <f t="shared" si="3"/>
        <v>0</v>
      </c>
    </row>
    <row r="260" spans="2:11" x14ac:dyDescent="0.25">
      <c r="B260" s="77">
        <v>254</v>
      </c>
      <c r="C260" s="74" t="s">
        <v>1158</v>
      </c>
      <c r="D260" s="74" t="s">
        <v>557</v>
      </c>
      <c r="E260" s="75" t="s">
        <v>958</v>
      </c>
      <c r="F260" s="74">
        <v>761</v>
      </c>
      <c r="G260" s="99" t="s">
        <v>1238</v>
      </c>
      <c r="H260" s="84">
        <v>2002</v>
      </c>
      <c r="I260" s="86"/>
      <c r="J260" s="75">
        <v>1</v>
      </c>
      <c r="K260" s="85">
        <f t="shared" si="3"/>
        <v>0</v>
      </c>
    </row>
    <row r="261" spans="2:11" x14ac:dyDescent="0.25">
      <c r="B261" s="77">
        <v>255</v>
      </c>
      <c r="C261" s="74" t="s">
        <v>1158</v>
      </c>
      <c r="D261" s="74" t="s">
        <v>557</v>
      </c>
      <c r="E261" s="75" t="s">
        <v>958</v>
      </c>
      <c r="F261" s="74">
        <v>761</v>
      </c>
      <c r="G261" s="99" t="s">
        <v>1239</v>
      </c>
      <c r="H261" s="84">
        <v>2002</v>
      </c>
      <c r="I261" s="86"/>
      <c r="J261" s="75">
        <v>1</v>
      </c>
      <c r="K261" s="85">
        <f t="shared" si="3"/>
        <v>0</v>
      </c>
    </row>
    <row r="262" spans="2:11" x14ac:dyDescent="0.25">
      <c r="B262" s="77">
        <v>256</v>
      </c>
      <c r="C262" s="74" t="s">
        <v>1158</v>
      </c>
      <c r="D262" s="74" t="s">
        <v>557</v>
      </c>
      <c r="E262" s="75" t="s">
        <v>958</v>
      </c>
      <c r="F262" s="74">
        <v>761</v>
      </c>
      <c r="G262" s="99" t="s">
        <v>1240</v>
      </c>
      <c r="H262" s="84">
        <v>2000</v>
      </c>
      <c r="I262" s="86"/>
      <c r="J262" s="75">
        <v>1</v>
      </c>
      <c r="K262" s="85">
        <f t="shared" si="3"/>
        <v>0</v>
      </c>
    </row>
    <row r="263" spans="2:11" x14ac:dyDescent="0.25">
      <c r="B263" s="77">
        <v>257</v>
      </c>
      <c r="C263" s="74" t="s">
        <v>1158</v>
      </c>
      <c r="D263" s="74" t="s">
        <v>557</v>
      </c>
      <c r="E263" s="75" t="s">
        <v>958</v>
      </c>
      <c r="F263" s="74">
        <v>761</v>
      </c>
      <c r="G263" s="99" t="s">
        <v>1241</v>
      </c>
      <c r="H263" s="84">
        <v>1994</v>
      </c>
      <c r="I263" s="86"/>
      <c r="J263" s="75">
        <v>1</v>
      </c>
      <c r="K263" s="85">
        <f t="shared" ref="K263:K326" si="4">I263*J263</f>
        <v>0</v>
      </c>
    </row>
    <row r="264" spans="2:11" x14ac:dyDescent="0.25">
      <c r="B264" s="77">
        <v>258</v>
      </c>
      <c r="C264" s="74" t="s">
        <v>1158</v>
      </c>
      <c r="D264" s="74" t="s">
        <v>557</v>
      </c>
      <c r="E264" s="75" t="s">
        <v>958</v>
      </c>
      <c r="F264" s="74">
        <v>760</v>
      </c>
      <c r="G264" s="99" t="s">
        <v>1242</v>
      </c>
      <c r="H264" s="84">
        <v>2010</v>
      </c>
      <c r="I264" s="86"/>
      <c r="J264" s="75">
        <v>1</v>
      </c>
      <c r="K264" s="85">
        <f t="shared" si="4"/>
        <v>0</v>
      </c>
    </row>
    <row r="265" spans="2:11" x14ac:dyDescent="0.25">
      <c r="B265" s="77">
        <v>259</v>
      </c>
      <c r="C265" s="74" t="s">
        <v>1158</v>
      </c>
      <c r="D265" s="74" t="s">
        <v>557</v>
      </c>
      <c r="E265" s="75" t="s">
        <v>958</v>
      </c>
      <c r="F265" s="74">
        <v>760</v>
      </c>
      <c r="G265" s="99" t="s">
        <v>1243</v>
      </c>
      <c r="H265" s="84">
        <v>1995</v>
      </c>
      <c r="I265" s="86"/>
      <c r="J265" s="75">
        <v>1</v>
      </c>
      <c r="K265" s="85">
        <f t="shared" si="4"/>
        <v>0</v>
      </c>
    </row>
    <row r="266" spans="2:11" x14ac:dyDescent="0.25">
      <c r="B266" s="77">
        <v>260</v>
      </c>
      <c r="C266" s="74" t="s">
        <v>1158</v>
      </c>
      <c r="D266" s="74" t="s">
        <v>557</v>
      </c>
      <c r="E266" s="75" t="s">
        <v>958</v>
      </c>
      <c r="F266" s="74">
        <v>760</v>
      </c>
      <c r="G266" s="99" t="s">
        <v>1244</v>
      </c>
      <c r="H266" s="84">
        <v>1994</v>
      </c>
      <c r="I266" s="86"/>
      <c r="J266" s="75">
        <v>1</v>
      </c>
      <c r="K266" s="85">
        <f t="shared" si="4"/>
        <v>0</v>
      </c>
    </row>
    <row r="267" spans="2:11" x14ac:dyDescent="0.25">
      <c r="B267" s="77">
        <v>261</v>
      </c>
      <c r="C267" s="74" t="s">
        <v>1158</v>
      </c>
      <c r="D267" s="74" t="s">
        <v>557</v>
      </c>
      <c r="E267" s="75" t="s">
        <v>958</v>
      </c>
      <c r="F267" s="74">
        <v>760</v>
      </c>
      <c r="G267" s="99" t="s">
        <v>1245</v>
      </c>
      <c r="H267" s="84">
        <v>1994</v>
      </c>
      <c r="I267" s="86"/>
      <c r="J267" s="75">
        <v>1</v>
      </c>
      <c r="K267" s="85">
        <f t="shared" si="4"/>
        <v>0</v>
      </c>
    </row>
    <row r="268" spans="2:11" x14ac:dyDescent="0.25">
      <c r="B268" s="77">
        <v>262</v>
      </c>
      <c r="C268" s="74" t="s">
        <v>1158</v>
      </c>
      <c r="D268" s="74" t="s">
        <v>557</v>
      </c>
      <c r="E268" s="75" t="s">
        <v>958</v>
      </c>
      <c r="F268" s="74">
        <v>760</v>
      </c>
      <c r="G268" s="99" t="s">
        <v>1246</v>
      </c>
      <c r="H268" s="84">
        <v>1994</v>
      </c>
      <c r="I268" s="86"/>
      <c r="J268" s="75">
        <v>1</v>
      </c>
      <c r="K268" s="85">
        <f t="shared" si="4"/>
        <v>0</v>
      </c>
    </row>
    <row r="269" spans="2:11" x14ac:dyDescent="0.25">
      <c r="B269" s="77">
        <v>263</v>
      </c>
      <c r="C269" s="74" t="s">
        <v>1158</v>
      </c>
      <c r="D269" s="74" t="s">
        <v>557</v>
      </c>
      <c r="E269" s="75" t="s">
        <v>958</v>
      </c>
      <c r="F269" s="74">
        <v>760</v>
      </c>
      <c r="G269" s="99" t="s">
        <v>1247</v>
      </c>
      <c r="H269" s="84">
        <v>1994</v>
      </c>
      <c r="I269" s="86"/>
      <c r="J269" s="75">
        <v>1</v>
      </c>
      <c r="K269" s="85">
        <f t="shared" si="4"/>
        <v>0</v>
      </c>
    </row>
    <row r="270" spans="2:11" x14ac:dyDescent="0.25">
      <c r="B270" s="77">
        <v>264</v>
      </c>
      <c r="C270" s="74" t="s">
        <v>1158</v>
      </c>
      <c r="D270" s="74" t="s">
        <v>557</v>
      </c>
      <c r="E270" s="75" t="s">
        <v>958</v>
      </c>
      <c r="F270" s="74">
        <v>760</v>
      </c>
      <c r="G270" s="99" t="s">
        <v>999</v>
      </c>
      <c r="H270" s="84" t="s">
        <v>1163</v>
      </c>
      <c r="I270" s="86"/>
      <c r="J270" s="75">
        <v>1</v>
      </c>
      <c r="K270" s="85">
        <f t="shared" si="4"/>
        <v>0</v>
      </c>
    </row>
    <row r="271" spans="2:11" x14ac:dyDescent="0.25">
      <c r="B271" s="77">
        <v>265</v>
      </c>
      <c r="C271" s="74" t="s">
        <v>1158</v>
      </c>
      <c r="D271" s="74" t="s">
        <v>557</v>
      </c>
      <c r="E271" s="75" t="s">
        <v>958</v>
      </c>
      <c r="F271" s="74">
        <v>760</v>
      </c>
      <c r="G271" s="99" t="s">
        <v>999</v>
      </c>
      <c r="H271" s="84" t="s">
        <v>1163</v>
      </c>
      <c r="I271" s="86"/>
      <c r="J271" s="75">
        <v>1</v>
      </c>
      <c r="K271" s="85">
        <f t="shared" si="4"/>
        <v>0</v>
      </c>
    </row>
    <row r="272" spans="2:11" x14ac:dyDescent="0.25">
      <c r="B272" s="77">
        <v>266</v>
      </c>
      <c r="C272" s="74" t="s">
        <v>1158</v>
      </c>
      <c r="D272" s="74" t="s">
        <v>557</v>
      </c>
      <c r="E272" s="75" t="s">
        <v>958</v>
      </c>
      <c r="F272" s="74">
        <v>760</v>
      </c>
      <c r="G272" s="99" t="s">
        <v>999</v>
      </c>
      <c r="H272" s="84" t="s">
        <v>1163</v>
      </c>
      <c r="I272" s="86"/>
      <c r="J272" s="75">
        <v>1</v>
      </c>
      <c r="K272" s="85">
        <f t="shared" si="4"/>
        <v>0</v>
      </c>
    </row>
    <row r="273" spans="2:11" x14ac:dyDescent="0.25">
      <c r="B273" s="77">
        <v>267</v>
      </c>
      <c r="C273" s="74" t="s">
        <v>1158</v>
      </c>
      <c r="D273" s="74" t="s">
        <v>557</v>
      </c>
      <c r="E273" s="75" t="s">
        <v>958</v>
      </c>
      <c r="F273" s="74">
        <v>760</v>
      </c>
      <c r="G273" s="99" t="s">
        <v>999</v>
      </c>
      <c r="H273" s="84" t="s">
        <v>1163</v>
      </c>
      <c r="I273" s="86"/>
      <c r="J273" s="75">
        <v>1</v>
      </c>
      <c r="K273" s="85">
        <f t="shared" si="4"/>
        <v>0</v>
      </c>
    </row>
    <row r="274" spans="2:11" x14ac:dyDescent="0.25">
      <c r="B274" s="77">
        <v>268</v>
      </c>
      <c r="C274" s="74" t="s">
        <v>1158</v>
      </c>
      <c r="D274" s="74" t="s">
        <v>557</v>
      </c>
      <c r="E274" s="75" t="s">
        <v>958</v>
      </c>
      <c r="F274" s="74">
        <v>760</v>
      </c>
      <c r="G274" s="99" t="s">
        <v>1248</v>
      </c>
      <c r="H274" s="84" t="s">
        <v>1163</v>
      </c>
      <c r="I274" s="86"/>
      <c r="J274" s="75">
        <v>1</v>
      </c>
      <c r="K274" s="85">
        <f t="shared" si="4"/>
        <v>0</v>
      </c>
    </row>
    <row r="275" spans="2:11" x14ac:dyDescent="0.25">
      <c r="B275" s="77">
        <v>269</v>
      </c>
      <c r="C275" s="74" t="s">
        <v>1158</v>
      </c>
      <c r="D275" s="74" t="s">
        <v>557</v>
      </c>
      <c r="E275" s="75" t="s">
        <v>958</v>
      </c>
      <c r="F275" s="74">
        <v>760</v>
      </c>
      <c r="G275" s="99" t="s">
        <v>999</v>
      </c>
      <c r="H275" s="84" t="s">
        <v>1163</v>
      </c>
      <c r="I275" s="86"/>
      <c r="J275" s="75">
        <v>1</v>
      </c>
      <c r="K275" s="85">
        <f t="shared" si="4"/>
        <v>0</v>
      </c>
    </row>
    <row r="276" spans="2:11" x14ac:dyDescent="0.25">
      <c r="B276" s="77">
        <v>270</v>
      </c>
      <c r="C276" s="74" t="s">
        <v>1158</v>
      </c>
      <c r="D276" s="74" t="s">
        <v>557</v>
      </c>
      <c r="E276" s="75" t="s">
        <v>958</v>
      </c>
      <c r="F276" s="74">
        <v>760</v>
      </c>
      <c r="G276" s="99" t="s">
        <v>999</v>
      </c>
      <c r="H276" s="84" t="s">
        <v>1163</v>
      </c>
      <c r="I276" s="86"/>
      <c r="J276" s="75">
        <v>1</v>
      </c>
      <c r="K276" s="85">
        <f t="shared" si="4"/>
        <v>0</v>
      </c>
    </row>
    <row r="277" spans="2:11" x14ac:dyDescent="0.25">
      <c r="B277" s="77">
        <v>271</v>
      </c>
      <c r="C277" s="74" t="s">
        <v>1158</v>
      </c>
      <c r="D277" s="74" t="s">
        <v>557</v>
      </c>
      <c r="E277" s="75" t="s">
        <v>958</v>
      </c>
      <c r="F277" s="74">
        <v>760</v>
      </c>
      <c r="G277" s="99" t="s">
        <v>999</v>
      </c>
      <c r="H277" s="84" t="s">
        <v>1163</v>
      </c>
      <c r="I277" s="86"/>
      <c r="J277" s="75">
        <v>1</v>
      </c>
      <c r="K277" s="85">
        <f t="shared" si="4"/>
        <v>0</v>
      </c>
    </row>
    <row r="278" spans="2:11" x14ac:dyDescent="0.25">
      <c r="B278" s="77">
        <v>272</v>
      </c>
      <c r="C278" s="74" t="s">
        <v>1158</v>
      </c>
      <c r="D278" s="74" t="s">
        <v>557</v>
      </c>
      <c r="E278" s="75" t="s">
        <v>958</v>
      </c>
      <c r="F278" s="74">
        <v>760</v>
      </c>
      <c r="G278" s="99" t="s">
        <v>999</v>
      </c>
      <c r="H278" s="84" t="s">
        <v>1163</v>
      </c>
      <c r="I278" s="86"/>
      <c r="J278" s="75">
        <v>1</v>
      </c>
      <c r="K278" s="85">
        <f t="shared" si="4"/>
        <v>0</v>
      </c>
    </row>
    <row r="279" spans="2:11" x14ac:dyDescent="0.25">
      <c r="B279" s="77">
        <v>273</v>
      </c>
      <c r="C279" s="74" t="s">
        <v>1158</v>
      </c>
      <c r="D279" s="74" t="s">
        <v>557</v>
      </c>
      <c r="E279" s="75" t="s">
        <v>958</v>
      </c>
      <c r="F279" s="74">
        <v>760</v>
      </c>
      <c r="G279" s="99" t="s">
        <v>999</v>
      </c>
      <c r="H279" s="84" t="s">
        <v>1163</v>
      </c>
      <c r="I279" s="86"/>
      <c r="J279" s="75">
        <v>1</v>
      </c>
      <c r="K279" s="85">
        <f t="shared" si="4"/>
        <v>0</v>
      </c>
    </row>
    <row r="280" spans="2:11" x14ac:dyDescent="0.25">
      <c r="B280" s="77">
        <v>274</v>
      </c>
      <c r="C280" s="74" t="s">
        <v>1158</v>
      </c>
      <c r="D280" s="74" t="s">
        <v>557</v>
      </c>
      <c r="E280" s="75" t="s">
        <v>958</v>
      </c>
      <c r="F280" s="74">
        <v>760</v>
      </c>
      <c r="G280" s="99" t="s">
        <v>999</v>
      </c>
      <c r="H280" s="84" t="s">
        <v>1163</v>
      </c>
      <c r="I280" s="86"/>
      <c r="J280" s="75">
        <v>1</v>
      </c>
      <c r="K280" s="85">
        <f t="shared" si="4"/>
        <v>0</v>
      </c>
    </row>
    <row r="281" spans="2:11" x14ac:dyDescent="0.25">
      <c r="B281" s="77">
        <v>275</v>
      </c>
      <c r="C281" s="74" t="s">
        <v>1158</v>
      </c>
      <c r="D281" s="74" t="s">
        <v>557</v>
      </c>
      <c r="E281" s="75" t="s">
        <v>958</v>
      </c>
      <c r="F281" s="74">
        <v>760</v>
      </c>
      <c r="G281" s="99" t="s">
        <v>999</v>
      </c>
      <c r="H281" s="84" t="s">
        <v>1163</v>
      </c>
      <c r="I281" s="86"/>
      <c r="J281" s="75">
        <v>1</v>
      </c>
      <c r="K281" s="85">
        <f t="shared" si="4"/>
        <v>0</v>
      </c>
    </row>
    <row r="282" spans="2:11" x14ac:dyDescent="0.25">
      <c r="B282" s="77">
        <v>276</v>
      </c>
      <c r="C282" s="74" t="s">
        <v>1158</v>
      </c>
      <c r="D282" s="74" t="s">
        <v>557</v>
      </c>
      <c r="E282" s="75" t="s">
        <v>958</v>
      </c>
      <c r="F282" s="74">
        <v>760</v>
      </c>
      <c r="G282" s="99" t="s">
        <v>999</v>
      </c>
      <c r="H282" s="84" t="s">
        <v>1163</v>
      </c>
      <c r="I282" s="86"/>
      <c r="J282" s="75">
        <v>1</v>
      </c>
      <c r="K282" s="85">
        <f t="shared" si="4"/>
        <v>0</v>
      </c>
    </row>
    <row r="283" spans="2:11" x14ac:dyDescent="0.25">
      <c r="B283" s="77">
        <v>277</v>
      </c>
      <c r="C283" s="74" t="s">
        <v>1158</v>
      </c>
      <c r="D283" s="74" t="s">
        <v>557</v>
      </c>
      <c r="E283" s="75" t="s">
        <v>958</v>
      </c>
      <c r="F283" s="74">
        <v>760</v>
      </c>
      <c r="G283" s="99" t="s">
        <v>1249</v>
      </c>
      <c r="H283" s="84" t="s">
        <v>1163</v>
      </c>
      <c r="I283" s="86"/>
      <c r="J283" s="75">
        <v>1</v>
      </c>
      <c r="K283" s="85">
        <f t="shared" si="4"/>
        <v>0</v>
      </c>
    </row>
    <row r="284" spans="2:11" x14ac:dyDescent="0.25">
      <c r="B284" s="77">
        <v>278</v>
      </c>
      <c r="C284" s="74" t="s">
        <v>1158</v>
      </c>
      <c r="D284" s="74" t="s">
        <v>557</v>
      </c>
      <c r="E284" s="75" t="s">
        <v>958</v>
      </c>
      <c r="F284" s="74">
        <v>757</v>
      </c>
      <c r="G284" s="99" t="s">
        <v>1250</v>
      </c>
      <c r="H284" s="84">
        <v>2020</v>
      </c>
      <c r="I284" s="86"/>
      <c r="J284" s="75">
        <v>1</v>
      </c>
      <c r="K284" s="85">
        <f t="shared" si="4"/>
        <v>0</v>
      </c>
    </row>
    <row r="285" spans="2:11" x14ac:dyDescent="0.25">
      <c r="B285" s="77">
        <v>279</v>
      </c>
      <c r="C285" s="74" t="s">
        <v>1158</v>
      </c>
      <c r="D285" s="74" t="s">
        <v>557</v>
      </c>
      <c r="E285" s="75" t="s">
        <v>958</v>
      </c>
      <c r="F285" s="74">
        <v>757</v>
      </c>
      <c r="G285" s="99" t="s">
        <v>1251</v>
      </c>
      <c r="H285" s="84">
        <v>2020</v>
      </c>
      <c r="I285" s="86"/>
      <c r="J285" s="75">
        <v>1</v>
      </c>
      <c r="K285" s="85">
        <f t="shared" si="4"/>
        <v>0</v>
      </c>
    </row>
    <row r="286" spans="2:11" x14ac:dyDescent="0.25">
      <c r="B286" s="77">
        <v>280</v>
      </c>
      <c r="C286" s="74" t="s">
        <v>1158</v>
      </c>
      <c r="D286" s="74" t="s">
        <v>557</v>
      </c>
      <c r="E286" s="75" t="s">
        <v>958</v>
      </c>
      <c r="F286" s="74">
        <v>757</v>
      </c>
      <c r="G286" s="99" t="s">
        <v>1252</v>
      </c>
      <c r="H286" s="84">
        <v>2020</v>
      </c>
      <c r="I286" s="86"/>
      <c r="J286" s="75">
        <v>1</v>
      </c>
      <c r="K286" s="85">
        <f t="shared" si="4"/>
        <v>0</v>
      </c>
    </row>
    <row r="287" spans="2:11" x14ac:dyDescent="0.25">
      <c r="B287" s="77">
        <v>281</v>
      </c>
      <c r="C287" s="74" t="s">
        <v>1158</v>
      </c>
      <c r="D287" s="74" t="s">
        <v>557</v>
      </c>
      <c r="E287" s="75" t="s">
        <v>958</v>
      </c>
      <c r="F287" s="74">
        <v>757</v>
      </c>
      <c r="G287" s="99" t="s">
        <v>1253</v>
      </c>
      <c r="H287" s="84">
        <v>2013</v>
      </c>
      <c r="I287" s="86"/>
      <c r="J287" s="75">
        <v>1</v>
      </c>
      <c r="K287" s="85">
        <f t="shared" si="4"/>
        <v>0</v>
      </c>
    </row>
    <row r="288" spans="2:11" x14ac:dyDescent="0.25">
      <c r="B288" s="77">
        <v>282</v>
      </c>
      <c r="C288" s="74" t="s">
        <v>1158</v>
      </c>
      <c r="D288" s="74" t="s">
        <v>557</v>
      </c>
      <c r="E288" s="75" t="s">
        <v>958</v>
      </c>
      <c r="F288" s="74">
        <v>757</v>
      </c>
      <c r="G288" s="99" t="s">
        <v>1254</v>
      </c>
      <c r="H288" s="84">
        <v>2011</v>
      </c>
      <c r="I288" s="86"/>
      <c r="J288" s="75">
        <v>1</v>
      </c>
      <c r="K288" s="85">
        <f t="shared" si="4"/>
        <v>0</v>
      </c>
    </row>
    <row r="289" spans="2:11" x14ac:dyDescent="0.25">
      <c r="B289" s="77">
        <v>283</v>
      </c>
      <c r="C289" s="74" t="s">
        <v>1158</v>
      </c>
      <c r="D289" s="74" t="s">
        <v>557</v>
      </c>
      <c r="E289" s="75" t="s">
        <v>958</v>
      </c>
      <c r="F289" s="74">
        <v>757</v>
      </c>
      <c r="G289" s="99" t="s">
        <v>1255</v>
      </c>
      <c r="H289" s="84">
        <v>2008</v>
      </c>
      <c r="I289" s="86"/>
      <c r="J289" s="75">
        <v>1</v>
      </c>
      <c r="K289" s="85">
        <f t="shared" si="4"/>
        <v>0</v>
      </c>
    </row>
    <row r="290" spans="2:11" x14ac:dyDescent="0.25">
      <c r="B290" s="77">
        <v>284</v>
      </c>
      <c r="C290" s="74" t="s">
        <v>1158</v>
      </c>
      <c r="D290" s="74" t="s">
        <v>557</v>
      </c>
      <c r="E290" s="75" t="s">
        <v>958</v>
      </c>
      <c r="F290" s="74">
        <v>701</v>
      </c>
      <c r="G290" s="99" t="s">
        <v>1256</v>
      </c>
      <c r="H290" s="84">
        <v>2021</v>
      </c>
      <c r="I290" s="86"/>
      <c r="J290" s="75">
        <v>1</v>
      </c>
      <c r="K290" s="85">
        <f t="shared" si="4"/>
        <v>0</v>
      </c>
    </row>
    <row r="291" spans="2:11" x14ac:dyDescent="0.25">
      <c r="B291" s="77">
        <v>285</v>
      </c>
      <c r="C291" s="74" t="s">
        <v>1158</v>
      </c>
      <c r="D291" s="74" t="s">
        <v>557</v>
      </c>
      <c r="E291" s="75" t="s">
        <v>958</v>
      </c>
      <c r="F291" s="74">
        <v>701</v>
      </c>
      <c r="G291" s="99" t="s">
        <v>1257</v>
      </c>
      <c r="H291" s="84">
        <v>2012</v>
      </c>
      <c r="I291" s="86"/>
      <c r="J291" s="75">
        <v>1</v>
      </c>
      <c r="K291" s="85">
        <f t="shared" si="4"/>
        <v>0</v>
      </c>
    </row>
    <row r="292" spans="2:11" x14ac:dyDescent="0.25">
      <c r="B292" s="77">
        <v>286</v>
      </c>
      <c r="C292" s="74" t="s">
        <v>1158</v>
      </c>
      <c r="D292" s="74" t="s">
        <v>557</v>
      </c>
      <c r="E292" s="75" t="s">
        <v>958</v>
      </c>
      <c r="F292" s="74">
        <v>701</v>
      </c>
      <c r="G292" s="99" t="s">
        <v>1258</v>
      </c>
      <c r="H292" s="84">
        <v>2011</v>
      </c>
      <c r="I292" s="86"/>
      <c r="J292" s="75">
        <v>1</v>
      </c>
      <c r="K292" s="85">
        <f t="shared" si="4"/>
        <v>0</v>
      </c>
    </row>
    <row r="293" spans="2:11" x14ac:dyDescent="0.25">
      <c r="B293" s="77">
        <v>287</v>
      </c>
      <c r="C293" s="74" t="s">
        <v>1158</v>
      </c>
      <c r="D293" s="74" t="s">
        <v>557</v>
      </c>
      <c r="E293" s="75" t="s">
        <v>958</v>
      </c>
      <c r="F293" s="74">
        <v>701</v>
      </c>
      <c r="G293" s="99" t="s">
        <v>1259</v>
      </c>
      <c r="H293" s="84">
        <v>2011</v>
      </c>
      <c r="I293" s="86"/>
      <c r="J293" s="75">
        <v>1</v>
      </c>
      <c r="K293" s="85">
        <f t="shared" si="4"/>
        <v>0</v>
      </c>
    </row>
    <row r="294" spans="2:11" x14ac:dyDescent="0.25">
      <c r="B294" s="77">
        <v>288</v>
      </c>
      <c r="C294" s="74" t="s">
        <v>1158</v>
      </c>
      <c r="D294" s="74" t="s">
        <v>557</v>
      </c>
      <c r="E294" s="75" t="s">
        <v>958</v>
      </c>
      <c r="F294" s="74">
        <v>701</v>
      </c>
      <c r="G294" s="99" t="s">
        <v>1260</v>
      </c>
      <c r="H294" s="84">
        <v>2011</v>
      </c>
      <c r="I294" s="86"/>
      <c r="J294" s="75">
        <v>1</v>
      </c>
      <c r="K294" s="85">
        <f t="shared" si="4"/>
        <v>0</v>
      </c>
    </row>
    <row r="295" spans="2:11" x14ac:dyDescent="0.25">
      <c r="B295" s="77">
        <v>289</v>
      </c>
      <c r="C295" s="74" t="s">
        <v>1158</v>
      </c>
      <c r="D295" s="74" t="s">
        <v>557</v>
      </c>
      <c r="E295" s="75" t="s">
        <v>1171</v>
      </c>
      <c r="F295" s="74">
        <v>761</v>
      </c>
      <c r="G295" s="99" t="s">
        <v>1261</v>
      </c>
      <c r="H295" s="84">
        <v>2011</v>
      </c>
      <c r="I295" s="86"/>
      <c r="J295" s="75">
        <v>1</v>
      </c>
      <c r="K295" s="85">
        <f t="shared" si="4"/>
        <v>0</v>
      </c>
    </row>
    <row r="296" spans="2:11" x14ac:dyDescent="0.25">
      <c r="B296" s="77">
        <v>290</v>
      </c>
      <c r="C296" s="74" t="s">
        <v>1158</v>
      </c>
      <c r="D296" s="74" t="s">
        <v>557</v>
      </c>
      <c r="E296" s="75" t="s">
        <v>1171</v>
      </c>
      <c r="F296" s="74">
        <v>761</v>
      </c>
      <c r="G296" s="99" t="s">
        <v>1262</v>
      </c>
      <c r="H296" s="84">
        <v>2007</v>
      </c>
      <c r="I296" s="86"/>
      <c r="J296" s="75">
        <v>1</v>
      </c>
      <c r="K296" s="85">
        <f t="shared" si="4"/>
        <v>0</v>
      </c>
    </row>
    <row r="297" spans="2:11" x14ac:dyDescent="0.25">
      <c r="B297" s="77">
        <v>291</v>
      </c>
      <c r="C297" s="74" t="s">
        <v>1158</v>
      </c>
      <c r="D297" s="74" t="s">
        <v>557</v>
      </c>
      <c r="E297" s="75" t="s">
        <v>1171</v>
      </c>
      <c r="F297" s="74">
        <v>761</v>
      </c>
      <c r="G297" s="99" t="s">
        <v>1263</v>
      </c>
      <c r="H297" s="84">
        <v>2003</v>
      </c>
      <c r="I297" s="86"/>
      <c r="J297" s="75">
        <v>1</v>
      </c>
      <c r="K297" s="85">
        <f t="shared" si="4"/>
        <v>0</v>
      </c>
    </row>
    <row r="298" spans="2:11" x14ac:dyDescent="0.25">
      <c r="B298" s="77">
        <v>292</v>
      </c>
      <c r="C298" s="74" t="s">
        <v>1158</v>
      </c>
      <c r="D298" s="74" t="s">
        <v>557</v>
      </c>
      <c r="E298" s="75" t="s">
        <v>1171</v>
      </c>
      <c r="F298" s="74">
        <v>760</v>
      </c>
      <c r="G298" s="99" t="s">
        <v>1264</v>
      </c>
      <c r="H298" s="84" t="s">
        <v>1163</v>
      </c>
      <c r="I298" s="86"/>
      <c r="J298" s="75">
        <v>1</v>
      </c>
      <c r="K298" s="85">
        <f t="shared" si="4"/>
        <v>0</v>
      </c>
    </row>
    <row r="299" spans="2:11" x14ac:dyDescent="0.25">
      <c r="B299" s="77">
        <v>293</v>
      </c>
      <c r="C299" s="74" t="s">
        <v>1158</v>
      </c>
      <c r="D299" s="74" t="s">
        <v>557</v>
      </c>
      <c r="E299" s="75" t="s">
        <v>1173</v>
      </c>
      <c r="F299" s="74">
        <v>8320</v>
      </c>
      <c r="G299" s="99" t="s">
        <v>1265</v>
      </c>
      <c r="H299" s="84">
        <v>2021</v>
      </c>
      <c r="I299" s="86"/>
      <c r="J299" s="75">
        <v>1</v>
      </c>
      <c r="K299" s="85">
        <f t="shared" si="4"/>
        <v>0</v>
      </c>
    </row>
    <row r="300" spans="2:11" x14ac:dyDescent="0.25">
      <c r="B300" s="77">
        <v>294</v>
      </c>
      <c r="C300" s="74" t="s">
        <v>1158</v>
      </c>
      <c r="D300" s="74" t="s">
        <v>557</v>
      </c>
      <c r="E300" s="75" t="s">
        <v>1173</v>
      </c>
      <c r="F300" s="74">
        <v>8320</v>
      </c>
      <c r="G300" s="99" t="s">
        <v>1266</v>
      </c>
      <c r="H300" s="84">
        <v>2020</v>
      </c>
      <c r="I300" s="86"/>
      <c r="J300" s="75">
        <v>1</v>
      </c>
      <c r="K300" s="85">
        <f t="shared" si="4"/>
        <v>0</v>
      </c>
    </row>
    <row r="301" spans="2:11" x14ac:dyDescent="0.25">
      <c r="B301" s="77">
        <v>295</v>
      </c>
      <c r="C301" s="74" t="s">
        <v>1158</v>
      </c>
      <c r="D301" s="74" t="s">
        <v>557</v>
      </c>
      <c r="E301" s="75" t="s">
        <v>1173</v>
      </c>
      <c r="F301" s="74">
        <v>8320</v>
      </c>
      <c r="G301" s="99" t="s">
        <v>1267</v>
      </c>
      <c r="H301" s="84">
        <v>2020</v>
      </c>
      <c r="I301" s="86"/>
      <c r="J301" s="75">
        <v>1</v>
      </c>
      <c r="K301" s="85">
        <f t="shared" si="4"/>
        <v>0</v>
      </c>
    </row>
    <row r="302" spans="2:11" x14ac:dyDescent="0.25">
      <c r="B302" s="77">
        <v>296</v>
      </c>
      <c r="C302" s="74" t="s">
        <v>1158</v>
      </c>
      <c r="D302" s="74" t="s">
        <v>557</v>
      </c>
      <c r="E302" s="75" t="s">
        <v>1173</v>
      </c>
      <c r="F302" s="74">
        <v>8320</v>
      </c>
      <c r="G302" s="99" t="s">
        <v>1268</v>
      </c>
      <c r="H302" s="84">
        <v>2020</v>
      </c>
      <c r="I302" s="86"/>
      <c r="J302" s="75">
        <v>1</v>
      </c>
      <c r="K302" s="85">
        <f t="shared" si="4"/>
        <v>0</v>
      </c>
    </row>
    <row r="303" spans="2:11" x14ac:dyDescent="0.25">
      <c r="B303" s="77">
        <v>297</v>
      </c>
      <c r="C303" s="74" t="s">
        <v>1158</v>
      </c>
      <c r="D303" s="74" t="s">
        <v>557</v>
      </c>
      <c r="E303" s="75" t="s">
        <v>1173</v>
      </c>
      <c r="F303" s="74">
        <v>8320</v>
      </c>
      <c r="G303" s="99" t="s">
        <v>1269</v>
      </c>
      <c r="H303" s="84">
        <v>2020</v>
      </c>
      <c r="I303" s="86"/>
      <c r="J303" s="75">
        <v>1</v>
      </c>
      <c r="K303" s="85">
        <f t="shared" si="4"/>
        <v>0</v>
      </c>
    </row>
    <row r="304" spans="2:11" x14ac:dyDescent="0.25">
      <c r="B304" s="77">
        <v>298</v>
      </c>
      <c r="C304" s="74" t="s">
        <v>1158</v>
      </c>
      <c r="D304" s="74" t="s">
        <v>557</v>
      </c>
      <c r="E304" s="75" t="s">
        <v>1173</v>
      </c>
      <c r="F304" s="74">
        <v>8320</v>
      </c>
      <c r="G304" s="99" t="s">
        <v>1270</v>
      </c>
      <c r="H304" s="84">
        <v>2020</v>
      </c>
      <c r="I304" s="86"/>
      <c r="J304" s="75">
        <v>1</v>
      </c>
      <c r="K304" s="85">
        <f t="shared" si="4"/>
        <v>0</v>
      </c>
    </row>
    <row r="305" spans="2:11" x14ac:dyDescent="0.25">
      <c r="B305" s="77">
        <v>299</v>
      </c>
      <c r="C305" s="74" t="s">
        <v>1158</v>
      </c>
      <c r="D305" s="74" t="s">
        <v>557</v>
      </c>
      <c r="E305" s="75" t="s">
        <v>1173</v>
      </c>
      <c r="F305" s="74">
        <v>8320</v>
      </c>
      <c r="G305" s="99" t="s">
        <v>1271</v>
      </c>
      <c r="H305" s="84">
        <v>2019</v>
      </c>
      <c r="I305" s="86"/>
      <c r="J305" s="75">
        <v>1</v>
      </c>
      <c r="K305" s="85">
        <f t="shared" si="4"/>
        <v>0</v>
      </c>
    </row>
    <row r="306" spans="2:11" x14ac:dyDescent="0.25">
      <c r="B306" s="77">
        <v>300</v>
      </c>
      <c r="C306" s="74" t="s">
        <v>1158</v>
      </c>
      <c r="D306" s="74" t="s">
        <v>557</v>
      </c>
      <c r="E306" s="75" t="s">
        <v>1173</v>
      </c>
      <c r="F306" s="74">
        <v>8320</v>
      </c>
      <c r="G306" s="99" t="s">
        <v>1266</v>
      </c>
      <c r="H306" s="99" t="s">
        <v>999</v>
      </c>
      <c r="I306" s="86"/>
      <c r="J306" s="75">
        <v>1</v>
      </c>
      <c r="K306" s="85">
        <f t="shared" si="4"/>
        <v>0</v>
      </c>
    </row>
    <row r="307" spans="2:11" x14ac:dyDescent="0.25">
      <c r="B307" s="77">
        <v>301</v>
      </c>
      <c r="C307" s="74" t="s">
        <v>1158</v>
      </c>
      <c r="D307" s="74" t="s">
        <v>557</v>
      </c>
      <c r="E307" s="75" t="s">
        <v>1272</v>
      </c>
      <c r="F307" s="74">
        <v>1583</v>
      </c>
      <c r="G307" s="99" t="s">
        <v>1273</v>
      </c>
      <c r="H307" s="99" t="s">
        <v>999</v>
      </c>
      <c r="I307" s="86"/>
      <c r="J307" s="75">
        <v>1</v>
      </c>
      <c r="K307" s="85">
        <f t="shared" si="4"/>
        <v>0</v>
      </c>
    </row>
    <row r="308" spans="2:11" x14ac:dyDescent="0.25">
      <c r="B308" s="77">
        <v>302</v>
      </c>
      <c r="C308" s="74" t="s">
        <v>1158</v>
      </c>
      <c r="D308" s="74" t="s">
        <v>557</v>
      </c>
      <c r="E308" s="75" t="s">
        <v>1272</v>
      </c>
      <c r="F308" s="74">
        <v>590</v>
      </c>
      <c r="G308" s="99" t="s">
        <v>1274</v>
      </c>
      <c r="H308" s="99" t="s">
        <v>999</v>
      </c>
      <c r="I308" s="86"/>
      <c r="J308" s="75">
        <v>1</v>
      </c>
      <c r="K308" s="85">
        <f t="shared" si="4"/>
        <v>0</v>
      </c>
    </row>
    <row r="309" spans="2:11" x14ac:dyDescent="0.25">
      <c r="B309" s="77">
        <v>303</v>
      </c>
      <c r="C309" s="74" t="s">
        <v>1158</v>
      </c>
      <c r="D309" s="74" t="s">
        <v>1275</v>
      </c>
      <c r="E309" s="75" t="s">
        <v>958</v>
      </c>
      <c r="F309" s="74">
        <v>761</v>
      </c>
      <c r="G309" s="99" t="s">
        <v>1233</v>
      </c>
      <c r="H309" s="84">
        <v>2007</v>
      </c>
      <c r="I309" s="86"/>
      <c r="J309" s="75">
        <v>1</v>
      </c>
      <c r="K309" s="85">
        <f t="shared" si="4"/>
        <v>0</v>
      </c>
    </row>
    <row r="310" spans="2:11" x14ac:dyDescent="0.25">
      <c r="B310" s="77">
        <v>304</v>
      </c>
      <c r="C310" s="74" t="s">
        <v>1158</v>
      </c>
      <c r="D310" s="74" t="s">
        <v>1275</v>
      </c>
      <c r="E310" s="75" t="s">
        <v>958</v>
      </c>
      <c r="F310" s="74">
        <v>761</v>
      </c>
      <c r="G310" s="99" t="s">
        <v>1276</v>
      </c>
      <c r="H310" s="84">
        <v>2003</v>
      </c>
      <c r="I310" s="86"/>
      <c r="J310" s="75">
        <v>1</v>
      </c>
      <c r="K310" s="85">
        <f t="shared" si="4"/>
        <v>0</v>
      </c>
    </row>
    <row r="311" spans="2:11" x14ac:dyDescent="0.25">
      <c r="B311" s="77">
        <v>305</v>
      </c>
      <c r="C311" s="74" t="s">
        <v>1158</v>
      </c>
      <c r="D311" s="74" t="s">
        <v>1275</v>
      </c>
      <c r="E311" s="75" t="s">
        <v>958</v>
      </c>
      <c r="F311" s="74">
        <v>761</v>
      </c>
      <c r="G311" s="99" t="s">
        <v>1277</v>
      </c>
      <c r="H311" s="84">
        <v>2000</v>
      </c>
      <c r="I311" s="86"/>
      <c r="J311" s="75">
        <v>1</v>
      </c>
      <c r="K311" s="85">
        <f t="shared" si="4"/>
        <v>0</v>
      </c>
    </row>
    <row r="312" spans="2:11" x14ac:dyDescent="0.25">
      <c r="B312" s="77">
        <v>306</v>
      </c>
      <c r="C312" s="74" t="s">
        <v>1158</v>
      </c>
      <c r="D312" s="74" t="s">
        <v>1275</v>
      </c>
      <c r="E312" s="75" t="s">
        <v>958</v>
      </c>
      <c r="F312" s="74">
        <v>760</v>
      </c>
      <c r="G312" s="99" t="s">
        <v>999</v>
      </c>
      <c r="H312" s="84" t="s">
        <v>1163</v>
      </c>
      <c r="I312" s="86"/>
      <c r="J312" s="75">
        <v>1</v>
      </c>
      <c r="K312" s="85">
        <f t="shared" si="4"/>
        <v>0</v>
      </c>
    </row>
    <row r="313" spans="2:11" x14ac:dyDescent="0.25">
      <c r="B313" s="77">
        <v>307</v>
      </c>
      <c r="C313" s="74" t="s">
        <v>1158</v>
      </c>
      <c r="D313" s="74" t="s">
        <v>1275</v>
      </c>
      <c r="E313" s="75" t="s">
        <v>958</v>
      </c>
      <c r="F313" s="74">
        <v>757</v>
      </c>
      <c r="G313" s="99" t="s">
        <v>1278</v>
      </c>
      <c r="H313" s="84">
        <v>2021</v>
      </c>
      <c r="I313" s="86"/>
      <c r="J313" s="75">
        <v>1</v>
      </c>
      <c r="K313" s="85">
        <f t="shared" si="4"/>
        <v>0</v>
      </c>
    </row>
    <row r="314" spans="2:11" x14ac:dyDescent="0.25">
      <c r="B314" s="77">
        <v>308</v>
      </c>
      <c r="C314" s="74" t="s">
        <v>1158</v>
      </c>
      <c r="D314" s="74" t="s">
        <v>1275</v>
      </c>
      <c r="E314" s="75" t="s">
        <v>958</v>
      </c>
      <c r="F314" s="74">
        <v>704</v>
      </c>
      <c r="G314" s="99" t="s">
        <v>1279</v>
      </c>
      <c r="H314" s="84">
        <v>2020</v>
      </c>
      <c r="I314" s="86"/>
      <c r="J314" s="75">
        <v>1</v>
      </c>
      <c r="K314" s="85">
        <f t="shared" si="4"/>
        <v>0</v>
      </c>
    </row>
    <row r="315" spans="2:11" x14ac:dyDescent="0.25">
      <c r="B315" s="77">
        <v>309</v>
      </c>
      <c r="C315" s="74" t="s">
        <v>1158</v>
      </c>
      <c r="D315" s="74" t="s">
        <v>1280</v>
      </c>
      <c r="E315" s="75" t="s">
        <v>958</v>
      </c>
      <c r="F315" s="74">
        <v>877</v>
      </c>
      <c r="G315" s="99" t="s">
        <v>1281</v>
      </c>
      <c r="H315" s="84">
        <v>2015</v>
      </c>
      <c r="I315" s="86"/>
      <c r="J315" s="75">
        <v>1</v>
      </c>
      <c r="K315" s="85">
        <f t="shared" si="4"/>
        <v>0</v>
      </c>
    </row>
    <row r="316" spans="2:11" x14ac:dyDescent="0.25">
      <c r="B316" s="77">
        <v>310</v>
      </c>
      <c r="C316" s="74" t="s">
        <v>1158</v>
      </c>
      <c r="D316" s="74" t="s">
        <v>1280</v>
      </c>
      <c r="E316" s="75" t="s">
        <v>958</v>
      </c>
      <c r="F316" s="74">
        <v>757</v>
      </c>
      <c r="G316" s="99" t="s">
        <v>1282</v>
      </c>
      <c r="H316" s="84">
        <v>2011</v>
      </c>
      <c r="I316" s="86"/>
      <c r="J316" s="75">
        <v>1</v>
      </c>
      <c r="K316" s="85">
        <f t="shared" si="4"/>
        <v>0</v>
      </c>
    </row>
    <row r="317" spans="2:11" x14ac:dyDescent="0.25">
      <c r="B317" s="77">
        <v>311</v>
      </c>
      <c r="C317" s="74" t="s">
        <v>1158</v>
      </c>
      <c r="D317" s="74" t="s">
        <v>1283</v>
      </c>
      <c r="E317" s="75" t="s">
        <v>958</v>
      </c>
      <c r="F317" s="74">
        <v>911</v>
      </c>
      <c r="G317" s="99" t="s">
        <v>1284</v>
      </c>
      <c r="H317" s="84">
        <v>1998</v>
      </c>
      <c r="I317" s="86"/>
      <c r="J317" s="75">
        <v>1</v>
      </c>
      <c r="K317" s="85">
        <f t="shared" si="4"/>
        <v>0</v>
      </c>
    </row>
    <row r="318" spans="2:11" x14ac:dyDescent="0.25">
      <c r="B318" s="77">
        <v>312</v>
      </c>
      <c r="C318" s="74" t="s">
        <v>1158</v>
      </c>
      <c r="D318" s="74" t="s">
        <v>1283</v>
      </c>
      <c r="E318" s="75" t="s">
        <v>958</v>
      </c>
      <c r="F318" s="74">
        <v>761</v>
      </c>
      <c r="G318" s="99" t="s">
        <v>1285</v>
      </c>
      <c r="H318" s="84">
        <v>2005</v>
      </c>
      <c r="I318" s="86"/>
      <c r="J318" s="75">
        <v>1</v>
      </c>
      <c r="K318" s="85">
        <f t="shared" si="4"/>
        <v>0</v>
      </c>
    </row>
    <row r="319" spans="2:11" x14ac:dyDescent="0.25">
      <c r="B319" s="77">
        <v>313</v>
      </c>
      <c r="C319" s="74" t="s">
        <v>1158</v>
      </c>
      <c r="D319" s="74" t="s">
        <v>1283</v>
      </c>
      <c r="E319" s="75" t="s">
        <v>958</v>
      </c>
      <c r="F319" s="74">
        <v>757</v>
      </c>
      <c r="G319" s="99" t="s">
        <v>1286</v>
      </c>
      <c r="H319" s="84">
        <v>2003</v>
      </c>
      <c r="I319" s="86"/>
      <c r="J319" s="75">
        <v>1</v>
      </c>
      <c r="K319" s="85">
        <f t="shared" si="4"/>
        <v>0</v>
      </c>
    </row>
    <row r="320" spans="2:11" x14ac:dyDescent="0.25">
      <c r="B320" s="77">
        <v>314</v>
      </c>
      <c r="C320" s="74" t="s">
        <v>1158</v>
      </c>
      <c r="D320" s="74" t="s">
        <v>1283</v>
      </c>
      <c r="E320" s="75" t="s">
        <v>958</v>
      </c>
      <c r="F320" s="74">
        <v>704</v>
      </c>
      <c r="G320" s="99" t="s">
        <v>1287</v>
      </c>
      <c r="H320" s="84">
        <v>2020</v>
      </c>
      <c r="I320" s="86"/>
      <c r="J320" s="75">
        <v>1</v>
      </c>
      <c r="K320" s="85">
        <f t="shared" si="4"/>
        <v>0</v>
      </c>
    </row>
    <row r="321" spans="2:11" x14ac:dyDescent="0.25">
      <c r="B321" s="77">
        <v>315</v>
      </c>
      <c r="C321" s="74" t="s">
        <v>1158</v>
      </c>
      <c r="D321" s="74" t="s">
        <v>1288</v>
      </c>
      <c r="E321" s="75" t="s">
        <v>958</v>
      </c>
      <c r="F321" s="74">
        <v>757</v>
      </c>
      <c r="G321" s="99" t="s">
        <v>1289</v>
      </c>
      <c r="H321" s="84">
        <v>2019</v>
      </c>
      <c r="I321" s="86"/>
      <c r="J321" s="75">
        <v>1</v>
      </c>
      <c r="K321" s="85">
        <f t="shared" si="4"/>
        <v>0</v>
      </c>
    </row>
    <row r="322" spans="2:11" x14ac:dyDescent="0.25">
      <c r="B322" s="77">
        <v>316</v>
      </c>
      <c r="C322" s="74" t="s">
        <v>1158</v>
      </c>
      <c r="D322" s="74" t="s">
        <v>1288</v>
      </c>
      <c r="E322" s="75" t="s">
        <v>958</v>
      </c>
      <c r="F322" s="74">
        <v>701</v>
      </c>
      <c r="G322" s="99" t="s">
        <v>1290</v>
      </c>
      <c r="H322" s="84">
        <v>2006</v>
      </c>
      <c r="I322" s="86"/>
      <c r="J322" s="75">
        <v>1</v>
      </c>
      <c r="K322" s="85">
        <f t="shared" si="4"/>
        <v>0</v>
      </c>
    </row>
    <row r="323" spans="2:11" x14ac:dyDescent="0.25">
      <c r="B323" s="77">
        <v>317</v>
      </c>
      <c r="C323" s="74" t="s">
        <v>1158</v>
      </c>
      <c r="D323" s="74" t="s">
        <v>1291</v>
      </c>
      <c r="E323" s="75" t="s">
        <v>958</v>
      </c>
      <c r="F323" s="74">
        <v>757</v>
      </c>
      <c r="G323" s="99" t="s">
        <v>1292</v>
      </c>
      <c r="H323" s="84">
        <v>2019</v>
      </c>
      <c r="I323" s="86"/>
      <c r="J323" s="75">
        <v>1</v>
      </c>
      <c r="K323" s="85">
        <f t="shared" si="4"/>
        <v>0</v>
      </c>
    </row>
    <row r="324" spans="2:11" x14ac:dyDescent="0.25">
      <c r="B324" s="77">
        <v>318</v>
      </c>
      <c r="C324" s="74" t="s">
        <v>1158</v>
      </c>
      <c r="D324" s="74" t="s">
        <v>1291</v>
      </c>
      <c r="E324" s="75" t="s">
        <v>958</v>
      </c>
      <c r="F324" s="74">
        <v>701</v>
      </c>
      <c r="G324" s="99" t="s">
        <v>1293</v>
      </c>
      <c r="H324" s="84">
        <v>2009</v>
      </c>
      <c r="I324" s="86"/>
      <c r="J324" s="75">
        <v>1</v>
      </c>
      <c r="K324" s="85">
        <f t="shared" si="4"/>
        <v>0</v>
      </c>
    </row>
    <row r="325" spans="2:11" x14ac:dyDescent="0.25">
      <c r="B325" s="77">
        <v>319</v>
      </c>
      <c r="C325" s="74" t="s">
        <v>1158</v>
      </c>
      <c r="D325" s="74" t="s">
        <v>1294</v>
      </c>
      <c r="E325" s="75" t="s">
        <v>958</v>
      </c>
      <c r="F325" s="74">
        <v>757</v>
      </c>
      <c r="G325" s="99" t="s">
        <v>1295</v>
      </c>
      <c r="H325" s="84">
        <v>2020</v>
      </c>
      <c r="I325" s="86"/>
      <c r="J325" s="75">
        <v>1</v>
      </c>
      <c r="K325" s="85">
        <f t="shared" si="4"/>
        <v>0</v>
      </c>
    </row>
    <row r="326" spans="2:11" x14ac:dyDescent="0.25">
      <c r="B326" s="77">
        <v>320</v>
      </c>
      <c r="C326" s="74" t="s">
        <v>1158</v>
      </c>
      <c r="D326" s="74" t="s">
        <v>1294</v>
      </c>
      <c r="E326" s="75" t="s">
        <v>958</v>
      </c>
      <c r="F326" s="74">
        <v>704</v>
      </c>
      <c r="G326" s="99" t="s">
        <v>1296</v>
      </c>
      <c r="H326" s="84">
        <v>2020</v>
      </c>
      <c r="I326" s="86"/>
      <c r="J326" s="75">
        <v>1</v>
      </c>
      <c r="K326" s="85">
        <f t="shared" si="4"/>
        <v>0</v>
      </c>
    </row>
    <row r="327" spans="2:11" x14ac:dyDescent="0.25">
      <c r="B327" s="77">
        <v>321</v>
      </c>
      <c r="C327" s="74" t="s">
        <v>1158</v>
      </c>
      <c r="D327" s="74" t="s">
        <v>1294</v>
      </c>
      <c r="E327" s="75" t="s">
        <v>1173</v>
      </c>
      <c r="F327" s="74">
        <v>8320</v>
      </c>
      <c r="G327" s="99" t="s">
        <v>1297</v>
      </c>
      <c r="H327" s="99" t="s">
        <v>999</v>
      </c>
      <c r="I327" s="86"/>
      <c r="J327" s="75">
        <v>1</v>
      </c>
      <c r="K327" s="85">
        <f t="shared" ref="K327:K370" si="5">I327*J327</f>
        <v>0</v>
      </c>
    </row>
    <row r="328" spans="2:11" x14ac:dyDescent="0.25">
      <c r="B328" s="77">
        <v>322</v>
      </c>
      <c r="C328" s="74" t="s">
        <v>1158</v>
      </c>
      <c r="D328" s="74" t="s">
        <v>1298</v>
      </c>
      <c r="E328" s="75" t="s">
        <v>958</v>
      </c>
      <c r="F328" s="74">
        <v>757</v>
      </c>
      <c r="G328" s="99" t="s">
        <v>1299</v>
      </c>
      <c r="H328" s="84">
        <v>2011</v>
      </c>
      <c r="I328" s="86"/>
      <c r="J328" s="75">
        <v>1</v>
      </c>
      <c r="K328" s="85">
        <f t="shared" si="5"/>
        <v>0</v>
      </c>
    </row>
    <row r="329" spans="2:11" x14ac:dyDescent="0.25">
      <c r="B329" s="77">
        <v>323</v>
      </c>
      <c r="C329" s="74" t="s">
        <v>1158</v>
      </c>
      <c r="D329" s="74" t="s">
        <v>1298</v>
      </c>
      <c r="E329" s="75" t="s">
        <v>958</v>
      </c>
      <c r="F329" s="74">
        <v>702</v>
      </c>
      <c r="G329" s="99" t="s">
        <v>1300</v>
      </c>
      <c r="H329" s="84">
        <v>2003</v>
      </c>
      <c r="I329" s="86"/>
      <c r="J329" s="75">
        <v>1</v>
      </c>
      <c r="K329" s="85">
        <f t="shared" si="5"/>
        <v>0</v>
      </c>
    </row>
    <row r="330" spans="2:11" x14ac:dyDescent="0.25">
      <c r="B330" s="77">
        <v>324</v>
      </c>
      <c r="C330" s="74" t="s">
        <v>1158</v>
      </c>
      <c r="D330" s="74" t="s">
        <v>1301</v>
      </c>
      <c r="E330" s="75" t="s">
        <v>958</v>
      </c>
      <c r="F330" s="74">
        <v>780</v>
      </c>
      <c r="G330" s="99" t="s">
        <v>1302</v>
      </c>
      <c r="H330" s="84">
        <v>2002</v>
      </c>
      <c r="I330" s="86"/>
      <c r="J330" s="75">
        <v>1</v>
      </c>
      <c r="K330" s="85">
        <f t="shared" si="5"/>
        <v>0</v>
      </c>
    </row>
    <row r="331" spans="2:11" x14ac:dyDescent="0.25">
      <c r="B331" s="77">
        <v>325</v>
      </c>
      <c r="C331" s="74" t="s">
        <v>1158</v>
      </c>
      <c r="D331" s="74" t="s">
        <v>1301</v>
      </c>
      <c r="E331" s="75" t="s">
        <v>958</v>
      </c>
      <c r="F331" s="74">
        <v>757</v>
      </c>
      <c r="G331" s="99" t="s">
        <v>1303</v>
      </c>
      <c r="H331" s="84">
        <v>2010</v>
      </c>
      <c r="I331" s="86"/>
      <c r="J331" s="75">
        <v>1</v>
      </c>
      <c r="K331" s="85">
        <f t="shared" si="5"/>
        <v>0</v>
      </c>
    </row>
    <row r="332" spans="2:11" x14ac:dyDescent="0.25">
      <c r="B332" s="77">
        <v>326</v>
      </c>
      <c r="C332" s="74" t="s">
        <v>1158</v>
      </c>
      <c r="D332" s="74" t="s">
        <v>1301</v>
      </c>
      <c r="E332" s="75" t="s">
        <v>1171</v>
      </c>
      <c r="F332" s="74">
        <v>704</v>
      </c>
      <c r="G332" s="99" t="s">
        <v>1304</v>
      </c>
      <c r="H332" s="84">
        <v>2013</v>
      </c>
      <c r="I332" s="86"/>
      <c r="J332" s="75">
        <v>1</v>
      </c>
      <c r="K332" s="85">
        <f t="shared" si="5"/>
        <v>0</v>
      </c>
    </row>
    <row r="333" spans="2:11" x14ac:dyDescent="0.25">
      <c r="B333" s="77">
        <v>327</v>
      </c>
      <c r="C333" s="74" t="s">
        <v>1158</v>
      </c>
      <c r="D333" s="74" t="s">
        <v>1305</v>
      </c>
      <c r="E333" s="75" t="s">
        <v>958</v>
      </c>
      <c r="F333" s="74">
        <v>757</v>
      </c>
      <c r="G333" s="99" t="s">
        <v>1306</v>
      </c>
      <c r="H333" s="84">
        <v>2007</v>
      </c>
      <c r="I333" s="86"/>
      <c r="J333" s="75">
        <v>1</v>
      </c>
      <c r="K333" s="85">
        <f t="shared" si="5"/>
        <v>0</v>
      </c>
    </row>
    <row r="334" spans="2:11" x14ac:dyDescent="0.25">
      <c r="B334" s="77">
        <v>328</v>
      </c>
      <c r="C334" s="74" t="s">
        <v>1158</v>
      </c>
      <c r="D334" s="74" t="s">
        <v>1305</v>
      </c>
      <c r="E334" s="75" t="s">
        <v>958</v>
      </c>
      <c r="F334" s="74">
        <v>704</v>
      </c>
      <c r="G334" s="99" t="s">
        <v>1307</v>
      </c>
      <c r="H334" s="84">
        <v>2014</v>
      </c>
      <c r="I334" s="86"/>
      <c r="J334" s="75">
        <v>1</v>
      </c>
      <c r="K334" s="85">
        <f t="shared" si="5"/>
        <v>0</v>
      </c>
    </row>
    <row r="335" spans="2:11" x14ac:dyDescent="0.25">
      <c r="B335" s="77">
        <v>329</v>
      </c>
      <c r="C335" s="74" t="s">
        <v>1158</v>
      </c>
      <c r="D335" s="74" t="s">
        <v>1305</v>
      </c>
      <c r="E335" s="75" t="s">
        <v>1171</v>
      </c>
      <c r="F335" s="74">
        <v>780</v>
      </c>
      <c r="G335" s="99" t="s">
        <v>1308</v>
      </c>
      <c r="H335" s="84">
        <v>2002</v>
      </c>
      <c r="I335" s="86"/>
      <c r="J335" s="75">
        <v>1</v>
      </c>
      <c r="K335" s="85">
        <f t="shared" si="5"/>
        <v>0</v>
      </c>
    </row>
    <row r="336" spans="2:11" x14ac:dyDescent="0.25">
      <c r="B336" s="77">
        <v>330</v>
      </c>
      <c r="C336" s="74" t="s">
        <v>1158</v>
      </c>
      <c r="D336" s="74" t="s">
        <v>1309</v>
      </c>
      <c r="E336" s="75" t="s">
        <v>958</v>
      </c>
      <c r="F336" s="74">
        <v>760</v>
      </c>
      <c r="G336" s="99" t="s">
        <v>999</v>
      </c>
      <c r="H336" s="84" t="s">
        <v>1163</v>
      </c>
      <c r="I336" s="86"/>
      <c r="J336" s="75">
        <v>1</v>
      </c>
      <c r="K336" s="85">
        <f t="shared" si="5"/>
        <v>0</v>
      </c>
    </row>
    <row r="337" spans="2:11" x14ac:dyDescent="0.25">
      <c r="B337" s="77">
        <v>331</v>
      </c>
      <c r="C337" s="74" t="s">
        <v>1158</v>
      </c>
      <c r="D337" s="74" t="s">
        <v>1309</v>
      </c>
      <c r="E337" s="75" t="s">
        <v>958</v>
      </c>
      <c r="F337" s="74">
        <v>757</v>
      </c>
      <c r="G337" s="99" t="s">
        <v>1310</v>
      </c>
      <c r="H337" s="84">
        <v>2007</v>
      </c>
      <c r="I337" s="86"/>
      <c r="J337" s="75">
        <v>1</v>
      </c>
      <c r="K337" s="85">
        <f t="shared" si="5"/>
        <v>0</v>
      </c>
    </row>
    <row r="338" spans="2:11" x14ac:dyDescent="0.25">
      <c r="B338" s="77">
        <v>332</v>
      </c>
      <c r="C338" s="74" t="s">
        <v>1158</v>
      </c>
      <c r="D338" s="74" t="s">
        <v>1309</v>
      </c>
      <c r="E338" s="75" t="s">
        <v>958</v>
      </c>
      <c r="F338" s="74">
        <v>702</v>
      </c>
      <c r="G338" s="99" t="s">
        <v>1311</v>
      </c>
      <c r="H338" s="84">
        <v>2003</v>
      </c>
      <c r="I338" s="86"/>
      <c r="J338" s="75">
        <v>1</v>
      </c>
      <c r="K338" s="85">
        <f t="shared" si="5"/>
        <v>0</v>
      </c>
    </row>
    <row r="339" spans="2:11" x14ac:dyDescent="0.25">
      <c r="B339" s="77">
        <v>333</v>
      </c>
      <c r="C339" s="74" t="s">
        <v>1158</v>
      </c>
      <c r="D339" s="74" t="s">
        <v>1312</v>
      </c>
      <c r="E339" s="75" t="s">
        <v>958</v>
      </c>
      <c r="F339" s="74">
        <v>757</v>
      </c>
      <c r="G339" s="99" t="s">
        <v>1313</v>
      </c>
      <c r="H339" s="84">
        <v>2019</v>
      </c>
      <c r="I339" s="86"/>
      <c r="J339" s="75">
        <v>1</v>
      </c>
      <c r="K339" s="85">
        <f t="shared" si="5"/>
        <v>0</v>
      </c>
    </row>
    <row r="340" spans="2:11" x14ac:dyDescent="0.25">
      <c r="B340" s="77">
        <v>334</v>
      </c>
      <c r="C340" s="74" t="s">
        <v>1158</v>
      </c>
      <c r="D340" s="74" t="s">
        <v>1312</v>
      </c>
      <c r="E340" s="75" t="s">
        <v>958</v>
      </c>
      <c r="F340" s="74">
        <v>704</v>
      </c>
      <c r="G340" s="99" t="s">
        <v>1314</v>
      </c>
      <c r="H340" s="84">
        <v>2020</v>
      </c>
      <c r="I340" s="86"/>
      <c r="J340" s="75">
        <v>1</v>
      </c>
      <c r="K340" s="85">
        <f t="shared" si="5"/>
        <v>0</v>
      </c>
    </row>
    <row r="341" spans="2:11" x14ac:dyDescent="0.25">
      <c r="B341" s="77">
        <v>335</v>
      </c>
      <c r="C341" s="74" t="s">
        <v>1158</v>
      </c>
      <c r="D341" s="74" t="s">
        <v>1315</v>
      </c>
      <c r="E341" s="75" t="s">
        <v>958</v>
      </c>
      <c r="F341" s="74">
        <v>757</v>
      </c>
      <c r="G341" s="99" t="s">
        <v>1316</v>
      </c>
      <c r="H341" s="84">
        <v>2006</v>
      </c>
      <c r="I341" s="86"/>
      <c r="J341" s="75">
        <v>1</v>
      </c>
      <c r="K341" s="85">
        <f t="shared" si="5"/>
        <v>0</v>
      </c>
    </row>
    <row r="342" spans="2:11" x14ac:dyDescent="0.25">
      <c r="B342" s="77">
        <v>336</v>
      </c>
      <c r="C342" s="74" t="s">
        <v>1158</v>
      </c>
      <c r="D342" s="74" t="s">
        <v>1315</v>
      </c>
      <c r="E342" s="75" t="s">
        <v>1171</v>
      </c>
      <c r="F342" s="74">
        <v>760</v>
      </c>
      <c r="G342" s="99" t="s">
        <v>1242</v>
      </c>
      <c r="H342" s="84">
        <v>2010</v>
      </c>
      <c r="I342" s="86"/>
      <c r="J342" s="75">
        <v>1</v>
      </c>
      <c r="K342" s="85">
        <f t="shared" si="5"/>
        <v>0</v>
      </c>
    </row>
    <row r="343" spans="2:11" x14ac:dyDescent="0.25">
      <c r="B343" s="77">
        <v>337</v>
      </c>
      <c r="C343" s="74" t="s">
        <v>1158</v>
      </c>
      <c r="D343" s="74" t="s">
        <v>1315</v>
      </c>
      <c r="E343" s="75" t="s">
        <v>1171</v>
      </c>
      <c r="F343" s="74">
        <v>701</v>
      </c>
      <c r="G343" s="99" t="s">
        <v>1317</v>
      </c>
      <c r="H343" s="84">
        <v>2006</v>
      </c>
      <c r="I343" s="86"/>
      <c r="J343" s="75">
        <v>1</v>
      </c>
      <c r="K343" s="85">
        <f t="shared" si="5"/>
        <v>0</v>
      </c>
    </row>
    <row r="344" spans="2:11" x14ac:dyDescent="0.25">
      <c r="B344" s="77">
        <v>338</v>
      </c>
      <c r="C344" s="74" t="s">
        <v>1158</v>
      </c>
      <c r="D344" s="74" t="s">
        <v>1318</v>
      </c>
      <c r="E344" s="75" t="s">
        <v>958</v>
      </c>
      <c r="F344" s="74">
        <v>761</v>
      </c>
      <c r="G344" s="99" t="s">
        <v>1319</v>
      </c>
      <c r="H344" s="84">
        <v>2006</v>
      </c>
      <c r="I344" s="86"/>
      <c r="J344" s="75">
        <v>1</v>
      </c>
      <c r="K344" s="85">
        <f t="shared" si="5"/>
        <v>0</v>
      </c>
    </row>
    <row r="345" spans="2:11" x14ac:dyDescent="0.25">
      <c r="B345" s="77">
        <v>339</v>
      </c>
      <c r="C345" s="74" t="s">
        <v>1158</v>
      </c>
      <c r="D345" s="74" t="s">
        <v>1318</v>
      </c>
      <c r="E345" s="75" t="s">
        <v>958</v>
      </c>
      <c r="F345" s="74">
        <v>757</v>
      </c>
      <c r="G345" s="99" t="s">
        <v>1320</v>
      </c>
      <c r="H345" s="84">
        <v>2020</v>
      </c>
      <c r="I345" s="86"/>
      <c r="J345" s="75">
        <v>1</v>
      </c>
      <c r="K345" s="85">
        <f t="shared" si="5"/>
        <v>0</v>
      </c>
    </row>
    <row r="346" spans="2:11" x14ac:dyDescent="0.25">
      <c r="B346" s="77">
        <v>340</v>
      </c>
      <c r="C346" s="74" t="s">
        <v>1158</v>
      </c>
      <c r="D346" s="74" t="s">
        <v>1318</v>
      </c>
      <c r="E346" s="75" t="s">
        <v>958</v>
      </c>
      <c r="F346" s="74">
        <v>701</v>
      </c>
      <c r="G346" s="99" t="s">
        <v>1321</v>
      </c>
      <c r="H346" s="84">
        <v>2015</v>
      </c>
      <c r="I346" s="86"/>
      <c r="J346" s="75">
        <v>1</v>
      </c>
      <c r="K346" s="85">
        <f t="shared" si="5"/>
        <v>0</v>
      </c>
    </row>
    <row r="347" spans="2:11" x14ac:dyDescent="0.25">
      <c r="B347" s="77">
        <v>341</v>
      </c>
      <c r="C347" s="74" t="s">
        <v>1158</v>
      </c>
      <c r="D347" s="74" t="s">
        <v>1318</v>
      </c>
      <c r="E347" s="75" t="s">
        <v>1173</v>
      </c>
      <c r="F347" s="74">
        <v>8320</v>
      </c>
      <c r="G347" s="99" t="s">
        <v>1322</v>
      </c>
      <c r="H347" s="84">
        <v>2018</v>
      </c>
      <c r="I347" s="86"/>
      <c r="J347" s="75">
        <v>1</v>
      </c>
      <c r="K347" s="85">
        <f t="shared" si="5"/>
        <v>0</v>
      </c>
    </row>
    <row r="348" spans="2:11" x14ac:dyDescent="0.25">
      <c r="B348" s="77">
        <v>342</v>
      </c>
      <c r="C348" s="74" t="s">
        <v>1158</v>
      </c>
      <c r="D348" s="74" t="s">
        <v>1323</v>
      </c>
      <c r="E348" s="75" t="s">
        <v>958</v>
      </c>
      <c r="F348" s="74">
        <v>760</v>
      </c>
      <c r="G348" s="99" t="s">
        <v>1324</v>
      </c>
      <c r="H348" s="84" t="s">
        <v>1163</v>
      </c>
      <c r="I348" s="86"/>
      <c r="J348" s="75">
        <v>1</v>
      </c>
      <c r="K348" s="85">
        <f t="shared" si="5"/>
        <v>0</v>
      </c>
    </row>
    <row r="349" spans="2:11" x14ac:dyDescent="0.25">
      <c r="B349" s="77">
        <v>343</v>
      </c>
      <c r="C349" s="74" t="s">
        <v>1158</v>
      </c>
      <c r="D349" s="74" t="s">
        <v>1323</v>
      </c>
      <c r="E349" s="75" t="s">
        <v>958</v>
      </c>
      <c r="F349" s="74">
        <v>757</v>
      </c>
      <c r="G349" s="99" t="s">
        <v>1325</v>
      </c>
      <c r="H349" s="84">
        <v>2020</v>
      </c>
      <c r="I349" s="86"/>
      <c r="J349" s="75">
        <v>1</v>
      </c>
      <c r="K349" s="85">
        <f t="shared" si="5"/>
        <v>0</v>
      </c>
    </row>
    <row r="350" spans="2:11" x14ac:dyDescent="0.25">
      <c r="B350" s="77">
        <v>344</v>
      </c>
      <c r="C350" s="74" t="s">
        <v>1158</v>
      </c>
      <c r="D350" s="74" t="s">
        <v>1323</v>
      </c>
      <c r="E350" s="75" t="s">
        <v>958</v>
      </c>
      <c r="F350" s="74">
        <v>702</v>
      </c>
      <c r="G350" s="99" t="s">
        <v>1326</v>
      </c>
      <c r="H350" s="84">
        <v>2005</v>
      </c>
      <c r="I350" s="86"/>
      <c r="J350" s="75">
        <v>1</v>
      </c>
      <c r="K350" s="85">
        <f t="shared" si="5"/>
        <v>0</v>
      </c>
    </row>
    <row r="351" spans="2:11" x14ac:dyDescent="0.25">
      <c r="B351" s="77">
        <v>345</v>
      </c>
      <c r="C351" s="74" t="s">
        <v>1158</v>
      </c>
      <c r="D351" s="74" t="s">
        <v>1327</v>
      </c>
      <c r="E351" s="75" t="s">
        <v>958</v>
      </c>
      <c r="F351" s="74">
        <v>757</v>
      </c>
      <c r="G351" s="99" t="s">
        <v>1328</v>
      </c>
      <c r="H351" s="84">
        <v>2018</v>
      </c>
      <c r="I351" s="86"/>
      <c r="J351" s="75">
        <v>1</v>
      </c>
      <c r="K351" s="85">
        <f t="shared" si="5"/>
        <v>0</v>
      </c>
    </row>
    <row r="352" spans="2:11" x14ac:dyDescent="0.25">
      <c r="B352" s="77">
        <v>346</v>
      </c>
      <c r="C352" s="74" t="s">
        <v>1158</v>
      </c>
      <c r="D352" s="74" t="s">
        <v>1327</v>
      </c>
      <c r="E352" s="75" t="s">
        <v>1171</v>
      </c>
      <c r="F352" s="74">
        <v>704</v>
      </c>
      <c r="G352" s="99" t="s">
        <v>1329</v>
      </c>
      <c r="H352" s="84">
        <v>2020</v>
      </c>
      <c r="I352" s="86"/>
      <c r="J352" s="75">
        <v>1</v>
      </c>
      <c r="K352" s="85">
        <f t="shared" si="5"/>
        <v>0</v>
      </c>
    </row>
    <row r="353" spans="2:11" x14ac:dyDescent="0.25">
      <c r="B353" s="77">
        <v>347</v>
      </c>
      <c r="C353" s="74" t="s">
        <v>1158</v>
      </c>
      <c r="D353" s="74" t="s">
        <v>1330</v>
      </c>
      <c r="E353" s="75" t="s">
        <v>958</v>
      </c>
      <c r="F353" s="74">
        <v>704</v>
      </c>
      <c r="G353" s="99" t="s">
        <v>1331</v>
      </c>
      <c r="H353" s="84">
        <v>2020</v>
      </c>
      <c r="I353" s="86"/>
      <c r="J353" s="75">
        <v>1</v>
      </c>
      <c r="K353" s="85">
        <f t="shared" si="5"/>
        <v>0</v>
      </c>
    </row>
    <row r="354" spans="2:11" x14ac:dyDescent="0.25">
      <c r="B354" s="77">
        <v>348</v>
      </c>
      <c r="C354" s="74" t="s">
        <v>1158</v>
      </c>
      <c r="D354" s="74" t="s">
        <v>1332</v>
      </c>
      <c r="E354" s="75" t="s">
        <v>958</v>
      </c>
      <c r="F354" s="74">
        <v>757</v>
      </c>
      <c r="G354" s="99" t="s">
        <v>1333</v>
      </c>
      <c r="H354" s="84">
        <v>2019</v>
      </c>
      <c r="I354" s="86"/>
      <c r="J354" s="75">
        <v>1</v>
      </c>
      <c r="K354" s="85">
        <f t="shared" si="5"/>
        <v>0</v>
      </c>
    </row>
    <row r="355" spans="2:11" x14ac:dyDescent="0.25">
      <c r="B355" s="77">
        <v>349</v>
      </c>
      <c r="C355" s="74" t="s">
        <v>1158</v>
      </c>
      <c r="D355" s="74" t="s">
        <v>1334</v>
      </c>
      <c r="E355" s="75" t="s">
        <v>958</v>
      </c>
      <c r="F355" s="74">
        <v>767</v>
      </c>
      <c r="G355" s="99" t="s">
        <v>1335</v>
      </c>
      <c r="H355" s="84">
        <v>2003</v>
      </c>
      <c r="I355" s="86"/>
      <c r="J355" s="75">
        <v>1</v>
      </c>
      <c r="K355" s="85">
        <f t="shared" si="5"/>
        <v>0</v>
      </c>
    </row>
    <row r="356" spans="2:11" x14ac:dyDescent="0.25">
      <c r="B356" s="77">
        <v>350</v>
      </c>
      <c r="C356" s="74" t="s">
        <v>1158</v>
      </c>
      <c r="D356" s="74" t="s">
        <v>1334</v>
      </c>
      <c r="E356" s="75" t="s">
        <v>958</v>
      </c>
      <c r="F356" s="74">
        <v>760</v>
      </c>
      <c r="G356" s="99" t="s">
        <v>999</v>
      </c>
      <c r="H356" s="84" t="s">
        <v>1163</v>
      </c>
      <c r="I356" s="86"/>
      <c r="J356" s="75">
        <v>1</v>
      </c>
      <c r="K356" s="85">
        <f t="shared" si="5"/>
        <v>0</v>
      </c>
    </row>
    <row r="357" spans="2:11" x14ac:dyDescent="0.25">
      <c r="B357" s="77">
        <v>351</v>
      </c>
      <c r="C357" s="74" t="s">
        <v>1158</v>
      </c>
      <c r="D357" s="74" t="s">
        <v>1334</v>
      </c>
      <c r="E357" s="75" t="s">
        <v>958</v>
      </c>
      <c r="F357" s="74">
        <v>757</v>
      </c>
      <c r="G357" s="99" t="s">
        <v>1336</v>
      </c>
      <c r="H357" s="84">
        <v>2020</v>
      </c>
      <c r="I357" s="86"/>
      <c r="J357" s="75">
        <v>1</v>
      </c>
      <c r="K357" s="85">
        <f t="shared" si="5"/>
        <v>0</v>
      </c>
    </row>
    <row r="358" spans="2:11" x14ac:dyDescent="0.25">
      <c r="B358" s="77">
        <v>352</v>
      </c>
      <c r="C358" s="74" t="s">
        <v>1158</v>
      </c>
      <c r="D358" s="74" t="s">
        <v>1334</v>
      </c>
      <c r="E358" s="75" t="s">
        <v>958</v>
      </c>
      <c r="F358" s="74">
        <v>701</v>
      </c>
      <c r="G358" s="99" t="s">
        <v>1337</v>
      </c>
      <c r="H358" s="84">
        <v>2012</v>
      </c>
      <c r="I358" s="86"/>
      <c r="J358" s="75">
        <v>1</v>
      </c>
      <c r="K358" s="85">
        <f t="shared" si="5"/>
        <v>0</v>
      </c>
    </row>
    <row r="359" spans="2:11" x14ac:dyDescent="0.25">
      <c r="B359" s="77">
        <v>353</v>
      </c>
      <c r="C359" s="74" t="s">
        <v>1158</v>
      </c>
      <c r="D359" s="74" t="s">
        <v>1338</v>
      </c>
      <c r="E359" s="75" t="s">
        <v>958</v>
      </c>
      <c r="F359" s="74">
        <v>757</v>
      </c>
      <c r="G359" s="99" t="s">
        <v>1339</v>
      </c>
      <c r="H359" s="84">
        <v>2003</v>
      </c>
      <c r="I359" s="86"/>
      <c r="J359" s="75">
        <v>1</v>
      </c>
      <c r="K359" s="85">
        <f t="shared" si="5"/>
        <v>0</v>
      </c>
    </row>
    <row r="360" spans="2:11" x14ac:dyDescent="0.25">
      <c r="B360" s="77">
        <v>354</v>
      </c>
      <c r="C360" s="74" t="s">
        <v>1158</v>
      </c>
      <c r="D360" s="74" t="s">
        <v>1338</v>
      </c>
      <c r="E360" s="75" t="s">
        <v>958</v>
      </c>
      <c r="F360" s="74">
        <v>704</v>
      </c>
      <c r="G360" s="99" t="s">
        <v>1340</v>
      </c>
      <c r="H360" s="84">
        <v>2016</v>
      </c>
      <c r="I360" s="86"/>
      <c r="J360" s="75">
        <v>1</v>
      </c>
      <c r="K360" s="85">
        <f t="shared" si="5"/>
        <v>0</v>
      </c>
    </row>
    <row r="361" spans="2:11" x14ac:dyDescent="0.25">
      <c r="B361" s="77">
        <v>355</v>
      </c>
      <c r="C361" s="74" t="s">
        <v>1158</v>
      </c>
      <c r="D361" s="74" t="s">
        <v>1338</v>
      </c>
      <c r="E361" s="75" t="s">
        <v>958</v>
      </c>
      <c r="F361" s="74">
        <v>702</v>
      </c>
      <c r="G361" s="99" t="s">
        <v>1341</v>
      </c>
      <c r="H361" s="84">
        <v>2002</v>
      </c>
      <c r="I361" s="86"/>
      <c r="J361" s="75">
        <v>1</v>
      </c>
      <c r="K361" s="85">
        <f t="shared" si="5"/>
        <v>0</v>
      </c>
    </row>
    <row r="362" spans="2:11" x14ac:dyDescent="0.25">
      <c r="B362" s="77">
        <v>356</v>
      </c>
      <c r="C362" s="74" t="s">
        <v>1158</v>
      </c>
      <c r="D362" s="74" t="s">
        <v>1342</v>
      </c>
      <c r="E362" s="75" t="s">
        <v>958</v>
      </c>
      <c r="F362" s="74">
        <v>757</v>
      </c>
      <c r="G362" s="99" t="s">
        <v>1343</v>
      </c>
      <c r="H362" s="84">
        <v>2004</v>
      </c>
      <c r="I362" s="86"/>
      <c r="J362" s="75">
        <v>1</v>
      </c>
      <c r="K362" s="85">
        <f t="shared" si="5"/>
        <v>0</v>
      </c>
    </row>
    <row r="363" spans="2:11" x14ac:dyDescent="0.25">
      <c r="B363" s="77">
        <v>357</v>
      </c>
      <c r="C363" s="74" t="s">
        <v>1158</v>
      </c>
      <c r="D363" s="74" t="s">
        <v>1342</v>
      </c>
      <c r="E363" s="75" t="s">
        <v>958</v>
      </c>
      <c r="F363" s="74">
        <v>701</v>
      </c>
      <c r="G363" s="99" t="s">
        <v>1344</v>
      </c>
      <c r="H363" s="84">
        <v>2010</v>
      </c>
      <c r="I363" s="86"/>
      <c r="J363" s="75">
        <v>1</v>
      </c>
      <c r="K363" s="85">
        <f t="shared" si="5"/>
        <v>0</v>
      </c>
    </row>
    <row r="364" spans="2:11" x14ac:dyDescent="0.25">
      <c r="B364" s="77">
        <v>358</v>
      </c>
      <c r="C364" s="74" t="s">
        <v>1158</v>
      </c>
      <c r="D364" s="74" t="s">
        <v>1345</v>
      </c>
      <c r="E364" s="75" t="s">
        <v>958</v>
      </c>
      <c r="F364" s="74">
        <v>757</v>
      </c>
      <c r="G364" s="99" t="s">
        <v>1346</v>
      </c>
      <c r="H364" s="84">
        <v>2019</v>
      </c>
      <c r="I364" s="86"/>
      <c r="J364" s="75">
        <v>1</v>
      </c>
      <c r="K364" s="85">
        <f t="shared" si="5"/>
        <v>0</v>
      </c>
    </row>
    <row r="365" spans="2:11" x14ac:dyDescent="0.25">
      <c r="B365" s="77">
        <v>359</v>
      </c>
      <c r="C365" s="74" t="s">
        <v>1158</v>
      </c>
      <c r="D365" s="74" t="s">
        <v>1345</v>
      </c>
      <c r="E365" s="75" t="s">
        <v>958</v>
      </c>
      <c r="F365" s="74">
        <v>704</v>
      </c>
      <c r="G365" s="99" t="s">
        <v>1347</v>
      </c>
      <c r="H365" s="84">
        <v>2016</v>
      </c>
      <c r="I365" s="86"/>
      <c r="J365" s="75">
        <v>1</v>
      </c>
      <c r="K365" s="85">
        <f t="shared" si="5"/>
        <v>0</v>
      </c>
    </row>
    <row r="366" spans="2:11" x14ac:dyDescent="0.25">
      <c r="B366" s="77">
        <v>360</v>
      </c>
      <c r="C366" s="74" t="s">
        <v>1158</v>
      </c>
      <c r="D366" s="74" t="s">
        <v>1348</v>
      </c>
      <c r="E366" s="75" t="s">
        <v>958</v>
      </c>
      <c r="F366" s="74">
        <v>701</v>
      </c>
      <c r="G366" s="99" t="s">
        <v>1349</v>
      </c>
      <c r="H366" s="84">
        <v>2010</v>
      </c>
      <c r="I366" s="86"/>
      <c r="J366" s="75">
        <v>1</v>
      </c>
      <c r="K366" s="85">
        <f t="shared" si="5"/>
        <v>0</v>
      </c>
    </row>
    <row r="367" spans="2:11" x14ac:dyDescent="0.25">
      <c r="B367" s="77">
        <v>361</v>
      </c>
      <c r="C367" s="74" t="s">
        <v>1158</v>
      </c>
      <c r="D367" s="74" t="s">
        <v>1348</v>
      </c>
      <c r="E367" s="75" t="s">
        <v>958</v>
      </c>
      <c r="F367" s="74">
        <v>336</v>
      </c>
      <c r="G367" s="99" t="s">
        <v>1350</v>
      </c>
      <c r="H367" s="84">
        <v>2018</v>
      </c>
      <c r="I367" s="86"/>
      <c r="J367" s="75">
        <v>1</v>
      </c>
      <c r="K367" s="85">
        <f t="shared" si="5"/>
        <v>0</v>
      </c>
    </row>
    <row r="368" spans="2:11" x14ac:dyDescent="0.25">
      <c r="B368" s="77">
        <v>362</v>
      </c>
      <c r="C368" s="74" t="s">
        <v>1158</v>
      </c>
      <c r="D368" s="74" t="s">
        <v>1348</v>
      </c>
      <c r="E368" s="75" t="s">
        <v>1173</v>
      </c>
      <c r="F368" s="74">
        <v>8320</v>
      </c>
      <c r="G368" s="99" t="s">
        <v>1351</v>
      </c>
      <c r="H368" s="84">
        <v>2018</v>
      </c>
      <c r="I368" s="86"/>
      <c r="J368" s="75">
        <v>1</v>
      </c>
      <c r="K368" s="85">
        <f t="shared" si="5"/>
        <v>0</v>
      </c>
    </row>
    <row r="369" spans="2:12" x14ac:dyDescent="0.25">
      <c r="B369" s="77">
        <v>363</v>
      </c>
      <c r="C369" s="74" t="s">
        <v>1158</v>
      </c>
      <c r="D369" s="74" t="s">
        <v>1352</v>
      </c>
      <c r="E369" s="75" t="s">
        <v>958</v>
      </c>
      <c r="F369" s="74">
        <v>701</v>
      </c>
      <c r="G369" s="99" t="s">
        <v>1353</v>
      </c>
      <c r="H369" s="84">
        <v>2011</v>
      </c>
      <c r="I369" s="86"/>
      <c r="J369" s="75">
        <v>1</v>
      </c>
      <c r="K369" s="85">
        <f t="shared" si="5"/>
        <v>0</v>
      </c>
    </row>
    <row r="370" spans="2:12" ht="13.5" thickBot="1" x14ac:dyDescent="0.3">
      <c r="B370" s="87">
        <v>364</v>
      </c>
      <c r="C370" s="88" t="s">
        <v>1158</v>
      </c>
      <c r="D370" s="88" t="s">
        <v>1352</v>
      </c>
      <c r="E370" s="89" t="s">
        <v>958</v>
      </c>
      <c r="F370" s="88">
        <v>757</v>
      </c>
      <c r="G370" s="101" t="s">
        <v>1354</v>
      </c>
      <c r="H370" s="98">
        <v>2020</v>
      </c>
      <c r="I370" s="90"/>
      <c r="J370" s="89">
        <v>1</v>
      </c>
      <c r="K370" s="91">
        <f t="shared" si="5"/>
        <v>0</v>
      </c>
    </row>
    <row r="371" spans="2:12" ht="13.5" thickBot="1" x14ac:dyDescent="0.3">
      <c r="B371" s="191" t="s">
        <v>328</v>
      </c>
      <c r="C371" s="192"/>
      <c r="D371" s="192"/>
      <c r="E371" s="192"/>
      <c r="F371" s="192"/>
      <c r="G371" s="192"/>
      <c r="H371" s="192"/>
      <c r="I371" s="192"/>
      <c r="J371" s="193"/>
      <c r="K371" s="92">
        <f>SUM(K7:K370)</f>
        <v>0</v>
      </c>
    </row>
    <row r="372" spans="2:12" x14ac:dyDescent="0.25">
      <c r="K372" s="74"/>
    </row>
    <row r="373" spans="2:12" ht="39.75" customHeight="1" x14ac:dyDescent="0.25">
      <c r="B373" s="171" t="s">
        <v>1355</v>
      </c>
      <c r="C373" s="171"/>
      <c r="D373" s="171"/>
      <c r="E373" s="171"/>
      <c r="F373" s="171"/>
      <c r="G373" s="171"/>
      <c r="H373" s="171"/>
      <c r="I373" s="171"/>
      <c r="J373" s="171"/>
      <c r="K373" s="171"/>
    </row>
    <row r="374" spans="2:12" ht="13.5" thickBot="1" x14ac:dyDescent="0.3">
      <c r="H374" s="75"/>
      <c r="K374" s="74"/>
    </row>
    <row r="375" spans="2:12" x14ac:dyDescent="0.25">
      <c r="B375" s="168" t="s">
        <v>1356</v>
      </c>
      <c r="C375" s="169"/>
      <c r="D375" s="169"/>
      <c r="E375" s="169"/>
      <c r="F375" s="169"/>
      <c r="G375" s="169"/>
      <c r="H375" s="169"/>
      <c r="I375" s="169"/>
      <c r="J375" s="169"/>
      <c r="K375" s="170"/>
    </row>
    <row r="376" spans="2:12" x14ac:dyDescent="0.25">
      <c r="B376" s="77"/>
      <c r="C376" s="75"/>
      <c r="H376" s="99"/>
      <c r="I376" s="84"/>
      <c r="K376" s="93"/>
    </row>
    <row r="377" spans="2:12" ht="13.5" thickBot="1" x14ac:dyDescent="0.3">
      <c r="B377" s="79" t="s">
        <v>16</v>
      </c>
      <c r="C377" s="181" t="s">
        <v>17</v>
      </c>
      <c r="D377" s="181"/>
      <c r="E377" s="181"/>
      <c r="F377" s="81" t="s">
        <v>18</v>
      </c>
      <c r="G377" s="81"/>
      <c r="H377" s="81" t="s">
        <v>872</v>
      </c>
      <c r="I377" s="81" t="s">
        <v>20</v>
      </c>
      <c r="J377" s="81" t="s">
        <v>21</v>
      </c>
      <c r="K377" s="82" t="s">
        <v>22</v>
      </c>
    </row>
    <row r="378" spans="2:12" x14ac:dyDescent="0.25">
      <c r="B378" s="77">
        <v>366</v>
      </c>
      <c r="C378" s="180" t="s">
        <v>1357</v>
      </c>
      <c r="D378" s="180"/>
      <c r="E378" s="180"/>
      <c r="F378" s="186" t="s">
        <v>980</v>
      </c>
      <c r="G378" s="186"/>
      <c r="H378" s="83" t="s">
        <v>873</v>
      </c>
      <c r="I378" s="86"/>
      <c r="J378" s="75">
        <v>30</v>
      </c>
      <c r="K378" s="85">
        <f>I378*J378</f>
        <v>0</v>
      </c>
    </row>
    <row r="379" spans="2:12" x14ac:dyDescent="0.25">
      <c r="B379" s="77">
        <v>369</v>
      </c>
      <c r="C379" s="180" t="s">
        <v>1061</v>
      </c>
      <c r="D379" s="180"/>
      <c r="E379" s="180"/>
      <c r="F379" s="180" t="s">
        <v>1101</v>
      </c>
      <c r="G379" s="180"/>
      <c r="H379" s="83" t="s">
        <v>873</v>
      </c>
      <c r="I379" s="86"/>
      <c r="J379" s="75">
        <v>30</v>
      </c>
      <c r="K379" s="85">
        <f t="shared" ref="K379:K383" si="6">I379*J379</f>
        <v>0</v>
      </c>
    </row>
    <row r="380" spans="2:12" x14ac:dyDescent="0.25">
      <c r="B380" s="77">
        <v>376</v>
      </c>
      <c r="C380" s="180" t="s">
        <v>958</v>
      </c>
      <c r="D380" s="180"/>
      <c r="E380" s="180"/>
      <c r="F380" s="180">
        <v>757</v>
      </c>
      <c r="G380" s="180"/>
      <c r="H380" s="83" t="s">
        <v>873</v>
      </c>
      <c r="I380" s="86"/>
      <c r="J380" s="75">
        <v>15</v>
      </c>
      <c r="K380" s="85">
        <f t="shared" si="6"/>
        <v>0</v>
      </c>
    </row>
    <row r="381" spans="2:12" x14ac:dyDescent="0.25">
      <c r="B381" s="77">
        <v>377</v>
      </c>
      <c r="C381" s="180" t="s">
        <v>958</v>
      </c>
      <c r="D381" s="180"/>
      <c r="E381" s="180"/>
      <c r="F381" s="180">
        <v>704</v>
      </c>
      <c r="G381" s="180"/>
      <c r="H381" s="83" t="s">
        <v>873</v>
      </c>
      <c r="I381" s="86"/>
      <c r="J381" s="75">
        <v>15</v>
      </c>
      <c r="K381" s="85">
        <f t="shared" si="6"/>
        <v>0</v>
      </c>
    </row>
    <row r="382" spans="2:12" x14ac:dyDescent="0.25">
      <c r="B382" s="77">
        <v>378</v>
      </c>
      <c r="C382" s="180" t="s">
        <v>958</v>
      </c>
      <c r="D382" s="180"/>
      <c r="E382" s="180"/>
      <c r="F382" s="180">
        <v>760</v>
      </c>
      <c r="G382" s="180"/>
      <c r="H382" s="83" t="s">
        <v>873</v>
      </c>
      <c r="I382" s="86"/>
      <c r="J382" s="75">
        <v>20</v>
      </c>
      <c r="K382" s="85">
        <f t="shared" si="6"/>
        <v>0</v>
      </c>
    </row>
    <row r="383" spans="2:12" ht="15.75" thickBot="1" x14ac:dyDescent="0.3">
      <c r="B383" s="87">
        <v>379</v>
      </c>
      <c r="C383" s="185" t="s">
        <v>958</v>
      </c>
      <c r="D383" s="185"/>
      <c r="E383" s="185"/>
      <c r="F383" s="185">
        <v>803</v>
      </c>
      <c r="G383" s="185"/>
      <c r="H383" s="108" t="s">
        <v>873</v>
      </c>
      <c r="I383" s="90"/>
      <c r="J383" s="89">
        <v>10</v>
      </c>
      <c r="K383" s="91">
        <f t="shared" si="6"/>
        <v>0</v>
      </c>
      <c r="L383" s="120"/>
    </row>
    <row r="384" spans="2:12" ht="13.5" thickBot="1" x14ac:dyDescent="0.3">
      <c r="B384" s="191" t="s">
        <v>328</v>
      </c>
      <c r="C384" s="192"/>
      <c r="D384" s="192"/>
      <c r="E384" s="192"/>
      <c r="F384" s="192"/>
      <c r="G384" s="192"/>
      <c r="H384" s="192"/>
      <c r="I384" s="192"/>
      <c r="J384" s="193"/>
      <c r="K384" s="92">
        <f>SUM(K378:K383)</f>
        <v>0</v>
      </c>
    </row>
    <row r="385" spans="2:11" ht="13.5" thickBot="1" x14ac:dyDescent="0.3">
      <c r="H385" s="75"/>
      <c r="I385" s="74"/>
      <c r="J385" s="99"/>
      <c r="K385" s="84"/>
    </row>
    <row r="386" spans="2:11" x14ac:dyDescent="0.25">
      <c r="B386" s="168" t="s">
        <v>972</v>
      </c>
      <c r="C386" s="169"/>
      <c r="D386" s="169"/>
      <c r="E386" s="169"/>
      <c r="F386" s="169"/>
      <c r="G386" s="169"/>
      <c r="H386" s="169"/>
      <c r="I386" s="169"/>
      <c r="J386" s="169"/>
      <c r="K386" s="170"/>
    </row>
    <row r="387" spans="2:11" x14ac:dyDescent="0.25">
      <c r="B387" s="77"/>
      <c r="C387" s="75"/>
      <c r="H387" s="99"/>
      <c r="I387" s="84"/>
      <c r="K387" s="93"/>
    </row>
    <row r="388" spans="2:11" ht="13.5" thickBot="1" x14ac:dyDescent="0.3">
      <c r="B388" s="79" t="s">
        <v>16</v>
      </c>
      <c r="C388" s="181" t="s">
        <v>17</v>
      </c>
      <c r="D388" s="181"/>
      <c r="E388" s="181"/>
      <c r="F388" s="81" t="s">
        <v>18</v>
      </c>
      <c r="G388" s="81"/>
      <c r="H388" s="81" t="s">
        <v>872</v>
      </c>
      <c r="I388" s="81" t="s">
        <v>20</v>
      </c>
      <c r="J388" s="81" t="s">
        <v>21</v>
      </c>
      <c r="K388" s="82" t="s">
        <v>22</v>
      </c>
    </row>
    <row r="389" spans="2:11" x14ac:dyDescent="0.25">
      <c r="B389" s="105">
        <v>401</v>
      </c>
      <c r="C389" s="182"/>
      <c r="D389" s="182"/>
      <c r="E389" s="182"/>
      <c r="F389" s="194"/>
      <c r="G389" s="194"/>
      <c r="H389" s="106"/>
      <c r="I389" s="86"/>
      <c r="J389" s="107"/>
      <c r="K389" s="85">
        <f>I389*J389</f>
        <v>0</v>
      </c>
    </row>
    <row r="390" spans="2:11" ht="13.5" thickBot="1" x14ac:dyDescent="0.3">
      <c r="B390" s="102">
        <v>402</v>
      </c>
      <c r="C390" s="183" t="s">
        <v>330</v>
      </c>
      <c r="D390" s="183"/>
      <c r="E390" s="183"/>
      <c r="F390" s="195"/>
      <c r="G390" s="195"/>
      <c r="H390" s="103"/>
      <c r="I390" s="90"/>
      <c r="J390" s="104"/>
      <c r="K390" s="91">
        <f>I390*J390</f>
        <v>0</v>
      </c>
    </row>
    <row r="391" spans="2:11" ht="13.5" thickBot="1" x14ac:dyDescent="0.3">
      <c r="B391" s="191" t="s">
        <v>331</v>
      </c>
      <c r="C391" s="192"/>
      <c r="D391" s="192"/>
      <c r="E391" s="192"/>
      <c r="F391" s="192"/>
      <c r="G391" s="192"/>
      <c r="H391" s="192"/>
      <c r="I391" s="192"/>
      <c r="J391" s="193"/>
      <c r="K391" s="92">
        <f>SUM(K389:K390)</f>
        <v>0</v>
      </c>
    </row>
    <row r="392" spans="2:11" ht="13.5" thickBot="1" x14ac:dyDescent="0.3">
      <c r="H392" s="75"/>
      <c r="I392" s="74"/>
      <c r="J392" s="99"/>
      <c r="K392" s="84"/>
    </row>
    <row r="393" spans="2:11" ht="13.5" thickBot="1" x14ac:dyDescent="0.3">
      <c r="H393" s="75"/>
      <c r="I393" s="172" t="s">
        <v>332</v>
      </c>
      <c r="J393" s="173"/>
      <c r="K393" s="94">
        <f>(8*K371)+K384+(8*K391)</f>
        <v>0</v>
      </c>
    </row>
    <row r="394" spans="2:11" x14ac:dyDescent="0.25">
      <c r="H394" s="75"/>
      <c r="K394" s="74"/>
    </row>
    <row r="395" spans="2:11" x14ac:dyDescent="0.25">
      <c r="H395" s="75"/>
      <c r="K395" s="74"/>
    </row>
  </sheetData>
  <sortState xmlns:xlrd2="http://schemas.microsoft.com/office/spreadsheetml/2017/richdata2" ref="L383">
    <sortCondition ref="L383"/>
  </sortState>
  <mergeCells count="26">
    <mergeCell ref="C390:E390"/>
    <mergeCell ref="B4:K4"/>
    <mergeCell ref="C378:E378"/>
    <mergeCell ref="C380:E380"/>
    <mergeCell ref="C377:E377"/>
    <mergeCell ref="C379:E379"/>
    <mergeCell ref="B375:K375"/>
    <mergeCell ref="F380:G380"/>
    <mergeCell ref="F379:G379"/>
    <mergeCell ref="F378:G378"/>
    <mergeCell ref="I393:J393"/>
    <mergeCell ref="C388:E388"/>
    <mergeCell ref="C389:E389"/>
    <mergeCell ref="B371:J371"/>
    <mergeCell ref="B373:K373"/>
    <mergeCell ref="B391:J391"/>
    <mergeCell ref="B384:J384"/>
    <mergeCell ref="F383:G383"/>
    <mergeCell ref="F382:G382"/>
    <mergeCell ref="F381:G381"/>
    <mergeCell ref="F389:G389"/>
    <mergeCell ref="F390:G390"/>
    <mergeCell ref="C381:E381"/>
    <mergeCell ref="C382:E382"/>
    <mergeCell ref="C383:E383"/>
    <mergeCell ref="B386:K386"/>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50F80-F079-4953-B5B1-C68765431429}">
  <dimension ref="B1:Q105"/>
  <sheetViews>
    <sheetView zoomScale="85" zoomScaleNormal="85" workbookViewId="0">
      <selection activeCell="B2" sqref="B2"/>
    </sheetView>
  </sheetViews>
  <sheetFormatPr defaultColWidth="9.140625" defaultRowHeight="12.75" x14ac:dyDescent="0.25"/>
  <cols>
    <col min="1" max="1" width="0.85546875" style="54" customWidth="1"/>
    <col min="2" max="2" width="5.7109375" style="53" customWidth="1"/>
    <col min="3" max="3" width="15.7109375" style="53" customWidth="1"/>
    <col min="4" max="4" width="18.7109375" style="53" customWidth="1"/>
    <col min="5" max="6" width="10.7109375" style="54" customWidth="1"/>
    <col min="7" max="7" width="12.7109375" style="54" customWidth="1"/>
    <col min="8" max="8" width="20.7109375" style="54" bestFit="1" customWidth="1"/>
    <col min="9" max="9" width="15.7109375" style="54" customWidth="1"/>
    <col min="10" max="11" width="20.7109375" style="54" customWidth="1"/>
    <col min="12" max="12" width="0.85546875" style="54" customWidth="1"/>
    <col min="13" max="16384" width="9.140625" style="54"/>
  </cols>
  <sheetData>
    <row r="1" spans="2:17" s="48" customFormat="1" x14ac:dyDescent="0.25">
      <c r="B1" s="45" t="s">
        <v>13</v>
      </c>
      <c r="C1" s="45"/>
      <c r="D1" s="45"/>
      <c r="E1" s="46"/>
      <c r="F1" s="46"/>
      <c r="G1" s="46"/>
      <c r="H1" s="46"/>
      <c r="I1" s="46"/>
      <c r="J1" s="46"/>
      <c r="K1" s="47"/>
    </row>
    <row r="2" spans="2:17" s="52" customFormat="1" x14ac:dyDescent="0.25">
      <c r="B2" s="49" t="s">
        <v>1443</v>
      </c>
      <c r="C2" s="49"/>
      <c r="D2" s="49"/>
      <c r="E2" s="50"/>
      <c r="F2" s="50"/>
      <c r="G2" s="50"/>
      <c r="H2" s="50"/>
      <c r="I2" s="50"/>
      <c r="J2" s="50"/>
      <c r="K2" s="51"/>
    </row>
    <row r="3" spans="2:17" ht="13.5" thickBot="1" x14ac:dyDescent="0.3">
      <c r="K3" s="55"/>
    </row>
    <row r="4" spans="2:17" x14ac:dyDescent="0.25">
      <c r="B4" s="196" t="s">
        <v>1358</v>
      </c>
      <c r="C4" s="197"/>
      <c r="D4" s="197"/>
      <c r="E4" s="197"/>
      <c r="F4" s="197"/>
      <c r="G4" s="197"/>
      <c r="H4" s="197"/>
      <c r="I4" s="197"/>
      <c r="J4" s="197"/>
      <c r="K4" s="198"/>
    </row>
    <row r="5" spans="2:17" x14ac:dyDescent="0.25">
      <c r="B5" s="59"/>
      <c r="K5" s="66"/>
    </row>
    <row r="6" spans="2:17" x14ac:dyDescent="0.25">
      <c r="B6" s="79" t="s">
        <v>16</v>
      </c>
      <c r="C6" s="80" t="s">
        <v>358</v>
      </c>
      <c r="D6" s="80" t="s">
        <v>359</v>
      </c>
      <c r="E6" s="81" t="s">
        <v>17</v>
      </c>
      <c r="F6" s="80" t="s">
        <v>360</v>
      </c>
      <c r="G6" s="100" t="s">
        <v>361</v>
      </c>
      <c r="H6" s="97" t="s">
        <v>362</v>
      </c>
      <c r="I6" s="57" t="s">
        <v>20</v>
      </c>
      <c r="J6" s="57" t="s">
        <v>21</v>
      </c>
      <c r="K6" s="82" t="s">
        <v>22</v>
      </c>
    </row>
    <row r="7" spans="2:17" x14ac:dyDescent="0.2">
      <c r="B7" s="59">
        <v>1</v>
      </c>
      <c r="C7" s="10" t="s">
        <v>1359</v>
      </c>
      <c r="D7" s="74" t="s">
        <v>974</v>
      </c>
      <c r="E7" s="110" t="s">
        <v>1360</v>
      </c>
      <c r="F7" s="19" t="s">
        <v>1361</v>
      </c>
      <c r="G7" s="111">
        <v>2191788</v>
      </c>
      <c r="H7" s="112">
        <v>2022</v>
      </c>
      <c r="I7" s="61"/>
      <c r="J7" s="54">
        <v>1</v>
      </c>
      <c r="K7" s="42">
        <f t="shared" ref="K7" si="0">I7*J7</f>
        <v>0</v>
      </c>
    </row>
    <row r="8" spans="2:17" x14ac:dyDescent="0.2">
      <c r="B8" s="59">
        <v>2</v>
      </c>
      <c r="C8" s="10" t="s">
        <v>1359</v>
      </c>
      <c r="D8" s="74" t="s">
        <v>974</v>
      </c>
      <c r="E8" s="110" t="s">
        <v>1360</v>
      </c>
      <c r="F8" s="19" t="s">
        <v>1362</v>
      </c>
      <c r="G8" s="111">
        <v>3430697</v>
      </c>
      <c r="H8" s="112">
        <v>2013</v>
      </c>
      <c r="I8" s="61"/>
      <c r="J8" s="54">
        <v>1</v>
      </c>
      <c r="K8" s="42">
        <f t="shared" ref="K8:K60" si="1">I8*J8</f>
        <v>0</v>
      </c>
      <c r="Q8" s="74"/>
    </row>
    <row r="9" spans="2:17" x14ac:dyDescent="0.2">
      <c r="B9" s="59">
        <v>3</v>
      </c>
      <c r="C9" s="10" t="s">
        <v>1359</v>
      </c>
      <c r="D9" s="74" t="s">
        <v>974</v>
      </c>
      <c r="E9" s="110" t="s">
        <v>1360</v>
      </c>
      <c r="F9" s="19" t="s">
        <v>1363</v>
      </c>
      <c r="G9" s="111">
        <v>1042302</v>
      </c>
      <c r="H9" s="112">
        <v>2021</v>
      </c>
      <c r="I9" s="61"/>
      <c r="J9" s="54">
        <v>1</v>
      </c>
      <c r="K9" s="42">
        <f t="shared" si="1"/>
        <v>0</v>
      </c>
      <c r="Q9" s="109"/>
    </row>
    <row r="10" spans="2:17" x14ac:dyDescent="0.2">
      <c r="B10" s="59">
        <v>4</v>
      </c>
      <c r="C10" s="10" t="s">
        <v>1359</v>
      </c>
      <c r="D10" s="74" t="s">
        <v>974</v>
      </c>
      <c r="E10" s="110" t="s">
        <v>1360</v>
      </c>
      <c r="F10" s="19" t="s">
        <v>1364</v>
      </c>
      <c r="G10" s="111">
        <v>9122018</v>
      </c>
      <c r="H10" s="112">
        <v>2019</v>
      </c>
      <c r="I10" s="61"/>
      <c r="J10" s="54">
        <v>1</v>
      </c>
      <c r="K10" s="42">
        <f t="shared" si="1"/>
        <v>0</v>
      </c>
      <c r="Q10" s="109"/>
    </row>
    <row r="11" spans="2:17" x14ac:dyDescent="0.2">
      <c r="B11" s="59">
        <v>5</v>
      </c>
      <c r="C11" s="10" t="s">
        <v>1359</v>
      </c>
      <c r="D11" s="109" t="s">
        <v>1175</v>
      </c>
      <c r="E11" s="110" t="s">
        <v>1360</v>
      </c>
      <c r="F11" s="19" t="s">
        <v>1365</v>
      </c>
      <c r="G11" s="111">
        <v>9422694</v>
      </c>
      <c r="H11" s="112">
        <v>2019</v>
      </c>
      <c r="I11" s="61"/>
      <c r="J11" s="54">
        <v>1</v>
      </c>
      <c r="K11" s="42">
        <f t="shared" si="1"/>
        <v>0</v>
      </c>
      <c r="Q11" s="109"/>
    </row>
    <row r="12" spans="2:17" x14ac:dyDescent="0.2">
      <c r="B12" s="59">
        <v>6</v>
      </c>
      <c r="C12" s="10" t="s">
        <v>1359</v>
      </c>
      <c r="D12" s="109" t="s">
        <v>1179</v>
      </c>
      <c r="E12" s="110" t="s">
        <v>1360</v>
      </c>
      <c r="F12" s="19" t="s">
        <v>1363</v>
      </c>
      <c r="G12" s="111">
        <v>3251852</v>
      </c>
      <c r="H12" s="112">
        <v>2023</v>
      </c>
      <c r="I12" s="61"/>
      <c r="J12" s="54">
        <v>1</v>
      </c>
      <c r="K12" s="42">
        <f t="shared" si="1"/>
        <v>0</v>
      </c>
      <c r="Q12" s="109"/>
    </row>
    <row r="13" spans="2:17" x14ac:dyDescent="0.2">
      <c r="B13" s="59">
        <v>7</v>
      </c>
      <c r="C13" s="10" t="s">
        <v>1359</v>
      </c>
      <c r="D13" s="109" t="s">
        <v>1182</v>
      </c>
      <c r="E13" s="110" t="s">
        <v>1360</v>
      </c>
      <c r="F13" s="19" t="s">
        <v>1366</v>
      </c>
      <c r="G13" s="111">
        <v>3070922</v>
      </c>
      <c r="H13" s="112">
        <v>2013</v>
      </c>
      <c r="I13" s="61"/>
      <c r="J13" s="54">
        <v>1</v>
      </c>
      <c r="K13" s="42">
        <f t="shared" si="1"/>
        <v>0</v>
      </c>
      <c r="Q13" s="109"/>
    </row>
    <row r="14" spans="2:17" x14ac:dyDescent="0.2">
      <c r="B14" s="59">
        <v>8</v>
      </c>
      <c r="C14" s="10" t="s">
        <v>1359</v>
      </c>
      <c r="D14" s="109" t="s">
        <v>768</v>
      </c>
      <c r="E14" s="110" t="s">
        <v>1360</v>
      </c>
      <c r="F14" s="19" t="s">
        <v>1367</v>
      </c>
      <c r="G14" s="111">
        <v>2162630</v>
      </c>
      <c r="H14" s="112">
        <v>2022</v>
      </c>
      <c r="I14" s="61"/>
      <c r="J14" s="54">
        <v>1</v>
      </c>
      <c r="K14" s="42">
        <f t="shared" si="1"/>
        <v>0</v>
      </c>
      <c r="Q14" s="109"/>
    </row>
    <row r="15" spans="2:17" x14ac:dyDescent="0.2">
      <c r="B15" s="59">
        <v>9</v>
      </c>
      <c r="C15" s="10" t="s">
        <v>1359</v>
      </c>
      <c r="D15" s="109" t="s">
        <v>768</v>
      </c>
      <c r="E15" s="110" t="s">
        <v>1360</v>
      </c>
      <c r="F15" s="19" t="s">
        <v>1361</v>
      </c>
      <c r="G15" s="111">
        <v>3042038</v>
      </c>
      <c r="H15" s="112">
        <v>2023</v>
      </c>
      <c r="I15" s="61"/>
      <c r="J15" s="54">
        <v>1</v>
      </c>
      <c r="K15" s="42">
        <f t="shared" si="1"/>
        <v>0</v>
      </c>
      <c r="Q15" s="109"/>
    </row>
    <row r="16" spans="2:17" x14ac:dyDescent="0.2">
      <c r="B16" s="59">
        <v>10</v>
      </c>
      <c r="C16" s="10" t="s">
        <v>1359</v>
      </c>
      <c r="D16" s="109" t="s">
        <v>768</v>
      </c>
      <c r="E16" s="110" t="s">
        <v>1360</v>
      </c>
      <c r="F16" s="19" t="s">
        <v>1361</v>
      </c>
      <c r="G16" s="111">
        <v>1012058</v>
      </c>
      <c r="H16" s="112">
        <v>2021</v>
      </c>
      <c r="I16" s="61"/>
      <c r="J16" s="54">
        <v>1</v>
      </c>
      <c r="K16" s="42">
        <f t="shared" si="1"/>
        <v>0</v>
      </c>
      <c r="Q16" s="109"/>
    </row>
    <row r="17" spans="2:17" x14ac:dyDescent="0.2">
      <c r="B17" s="59">
        <v>11</v>
      </c>
      <c r="C17" s="10" t="s">
        <v>1359</v>
      </c>
      <c r="D17" s="109" t="s">
        <v>768</v>
      </c>
      <c r="E17" s="110" t="s">
        <v>1360</v>
      </c>
      <c r="F17" s="19" t="s">
        <v>1361</v>
      </c>
      <c r="G17" s="111">
        <v>1102749</v>
      </c>
      <c r="H17" s="112">
        <v>2021</v>
      </c>
      <c r="I17" s="61"/>
      <c r="J17" s="54">
        <v>1</v>
      </c>
      <c r="K17" s="42">
        <f t="shared" si="1"/>
        <v>0</v>
      </c>
      <c r="Q17" s="109"/>
    </row>
    <row r="18" spans="2:17" x14ac:dyDescent="0.2">
      <c r="B18" s="59">
        <v>12</v>
      </c>
      <c r="C18" s="10" t="s">
        <v>1359</v>
      </c>
      <c r="D18" s="109" t="s">
        <v>768</v>
      </c>
      <c r="E18" s="110" t="s">
        <v>1360</v>
      </c>
      <c r="F18" s="19" t="s">
        <v>1368</v>
      </c>
      <c r="G18" s="111">
        <v>1042292</v>
      </c>
      <c r="H18" s="112">
        <v>2021</v>
      </c>
      <c r="I18" s="61"/>
      <c r="J18" s="54">
        <v>1</v>
      </c>
      <c r="K18" s="42">
        <f t="shared" si="1"/>
        <v>0</v>
      </c>
      <c r="Q18" s="109"/>
    </row>
    <row r="19" spans="2:17" x14ac:dyDescent="0.2">
      <c r="B19" s="59">
        <v>13</v>
      </c>
      <c r="C19" s="10" t="s">
        <v>1359</v>
      </c>
      <c r="D19" s="109" t="s">
        <v>768</v>
      </c>
      <c r="E19" s="110" t="s">
        <v>1360</v>
      </c>
      <c r="F19" s="19" t="s">
        <v>1368</v>
      </c>
      <c r="G19" s="111">
        <v>9432917</v>
      </c>
      <c r="H19" s="112">
        <v>2019</v>
      </c>
      <c r="I19" s="61"/>
      <c r="J19" s="54">
        <v>1</v>
      </c>
      <c r="K19" s="42">
        <f t="shared" si="1"/>
        <v>0</v>
      </c>
      <c r="Q19" s="109"/>
    </row>
    <row r="20" spans="2:17" x14ac:dyDescent="0.2">
      <c r="B20" s="59">
        <v>14</v>
      </c>
      <c r="C20" s="10" t="s">
        <v>1369</v>
      </c>
      <c r="D20" s="109" t="s">
        <v>768</v>
      </c>
      <c r="E20" s="110" t="s">
        <v>1360</v>
      </c>
      <c r="F20" s="19" t="s">
        <v>1370</v>
      </c>
      <c r="G20" s="111">
        <v>6032584</v>
      </c>
      <c r="H20" s="112">
        <v>2016</v>
      </c>
      <c r="I20" s="61"/>
      <c r="J20" s="54">
        <v>1</v>
      </c>
      <c r="K20" s="42">
        <f t="shared" si="1"/>
        <v>0</v>
      </c>
      <c r="Q20" s="109"/>
    </row>
    <row r="21" spans="2:17" x14ac:dyDescent="0.2">
      <c r="B21" s="59">
        <v>15</v>
      </c>
      <c r="C21" s="10" t="s">
        <v>1369</v>
      </c>
      <c r="D21" s="109" t="s">
        <v>768</v>
      </c>
      <c r="E21" s="110" t="s">
        <v>1360</v>
      </c>
      <c r="F21" s="19" t="s">
        <v>1370</v>
      </c>
      <c r="G21" s="111">
        <v>8471294</v>
      </c>
      <c r="H21" s="112">
        <v>2008</v>
      </c>
      <c r="I21" s="61"/>
      <c r="J21" s="54">
        <v>1</v>
      </c>
      <c r="K21" s="42">
        <f t="shared" si="1"/>
        <v>0</v>
      </c>
      <c r="Q21" s="109"/>
    </row>
    <row r="22" spans="2:17" x14ac:dyDescent="0.2">
      <c r="B22" s="59">
        <v>16</v>
      </c>
      <c r="C22" s="10" t="s">
        <v>1359</v>
      </c>
      <c r="D22" s="109" t="s">
        <v>768</v>
      </c>
      <c r="E22" s="110" t="s">
        <v>1360</v>
      </c>
      <c r="F22" s="19" t="s">
        <v>1364</v>
      </c>
      <c r="G22" s="111">
        <v>9122021</v>
      </c>
      <c r="H22" s="112">
        <v>2019</v>
      </c>
      <c r="I22" s="61"/>
      <c r="J22" s="54">
        <v>1</v>
      </c>
      <c r="K22" s="42">
        <f t="shared" si="1"/>
        <v>0</v>
      </c>
      <c r="Q22" s="109"/>
    </row>
    <row r="23" spans="2:17" x14ac:dyDescent="0.2">
      <c r="B23" s="59">
        <v>17</v>
      </c>
      <c r="C23" s="10" t="s">
        <v>1359</v>
      </c>
      <c r="D23" s="109" t="s">
        <v>768</v>
      </c>
      <c r="E23" s="110" t="s">
        <v>1360</v>
      </c>
      <c r="F23" s="19" t="s">
        <v>1364</v>
      </c>
      <c r="G23" s="111">
        <v>9122016</v>
      </c>
      <c r="H23" s="112">
        <v>2019</v>
      </c>
      <c r="I23" s="61"/>
      <c r="J23" s="54">
        <v>1</v>
      </c>
      <c r="K23" s="42">
        <f t="shared" si="1"/>
        <v>0</v>
      </c>
      <c r="Q23" s="109"/>
    </row>
    <row r="24" spans="2:17" x14ac:dyDescent="0.2">
      <c r="B24" s="59">
        <v>18</v>
      </c>
      <c r="C24" s="10" t="s">
        <v>1359</v>
      </c>
      <c r="D24" s="109" t="s">
        <v>1371</v>
      </c>
      <c r="E24" s="110" t="s">
        <v>1360</v>
      </c>
      <c r="F24" s="19" t="s">
        <v>1361</v>
      </c>
      <c r="G24" s="111">
        <v>2183449</v>
      </c>
      <c r="H24" s="112">
        <v>2022</v>
      </c>
      <c r="I24" s="61"/>
      <c r="J24" s="54">
        <v>1</v>
      </c>
      <c r="K24" s="42">
        <f t="shared" si="1"/>
        <v>0</v>
      </c>
      <c r="Q24" s="109"/>
    </row>
    <row r="25" spans="2:17" x14ac:dyDescent="0.2">
      <c r="B25" s="59">
        <v>19</v>
      </c>
      <c r="C25" s="10" t="s">
        <v>1359</v>
      </c>
      <c r="D25" s="109" t="s">
        <v>1204</v>
      </c>
      <c r="E25" s="110" t="s">
        <v>1360</v>
      </c>
      <c r="F25" s="19" t="s">
        <v>1361</v>
      </c>
      <c r="G25" s="111">
        <v>1012077</v>
      </c>
      <c r="H25" s="112">
        <v>2021</v>
      </c>
      <c r="I25" s="61"/>
      <c r="J25" s="54">
        <v>1</v>
      </c>
      <c r="K25" s="42">
        <f t="shared" si="1"/>
        <v>0</v>
      </c>
      <c r="Q25" s="109"/>
    </row>
    <row r="26" spans="2:17" x14ac:dyDescent="0.2">
      <c r="B26" s="59">
        <v>20</v>
      </c>
      <c r="C26" s="10" t="s">
        <v>1359</v>
      </c>
      <c r="D26" s="109" t="s">
        <v>1021</v>
      </c>
      <c r="E26" s="110" t="s">
        <v>1360</v>
      </c>
      <c r="F26" s="19" t="s">
        <v>1361</v>
      </c>
      <c r="G26" s="111">
        <v>2183450</v>
      </c>
      <c r="H26" s="112">
        <v>2022</v>
      </c>
      <c r="I26" s="61"/>
      <c r="J26" s="54">
        <v>1</v>
      </c>
      <c r="K26" s="42">
        <f t="shared" si="1"/>
        <v>0</v>
      </c>
      <c r="Q26" s="109"/>
    </row>
    <row r="27" spans="2:17" x14ac:dyDescent="0.2">
      <c r="B27" s="59">
        <v>21</v>
      </c>
      <c r="C27" s="10" t="s">
        <v>1359</v>
      </c>
      <c r="D27" s="109" t="s">
        <v>1021</v>
      </c>
      <c r="E27" s="110" t="s">
        <v>1360</v>
      </c>
      <c r="F27" s="19" t="s">
        <v>1366</v>
      </c>
      <c r="G27" s="111">
        <v>6013450</v>
      </c>
      <c r="H27" s="112">
        <v>2016</v>
      </c>
      <c r="I27" s="61"/>
      <c r="J27" s="54">
        <v>1</v>
      </c>
      <c r="K27" s="42">
        <f t="shared" si="1"/>
        <v>0</v>
      </c>
      <c r="Q27" s="109"/>
    </row>
    <row r="28" spans="2:17" x14ac:dyDescent="0.2">
      <c r="B28" s="59">
        <v>22</v>
      </c>
      <c r="C28" s="10" t="s">
        <v>1359</v>
      </c>
      <c r="D28" s="109" t="s">
        <v>1021</v>
      </c>
      <c r="E28" s="110" t="s">
        <v>1360</v>
      </c>
      <c r="F28" s="19" t="s">
        <v>1363</v>
      </c>
      <c r="G28" s="111">
        <v>1274889</v>
      </c>
      <c r="H28" s="112">
        <v>2021</v>
      </c>
      <c r="I28" s="61"/>
      <c r="J28" s="54">
        <v>1</v>
      </c>
      <c r="K28" s="42">
        <f t="shared" si="1"/>
        <v>0</v>
      </c>
      <c r="Q28" s="109"/>
    </row>
    <row r="29" spans="2:17" x14ac:dyDescent="0.2">
      <c r="B29" s="59">
        <v>23</v>
      </c>
      <c r="C29" s="10" t="s">
        <v>1359</v>
      </c>
      <c r="D29" s="109" t="s">
        <v>557</v>
      </c>
      <c r="E29" s="110" t="s">
        <v>1360</v>
      </c>
      <c r="F29" s="19" t="s">
        <v>1372</v>
      </c>
      <c r="G29" s="111">
        <v>3071420</v>
      </c>
      <c r="H29" s="112">
        <v>2023</v>
      </c>
      <c r="I29" s="61"/>
      <c r="J29" s="54">
        <v>1</v>
      </c>
      <c r="K29" s="42">
        <f t="shared" si="1"/>
        <v>0</v>
      </c>
      <c r="Q29" s="109"/>
    </row>
    <row r="30" spans="2:17" x14ac:dyDescent="0.2">
      <c r="B30" s="59">
        <v>24</v>
      </c>
      <c r="C30" s="10" t="s">
        <v>1359</v>
      </c>
      <c r="D30" s="109" t="s">
        <v>557</v>
      </c>
      <c r="E30" s="110" t="s">
        <v>1360</v>
      </c>
      <c r="F30" s="19" t="s">
        <v>1372</v>
      </c>
      <c r="G30" s="111">
        <v>2203168</v>
      </c>
      <c r="H30" s="112">
        <v>2022</v>
      </c>
      <c r="I30" s="61"/>
      <c r="J30" s="54">
        <v>1</v>
      </c>
      <c r="K30" s="42">
        <f t="shared" si="1"/>
        <v>0</v>
      </c>
      <c r="Q30" s="109"/>
    </row>
    <row r="31" spans="2:17" x14ac:dyDescent="0.2">
      <c r="B31" s="59">
        <v>25</v>
      </c>
      <c r="C31" s="10" t="s">
        <v>1359</v>
      </c>
      <c r="D31" s="109" t="s">
        <v>557</v>
      </c>
      <c r="E31" s="110" t="s">
        <v>1360</v>
      </c>
      <c r="F31" s="19" t="s">
        <v>1372</v>
      </c>
      <c r="G31" s="111">
        <v>1021896</v>
      </c>
      <c r="H31" s="112">
        <v>2021</v>
      </c>
      <c r="I31" s="61"/>
      <c r="J31" s="54">
        <v>1</v>
      </c>
      <c r="K31" s="42">
        <f t="shared" si="1"/>
        <v>0</v>
      </c>
      <c r="Q31" s="109"/>
    </row>
    <row r="32" spans="2:17" x14ac:dyDescent="0.2">
      <c r="B32" s="59">
        <v>26</v>
      </c>
      <c r="C32" s="10" t="s">
        <v>1359</v>
      </c>
      <c r="D32" s="109" t="s">
        <v>557</v>
      </c>
      <c r="E32" s="110" t="s">
        <v>1360</v>
      </c>
      <c r="F32" s="19" t="s">
        <v>1361</v>
      </c>
      <c r="G32" s="111">
        <v>3372200</v>
      </c>
      <c r="H32" s="112">
        <v>2023</v>
      </c>
      <c r="I32" s="61"/>
      <c r="J32" s="54">
        <v>1</v>
      </c>
      <c r="K32" s="42">
        <f t="shared" si="1"/>
        <v>0</v>
      </c>
      <c r="Q32" s="109"/>
    </row>
    <row r="33" spans="2:17" x14ac:dyDescent="0.2">
      <c r="B33" s="59">
        <v>27</v>
      </c>
      <c r="C33" s="10" t="s">
        <v>1359</v>
      </c>
      <c r="D33" s="109" t="s">
        <v>557</v>
      </c>
      <c r="E33" s="110" t="s">
        <v>1360</v>
      </c>
      <c r="F33" s="19" t="s">
        <v>1361</v>
      </c>
      <c r="G33" s="111">
        <v>1176180</v>
      </c>
      <c r="H33" s="112">
        <v>2021</v>
      </c>
      <c r="I33" s="61"/>
      <c r="J33" s="54">
        <v>1</v>
      </c>
      <c r="K33" s="42">
        <f t="shared" si="1"/>
        <v>0</v>
      </c>
      <c r="Q33" s="109"/>
    </row>
    <row r="34" spans="2:17" x14ac:dyDescent="0.2">
      <c r="B34" s="59">
        <v>28</v>
      </c>
      <c r="C34" s="10" t="s">
        <v>1359</v>
      </c>
      <c r="D34" s="109" t="s">
        <v>557</v>
      </c>
      <c r="E34" s="110" t="s">
        <v>1360</v>
      </c>
      <c r="F34" s="19" t="s">
        <v>1361</v>
      </c>
      <c r="G34" s="111">
        <v>2022635</v>
      </c>
      <c r="H34" s="112">
        <v>2020</v>
      </c>
      <c r="I34" s="61"/>
      <c r="J34" s="54">
        <v>1</v>
      </c>
      <c r="K34" s="42">
        <f t="shared" si="1"/>
        <v>0</v>
      </c>
      <c r="Q34" s="53"/>
    </row>
    <row r="35" spans="2:17" ht="15" x14ac:dyDescent="0.25">
      <c r="B35" s="59">
        <v>29</v>
      </c>
      <c r="C35" s="10" t="s">
        <v>1359</v>
      </c>
      <c r="D35" s="109" t="s">
        <v>557</v>
      </c>
      <c r="E35" s="110" t="s">
        <v>1360</v>
      </c>
      <c r="F35" s="19" t="s">
        <v>1368</v>
      </c>
      <c r="G35" s="111">
        <v>1052117</v>
      </c>
      <c r="H35" s="112">
        <v>2021</v>
      </c>
      <c r="I35" s="61"/>
      <c r="J35" s="54">
        <v>1</v>
      </c>
      <c r="K35" s="42">
        <f t="shared" si="1"/>
        <v>0</v>
      </c>
      <c r="Q35"/>
    </row>
    <row r="36" spans="2:17" ht="15" x14ac:dyDescent="0.25">
      <c r="B36" s="59">
        <v>30</v>
      </c>
      <c r="C36" s="10" t="s">
        <v>1359</v>
      </c>
      <c r="D36" s="109" t="s">
        <v>557</v>
      </c>
      <c r="E36" s="110" t="s">
        <v>1360</v>
      </c>
      <c r="F36" s="19" t="s">
        <v>1366</v>
      </c>
      <c r="G36" s="111">
        <v>5274691</v>
      </c>
      <c r="H36" s="112">
        <v>2015</v>
      </c>
      <c r="I36" s="61"/>
      <c r="J36" s="54">
        <v>1</v>
      </c>
      <c r="K36" s="42">
        <f t="shared" si="1"/>
        <v>0</v>
      </c>
      <c r="Q36"/>
    </row>
    <row r="37" spans="2:17" ht="15" x14ac:dyDescent="0.25">
      <c r="B37" s="59">
        <v>31</v>
      </c>
      <c r="C37" s="10" t="s">
        <v>1359</v>
      </c>
      <c r="D37" s="109" t="s">
        <v>557</v>
      </c>
      <c r="E37" s="110" t="s">
        <v>1360</v>
      </c>
      <c r="F37" s="19" t="s">
        <v>1366</v>
      </c>
      <c r="G37" s="111">
        <v>5173629</v>
      </c>
      <c r="H37" s="112">
        <v>2015</v>
      </c>
      <c r="I37" s="61"/>
      <c r="J37" s="54">
        <v>1</v>
      </c>
      <c r="K37" s="42">
        <f t="shared" si="1"/>
        <v>0</v>
      </c>
      <c r="Q37"/>
    </row>
    <row r="38" spans="2:17" ht="15" x14ac:dyDescent="0.25">
      <c r="B38" s="59">
        <v>32</v>
      </c>
      <c r="C38" s="10" t="s">
        <v>1359</v>
      </c>
      <c r="D38" s="109" t="s">
        <v>557</v>
      </c>
      <c r="E38" s="110" t="s">
        <v>1360</v>
      </c>
      <c r="F38" s="19" t="s">
        <v>1366</v>
      </c>
      <c r="G38" s="111">
        <v>2341301</v>
      </c>
      <c r="H38" s="112">
        <v>2012</v>
      </c>
      <c r="I38" s="61"/>
      <c r="J38" s="54">
        <v>1</v>
      </c>
      <c r="K38" s="42">
        <f t="shared" si="1"/>
        <v>0</v>
      </c>
      <c r="Q38"/>
    </row>
    <row r="39" spans="2:17" ht="15" x14ac:dyDescent="0.25">
      <c r="B39" s="59">
        <v>33</v>
      </c>
      <c r="C39" s="10" t="s">
        <v>1359</v>
      </c>
      <c r="D39" s="109" t="s">
        <v>557</v>
      </c>
      <c r="E39" s="110" t="s">
        <v>1360</v>
      </c>
      <c r="F39" s="19" t="s">
        <v>1363</v>
      </c>
      <c r="G39" s="111">
        <v>1042305</v>
      </c>
      <c r="H39" s="112">
        <v>2021</v>
      </c>
      <c r="I39" s="61"/>
      <c r="J39" s="54">
        <v>1</v>
      </c>
      <c r="K39" s="42">
        <f t="shared" si="1"/>
        <v>0</v>
      </c>
      <c r="Q39"/>
    </row>
    <row r="40" spans="2:17" ht="15" x14ac:dyDescent="0.25">
      <c r="B40" s="59">
        <v>34</v>
      </c>
      <c r="C40" s="10" t="s">
        <v>1359</v>
      </c>
      <c r="D40" s="109" t="s">
        <v>557</v>
      </c>
      <c r="E40" s="110" t="s">
        <v>1360</v>
      </c>
      <c r="F40" s="19" t="s">
        <v>1364</v>
      </c>
      <c r="G40" s="111">
        <v>9072152</v>
      </c>
      <c r="H40" s="112">
        <v>2019</v>
      </c>
      <c r="I40" s="61"/>
      <c r="J40" s="54">
        <v>1</v>
      </c>
      <c r="K40" s="42">
        <f t="shared" si="1"/>
        <v>0</v>
      </c>
      <c r="Q40"/>
    </row>
    <row r="41" spans="2:17" ht="15" x14ac:dyDescent="0.25">
      <c r="B41" s="59">
        <v>35</v>
      </c>
      <c r="C41" s="10" t="s">
        <v>1359</v>
      </c>
      <c r="D41" s="109" t="s">
        <v>557</v>
      </c>
      <c r="E41" s="110" t="s">
        <v>1360</v>
      </c>
      <c r="F41" s="19" t="s">
        <v>1364</v>
      </c>
      <c r="G41" s="111">
        <v>9122017</v>
      </c>
      <c r="H41" s="112">
        <v>2019</v>
      </c>
      <c r="I41" s="61"/>
      <c r="J41" s="54">
        <v>1</v>
      </c>
      <c r="K41" s="42">
        <f t="shared" si="1"/>
        <v>0</v>
      </c>
      <c r="Q41"/>
    </row>
    <row r="42" spans="2:17" ht="15" x14ac:dyDescent="0.25">
      <c r="B42" s="59">
        <v>36</v>
      </c>
      <c r="C42" s="10" t="s">
        <v>1373</v>
      </c>
      <c r="D42" s="109" t="s">
        <v>557</v>
      </c>
      <c r="E42" s="110" t="s">
        <v>1374</v>
      </c>
      <c r="F42" s="19" t="s">
        <v>1375</v>
      </c>
      <c r="G42" s="111">
        <v>20050327</v>
      </c>
      <c r="H42" s="112">
        <v>2005</v>
      </c>
      <c r="I42" s="61"/>
      <c r="J42" s="54">
        <v>1</v>
      </c>
      <c r="K42" s="42">
        <f t="shared" si="1"/>
        <v>0</v>
      </c>
      <c r="Q42"/>
    </row>
    <row r="43" spans="2:17" ht="15" x14ac:dyDescent="0.25">
      <c r="B43" s="59">
        <v>37</v>
      </c>
      <c r="C43" s="10" t="s">
        <v>1359</v>
      </c>
      <c r="D43" s="109" t="s">
        <v>1275</v>
      </c>
      <c r="E43" s="110" t="s">
        <v>1360</v>
      </c>
      <c r="F43" s="19" t="s">
        <v>1366</v>
      </c>
      <c r="G43" s="111">
        <v>2341304</v>
      </c>
      <c r="H43" s="112">
        <v>2012</v>
      </c>
      <c r="I43" s="61"/>
      <c r="J43" s="54">
        <v>1</v>
      </c>
      <c r="K43" s="42">
        <f t="shared" si="1"/>
        <v>0</v>
      </c>
      <c r="Q43"/>
    </row>
    <row r="44" spans="2:17" ht="15" x14ac:dyDescent="0.25">
      <c r="B44" s="59">
        <v>38</v>
      </c>
      <c r="C44" s="10" t="s">
        <v>1359</v>
      </c>
      <c r="D44" s="109" t="s">
        <v>1280</v>
      </c>
      <c r="E44" s="110" t="s">
        <v>1360</v>
      </c>
      <c r="F44" s="19" t="s">
        <v>1361</v>
      </c>
      <c r="G44" s="111">
        <v>2022639</v>
      </c>
      <c r="H44" s="112">
        <v>2022</v>
      </c>
      <c r="I44" s="61"/>
      <c r="J44" s="54">
        <v>1</v>
      </c>
      <c r="K44" s="42">
        <f t="shared" si="1"/>
        <v>0</v>
      </c>
      <c r="Q44"/>
    </row>
    <row r="45" spans="2:17" ht="15" x14ac:dyDescent="0.25">
      <c r="B45" s="59">
        <v>39</v>
      </c>
      <c r="C45" s="10" t="s">
        <v>1359</v>
      </c>
      <c r="D45" s="109" t="s">
        <v>1283</v>
      </c>
      <c r="E45" s="110" t="s">
        <v>1360</v>
      </c>
      <c r="F45" s="19" t="s">
        <v>1376</v>
      </c>
      <c r="G45" s="111">
        <v>321517</v>
      </c>
      <c r="H45" s="112">
        <v>2020</v>
      </c>
      <c r="I45" s="61"/>
      <c r="J45" s="54">
        <v>1</v>
      </c>
      <c r="K45" s="42">
        <f t="shared" si="1"/>
        <v>0</v>
      </c>
      <c r="Q45"/>
    </row>
    <row r="46" spans="2:17" ht="15" x14ac:dyDescent="0.25">
      <c r="B46" s="59">
        <v>40</v>
      </c>
      <c r="C46" s="10" t="s">
        <v>1359</v>
      </c>
      <c r="D46" s="109" t="s">
        <v>1288</v>
      </c>
      <c r="E46" s="110" t="s">
        <v>1360</v>
      </c>
      <c r="F46" s="19" t="s">
        <v>1366</v>
      </c>
      <c r="G46" s="111">
        <v>2211406</v>
      </c>
      <c r="H46" s="112">
        <v>2012</v>
      </c>
      <c r="I46" s="61"/>
      <c r="J46" s="54">
        <v>1</v>
      </c>
      <c r="K46" s="42">
        <f t="shared" si="1"/>
        <v>0</v>
      </c>
      <c r="Q46"/>
    </row>
    <row r="47" spans="2:17" ht="15" x14ac:dyDescent="0.25">
      <c r="B47" s="59">
        <v>41</v>
      </c>
      <c r="C47" s="10" t="s">
        <v>1359</v>
      </c>
      <c r="D47" s="109" t="s">
        <v>1377</v>
      </c>
      <c r="E47" s="110" t="s">
        <v>1360</v>
      </c>
      <c r="F47" s="19" t="s">
        <v>1361</v>
      </c>
      <c r="G47" s="111">
        <v>172024</v>
      </c>
      <c r="H47" s="112">
        <v>2020</v>
      </c>
      <c r="I47" s="61"/>
      <c r="J47" s="54">
        <v>1</v>
      </c>
      <c r="K47" s="42">
        <f t="shared" si="1"/>
        <v>0</v>
      </c>
      <c r="Q47"/>
    </row>
    <row r="48" spans="2:17" ht="15" x14ac:dyDescent="0.25">
      <c r="B48" s="59">
        <v>42</v>
      </c>
      <c r="C48" s="10" t="s">
        <v>1359</v>
      </c>
      <c r="D48" s="109" t="s">
        <v>1294</v>
      </c>
      <c r="E48" s="110" t="s">
        <v>1360</v>
      </c>
      <c r="F48" s="19" t="s">
        <v>1365</v>
      </c>
      <c r="G48" s="111">
        <v>9422693</v>
      </c>
      <c r="H48" s="112">
        <v>2019</v>
      </c>
      <c r="I48" s="61"/>
      <c r="J48" s="54">
        <v>1</v>
      </c>
      <c r="K48" s="42">
        <f t="shared" si="1"/>
        <v>0</v>
      </c>
      <c r="Q48"/>
    </row>
    <row r="49" spans="2:17" ht="15" x14ac:dyDescent="0.25">
      <c r="B49" s="59">
        <v>43</v>
      </c>
      <c r="C49" s="10" t="s">
        <v>1359</v>
      </c>
      <c r="D49" s="109" t="s">
        <v>1301</v>
      </c>
      <c r="E49" s="110" t="s">
        <v>1360</v>
      </c>
      <c r="F49" s="19" t="s">
        <v>1363</v>
      </c>
      <c r="G49" s="111">
        <v>1042303</v>
      </c>
      <c r="H49" s="112">
        <v>2021</v>
      </c>
      <c r="I49" s="61"/>
      <c r="J49" s="54">
        <v>1</v>
      </c>
      <c r="K49" s="42">
        <f t="shared" si="1"/>
        <v>0</v>
      </c>
      <c r="Q49"/>
    </row>
    <row r="50" spans="2:17" ht="15" x14ac:dyDescent="0.25">
      <c r="B50" s="59">
        <v>44</v>
      </c>
      <c r="C50" s="10" t="s">
        <v>1359</v>
      </c>
      <c r="D50" s="109" t="s">
        <v>1305</v>
      </c>
      <c r="E50" s="110" t="s">
        <v>1360</v>
      </c>
      <c r="F50" s="19" t="s">
        <v>1368</v>
      </c>
      <c r="G50" s="111">
        <v>1052119</v>
      </c>
      <c r="H50" s="112">
        <v>2021</v>
      </c>
      <c r="I50" s="61"/>
      <c r="J50" s="54">
        <v>1</v>
      </c>
      <c r="K50" s="42">
        <f t="shared" si="1"/>
        <v>0</v>
      </c>
      <c r="Q50"/>
    </row>
    <row r="51" spans="2:17" ht="15" x14ac:dyDescent="0.25">
      <c r="B51" s="59">
        <v>45</v>
      </c>
      <c r="C51" s="10" t="s">
        <v>1359</v>
      </c>
      <c r="D51" s="109" t="s">
        <v>1378</v>
      </c>
      <c r="E51" s="110" t="s">
        <v>1360</v>
      </c>
      <c r="F51" s="19" t="s">
        <v>1366</v>
      </c>
      <c r="G51" s="111">
        <v>7151830</v>
      </c>
      <c r="H51" s="112">
        <v>2017</v>
      </c>
      <c r="I51" s="61"/>
      <c r="J51" s="54">
        <v>1</v>
      </c>
      <c r="K51" s="42">
        <f t="shared" si="1"/>
        <v>0</v>
      </c>
      <c r="Q51"/>
    </row>
    <row r="52" spans="2:17" ht="15" x14ac:dyDescent="0.25">
      <c r="B52" s="59">
        <v>46</v>
      </c>
      <c r="C52" s="10" t="s">
        <v>1359</v>
      </c>
      <c r="D52" s="109" t="s">
        <v>1312</v>
      </c>
      <c r="E52" s="110" t="s">
        <v>1360</v>
      </c>
      <c r="F52" s="19" t="s">
        <v>1376</v>
      </c>
      <c r="G52" s="111">
        <v>9422449</v>
      </c>
      <c r="H52" s="112">
        <v>2019</v>
      </c>
      <c r="I52" s="61"/>
      <c r="J52" s="54">
        <v>1</v>
      </c>
      <c r="K52" s="42">
        <f t="shared" si="1"/>
        <v>0</v>
      </c>
      <c r="Q52"/>
    </row>
    <row r="53" spans="2:17" ht="15" x14ac:dyDescent="0.25">
      <c r="B53" s="59">
        <v>47</v>
      </c>
      <c r="C53" s="10" t="s">
        <v>1359</v>
      </c>
      <c r="D53" s="109" t="s">
        <v>1315</v>
      </c>
      <c r="E53" s="110" t="s">
        <v>1360</v>
      </c>
      <c r="F53" s="19" t="s">
        <v>1361</v>
      </c>
      <c r="G53" s="111">
        <v>1343834</v>
      </c>
      <c r="H53" s="112">
        <v>2021</v>
      </c>
      <c r="I53" s="61"/>
      <c r="J53" s="54">
        <v>1</v>
      </c>
      <c r="K53" s="42">
        <f t="shared" si="1"/>
        <v>0</v>
      </c>
      <c r="Q53"/>
    </row>
    <row r="54" spans="2:17" ht="15" x14ac:dyDescent="0.25">
      <c r="B54" s="59">
        <v>48</v>
      </c>
      <c r="C54" s="10" t="s">
        <v>1359</v>
      </c>
      <c r="D54" s="109" t="s">
        <v>1323</v>
      </c>
      <c r="E54" s="110" t="s">
        <v>1360</v>
      </c>
      <c r="F54" s="19" t="s">
        <v>1361</v>
      </c>
      <c r="G54" s="111">
        <v>1176203</v>
      </c>
      <c r="H54" s="112">
        <v>2021</v>
      </c>
      <c r="I54" s="61"/>
      <c r="J54" s="54">
        <v>1</v>
      </c>
      <c r="K54" s="42">
        <f t="shared" si="1"/>
        <v>0</v>
      </c>
      <c r="Q54"/>
    </row>
    <row r="55" spans="2:17" ht="15" x14ac:dyDescent="0.25">
      <c r="B55" s="59">
        <v>49</v>
      </c>
      <c r="C55" s="10" t="s">
        <v>1359</v>
      </c>
      <c r="D55" s="109" t="s">
        <v>1327</v>
      </c>
      <c r="E55" s="110" t="s">
        <v>1360</v>
      </c>
      <c r="F55" s="19" t="s">
        <v>1368</v>
      </c>
      <c r="G55" s="111">
        <v>1052121</v>
      </c>
      <c r="H55" s="112">
        <v>2021</v>
      </c>
      <c r="I55" s="61"/>
      <c r="J55" s="54">
        <v>1</v>
      </c>
      <c r="K55" s="42">
        <f t="shared" si="1"/>
        <v>0</v>
      </c>
      <c r="Q55"/>
    </row>
    <row r="56" spans="2:17" ht="15" x14ac:dyDescent="0.25">
      <c r="B56" s="59">
        <v>50</v>
      </c>
      <c r="C56" s="10" t="s">
        <v>1359</v>
      </c>
      <c r="D56" s="109" t="s">
        <v>1330</v>
      </c>
      <c r="E56" s="110" t="s">
        <v>1360</v>
      </c>
      <c r="F56" s="19" t="s">
        <v>1376</v>
      </c>
      <c r="G56" s="111">
        <v>9412103</v>
      </c>
      <c r="H56" s="112">
        <v>2019</v>
      </c>
      <c r="I56" s="61"/>
      <c r="J56" s="54">
        <v>1</v>
      </c>
      <c r="K56" s="42">
        <f t="shared" si="1"/>
        <v>0</v>
      </c>
      <c r="Q56"/>
    </row>
    <row r="57" spans="2:17" ht="15" x14ac:dyDescent="0.25">
      <c r="B57" s="59">
        <v>51</v>
      </c>
      <c r="C57" s="10" t="s">
        <v>1359</v>
      </c>
      <c r="D57" s="109" t="s">
        <v>1338</v>
      </c>
      <c r="E57" s="110" t="s">
        <v>1360</v>
      </c>
      <c r="F57" s="19" t="s">
        <v>1361</v>
      </c>
      <c r="G57" s="111">
        <v>1074219</v>
      </c>
      <c r="H57" s="112">
        <v>2021</v>
      </c>
      <c r="I57" s="61"/>
      <c r="J57" s="54">
        <v>1</v>
      </c>
      <c r="K57" s="42">
        <f t="shared" si="1"/>
        <v>0</v>
      </c>
      <c r="Q57"/>
    </row>
    <row r="58" spans="2:17" ht="15" x14ac:dyDescent="0.25">
      <c r="B58" s="59">
        <v>52</v>
      </c>
      <c r="C58" s="10" t="s">
        <v>1359</v>
      </c>
      <c r="D58" s="109" t="s">
        <v>1342</v>
      </c>
      <c r="E58" s="110" t="s">
        <v>1360</v>
      </c>
      <c r="F58" s="19" t="s">
        <v>1363</v>
      </c>
      <c r="G58" s="111">
        <v>1184777</v>
      </c>
      <c r="H58" s="112">
        <v>2021</v>
      </c>
      <c r="I58" s="61"/>
      <c r="J58" s="54">
        <v>1</v>
      </c>
      <c r="K58" s="42">
        <f t="shared" si="1"/>
        <v>0</v>
      </c>
      <c r="Q58"/>
    </row>
    <row r="59" spans="2:17" ht="15" x14ac:dyDescent="0.25">
      <c r="B59" s="59">
        <v>53</v>
      </c>
      <c r="C59" s="10" t="s">
        <v>1359</v>
      </c>
      <c r="D59" s="109" t="s">
        <v>1345</v>
      </c>
      <c r="E59" s="110" t="s">
        <v>1360</v>
      </c>
      <c r="F59" s="19" t="s">
        <v>1363</v>
      </c>
      <c r="G59" s="111">
        <v>1042304</v>
      </c>
      <c r="H59" s="112">
        <v>2021</v>
      </c>
      <c r="I59" s="61"/>
      <c r="J59" s="54">
        <v>1</v>
      </c>
      <c r="K59" s="42">
        <f t="shared" si="1"/>
        <v>0</v>
      </c>
      <c r="Q59"/>
    </row>
    <row r="60" spans="2:17" ht="15.75" thickBot="1" x14ac:dyDescent="0.3">
      <c r="B60" s="62">
        <v>54</v>
      </c>
      <c r="C60" s="71" t="s">
        <v>1359</v>
      </c>
      <c r="D60" s="71" t="s">
        <v>1348</v>
      </c>
      <c r="E60" s="113" t="s">
        <v>1360</v>
      </c>
      <c r="F60" s="63" t="s">
        <v>1366</v>
      </c>
      <c r="G60" s="63">
        <v>2330839</v>
      </c>
      <c r="H60" s="64">
        <v>2012</v>
      </c>
      <c r="I60" s="65"/>
      <c r="J60" s="63">
        <v>1</v>
      </c>
      <c r="K60" s="43">
        <f t="shared" si="1"/>
        <v>0</v>
      </c>
      <c r="Q60"/>
    </row>
    <row r="61" spans="2:17" ht="15.75" customHeight="1" thickBot="1" x14ac:dyDescent="0.3">
      <c r="B61" s="191" t="s">
        <v>75</v>
      </c>
      <c r="C61" s="192"/>
      <c r="D61" s="192"/>
      <c r="E61" s="192"/>
      <c r="F61" s="192"/>
      <c r="G61" s="192"/>
      <c r="H61" s="192"/>
      <c r="I61" s="192"/>
      <c r="J61" s="193"/>
      <c r="K61" s="44">
        <f>SUM(K7:K60)</f>
        <v>0</v>
      </c>
      <c r="Q61"/>
    </row>
    <row r="62" spans="2:17" ht="13.5" thickBot="1" x14ac:dyDescent="0.3"/>
    <row r="63" spans="2:17" x14ac:dyDescent="0.25">
      <c r="B63" s="196" t="s">
        <v>871</v>
      </c>
      <c r="C63" s="197"/>
      <c r="D63" s="197"/>
      <c r="E63" s="197"/>
      <c r="F63" s="197"/>
      <c r="G63" s="197"/>
      <c r="H63" s="197"/>
      <c r="I63" s="197"/>
      <c r="J63" s="197"/>
      <c r="K63" s="198"/>
    </row>
    <row r="64" spans="2:17" x14ac:dyDescent="0.25">
      <c r="B64" s="59"/>
      <c r="K64" s="66"/>
    </row>
    <row r="65" spans="2:11" ht="13.5" thickBot="1" x14ac:dyDescent="0.3">
      <c r="B65" s="56" t="s">
        <v>16</v>
      </c>
      <c r="C65" s="57" t="s">
        <v>1379</v>
      </c>
      <c r="D65" s="70"/>
      <c r="E65" s="201" t="s">
        <v>360</v>
      </c>
      <c r="F65" s="201"/>
      <c r="G65" s="201"/>
      <c r="H65" s="57" t="s">
        <v>19</v>
      </c>
      <c r="I65" s="57" t="s">
        <v>20</v>
      </c>
      <c r="J65" s="57" t="s">
        <v>21</v>
      </c>
      <c r="K65" s="58" t="s">
        <v>22</v>
      </c>
    </row>
    <row r="66" spans="2:11" x14ac:dyDescent="0.25">
      <c r="B66" s="59">
        <v>55</v>
      </c>
      <c r="C66" s="200" t="s">
        <v>1369</v>
      </c>
      <c r="D66" s="199"/>
      <c r="E66" s="199" t="s">
        <v>1380</v>
      </c>
      <c r="F66" s="199"/>
      <c r="G66" s="199"/>
      <c r="H66" s="60" t="s">
        <v>873</v>
      </c>
      <c r="I66" s="61"/>
      <c r="J66" s="54">
        <v>2</v>
      </c>
      <c r="K66" s="42">
        <f>I66*J66</f>
        <v>0</v>
      </c>
    </row>
    <row r="67" spans="2:11" x14ac:dyDescent="0.25">
      <c r="B67" s="59">
        <v>56</v>
      </c>
      <c r="C67" s="199" t="s">
        <v>1359</v>
      </c>
      <c r="D67" s="199"/>
      <c r="E67" s="199" t="s">
        <v>1381</v>
      </c>
      <c r="F67" s="199"/>
      <c r="G67" s="199"/>
      <c r="H67" s="60" t="s">
        <v>873</v>
      </c>
      <c r="I67" s="61"/>
      <c r="J67" s="54">
        <v>43</v>
      </c>
      <c r="K67" s="42">
        <f>I67*J67</f>
        <v>0</v>
      </c>
    </row>
    <row r="68" spans="2:11" x14ac:dyDescent="0.25">
      <c r="B68" s="59">
        <v>57</v>
      </c>
      <c r="C68" s="199" t="s">
        <v>1359</v>
      </c>
      <c r="D68" s="199"/>
      <c r="E68" s="199" t="s">
        <v>1382</v>
      </c>
      <c r="F68" s="199"/>
      <c r="G68" s="199"/>
      <c r="H68" s="60" t="s">
        <v>873</v>
      </c>
      <c r="I68" s="61"/>
      <c r="J68" s="54">
        <v>5</v>
      </c>
      <c r="K68" s="42">
        <f>I68*J68</f>
        <v>0</v>
      </c>
    </row>
    <row r="69" spans="2:11" ht="13.5" thickBot="1" x14ac:dyDescent="0.3">
      <c r="B69" s="62">
        <v>58</v>
      </c>
      <c r="C69" s="184" t="s">
        <v>1373</v>
      </c>
      <c r="D69" s="184"/>
      <c r="E69" s="184" t="s">
        <v>1383</v>
      </c>
      <c r="F69" s="184"/>
      <c r="G69" s="184"/>
      <c r="H69" s="64" t="s">
        <v>873</v>
      </c>
      <c r="I69" s="65"/>
      <c r="J69" s="63">
        <v>1</v>
      </c>
      <c r="K69" s="43">
        <f>I69*J69</f>
        <v>0</v>
      </c>
    </row>
    <row r="70" spans="2:11" ht="12.75" customHeight="1" thickBot="1" x14ac:dyDescent="0.3">
      <c r="B70" s="191" t="s">
        <v>328</v>
      </c>
      <c r="C70" s="192"/>
      <c r="D70" s="192"/>
      <c r="E70" s="192"/>
      <c r="F70" s="192"/>
      <c r="G70" s="192"/>
      <c r="H70" s="192"/>
      <c r="I70" s="192"/>
      <c r="J70" s="193"/>
      <c r="K70" s="44">
        <f>SUM(K66:K69)</f>
        <v>0</v>
      </c>
    </row>
    <row r="71" spans="2:11" ht="13.5" thickBot="1" x14ac:dyDescent="0.3"/>
    <row r="72" spans="2:11" x14ac:dyDescent="0.25">
      <c r="B72" s="196" t="s">
        <v>1384</v>
      </c>
      <c r="C72" s="197"/>
      <c r="D72" s="197"/>
      <c r="E72" s="197"/>
      <c r="F72" s="197"/>
      <c r="G72" s="197"/>
      <c r="H72" s="197"/>
      <c r="I72" s="197"/>
      <c r="J72" s="197"/>
      <c r="K72" s="198"/>
    </row>
    <row r="73" spans="2:11" x14ac:dyDescent="0.25">
      <c r="B73" s="59"/>
      <c r="K73" s="66"/>
    </row>
    <row r="74" spans="2:11" ht="13.5" thickBot="1" x14ac:dyDescent="0.3">
      <c r="B74" s="56" t="s">
        <v>16</v>
      </c>
      <c r="C74" s="57" t="s">
        <v>1379</v>
      </c>
      <c r="D74" s="70"/>
      <c r="E74" s="201" t="s">
        <v>360</v>
      </c>
      <c r="F74" s="201"/>
      <c r="G74" s="201"/>
      <c r="H74" s="57" t="s">
        <v>19</v>
      </c>
      <c r="I74" s="57" t="s">
        <v>20</v>
      </c>
      <c r="J74" s="57" t="s">
        <v>21</v>
      </c>
      <c r="K74" s="58" t="s">
        <v>22</v>
      </c>
    </row>
    <row r="75" spans="2:11" x14ac:dyDescent="0.25">
      <c r="B75" s="59">
        <v>59</v>
      </c>
      <c r="C75" s="200" t="s">
        <v>1369</v>
      </c>
      <c r="D75" s="199"/>
      <c r="E75" s="199" t="s">
        <v>1380</v>
      </c>
      <c r="F75" s="199"/>
      <c r="G75" s="199"/>
      <c r="H75" s="60" t="s">
        <v>1385</v>
      </c>
      <c r="I75" s="61"/>
      <c r="J75" s="54">
        <v>1</v>
      </c>
      <c r="K75" s="42">
        <f>I75*J75</f>
        <v>0</v>
      </c>
    </row>
    <row r="76" spans="2:11" x14ac:dyDescent="0.25">
      <c r="B76" s="59">
        <v>60</v>
      </c>
      <c r="C76" s="199" t="s">
        <v>1359</v>
      </c>
      <c r="D76" s="199"/>
      <c r="E76" s="199" t="s">
        <v>1381</v>
      </c>
      <c r="F76" s="199"/>
      <c r="G76" s="199"/>
      <c r="H76" s="60" t="s">
        <v>1385</v>
      </c>
      <c r="I76" s="61"/>
      <c r="J76" s="54">
        <v>3</v>
      </c>
      <c r="K76" s="42">
        <f>I76*J76</f>
        <v>0</v>
      </c>
    </row>
    <row r="77" spans="2:11" ht="13.5" thickBot="1" x14ac:dyDescent="0.3">
      <c r="B77" s="59">
        <v>61</v>
      </c>
      <c r="C77" s="199" t="s">
        <v>1359</v>
      </c>
      <c r="D77" s="199"/>
      <c r="E77" s="199" t="s">
        <v>1382</v>
      </c>
      <c r="F77" s="199"/>
      <c r="G77" s="199"/>
      <c r="H77" s="60" t="s">
        <v>1385</v>
      </c>
      <c r="I77" s="61"/>
      <c r="J77" s="54">
        <v>3</v>
      </c>
      <c r="K77" s="43">
        <f>I77*J77</f>
        <v>0</v>
      </c>
    </row>
    <row r="78" spans="2:11" ht="13.5" customHeight="1" thickBot="1" x14ac:dyDescent="0.3">
      <c r="B78" s="191" t="s">
        <v>331</v>
      </c>
      <c r="C78" s="192"/>
      <c r="D78" s="192"/>
      <c r="E78" s="192"/>
      <c r="F78" s="192"/>
      <c r="G78" s="192"/>
      <c r="H78" s="192"/>
      <c r="I78" s="192"/>
      <c r="J78" s="193"/>
      <c r="K78" s="44">
        <f>SUM(K75:K77)</f>
        <v>0</v>
      </c>
    </row>
    <row r="79" spans="2:11" ht="13.5" thickBot="1" x14ac:dyDescent="0.3"/>
    <row r="80" spans="2:11" x14ac:dyDescent="0.25">
      <c r="B80" s="196" t="s">
        <v>1386</v>
      </c>
      <c r="C80" s="197"/>
      <c r="D80" s="197"/>
      <c r="E80" s="197"/>
      <c r="F80" s="197"/>
      <c r="G80" s="197"/>
      <c r="H80" s="197"/>
      <c r="I80" s="197"/>
      <c r="J80" s="197"/>
      <c r="K80" s="198"/>
    </row>
    <row r="81" spans="2:11" x14ac:dyDescent="0.25">
      <c r="B81" s="59"/>
      <c r="K81" s="66"/>
    </row>
    <row r="82" spans="2:11" ht="13.5" thickBot="1" x14ac:dyDescent="0.3">
      <c r="B82" s="56" t="s">
        <v>16</v>
      </c>
      <c r="C82" s="57" t="s">
        <v>1379</v>
      </c>
      <c r="D82" s="70"/>
      <c r="E82" s="201" t="s">
        <v>360</v>
      </c>
      <c r="F82" s="201"/>
      <c r="G82" s="201"/>
      <c r="H82" s="57" t="s">
        <v>1387</v>
      </c>
      <c r="I82" s="57" t="s">
        <v>1388</v>
      </c>
      <c r="J82" s="57" t="s">
        <v>21</v>
      </c>
      <c r="K82" s="58" t="s">
        <v>22</v>
      </c>
    </row>
    <row r="83" spans="2:11" x14ac:dyDescent="0.25">
      <c r="B83" s="59">
        <v>62</v>
      </c>
      <c r="C83" s="200" t="s">
        <v>1369</v>
      </c>
      <c r="D83" s="199"/>
      <c r="E83" s="199" t="s">
        <v>1380</v>
      </c>
      <c r="F83" s="199"/>
      <c r="G83" s="199"/>
      <c r="H83" s="67"/>
      <c r="I83" s="61"/>
      <c r="J83" s="54">
        <v>2</v>
      </c>
      <c r="K83" s="42">
        <f>(H83+(I83*2))*J83</f>
        <v>0</v>
      </c>
    </row>
    <row r="84" spans="2:11" x14ac:dyDescent="0.25">
      <c r="B84" s="59">
        <v>63</v>
      </c>
      <c r="C84" s="199" t="s">
        <v>1359</v>
      </c>
      <c r="D84" s="199"/>
      <c r="E84" s="199" t="s">
        <v>1381</v>
      </c>
      <c r="F84" s="199"/>
      <c r="G84" s="199"/>
      <c r="H84" s="68"/>
      <c r="I84" s="61"/>
      <c r="J84" s="54">
        <v>43</v>
      </c>
      <c r="K84" s="42">
        <f t="shared" ref="K84:K86" si="2">(H84+(I84*2))*J84</f>
        <v>0</v>
      </c>
    </row>
    <row r="85" spans="2:11" x14ac:dyDescent="0.25">
      <c r="B85" s="59">
        <v>64</v>
      </c>
      <c r="C85" s="199" t="s">
        <v>1359</v>
      </c>
      <c r="D85" s="199"/>
      <c r="E85" s="199" t="s">
        <v>1382</v>
      </c>
      <c r="F85" s="199"/>
      <c r="G85" s="199"/>
      <c r="H85" s="68"/>
      <c r="I85" s="61"/>
      <c r="J85" s="54">
        <v>5</v>
      </c>
      <c r="K85" s="42">
        <f t="shared" si="2"/>
        <v>0</v>
      </c>
    </row>
    <row r="86" spans="2:11" ht="13.5" thickBot="1" x14ac:dyDescent="0.3">
      <c r="B86" s="62">
        <v>65</v>
      </c>
      <c r="C86" s="184" t="s">
        <v>1373</v>
      </c>
      <c r="D86" s="184"/>
      <c r="E86" s="184" t="s">
        <v>1383</v>
      </c>
      <c r="F86" s="184"/>
      <c r="G86" s="184"/>
      <c r="H86" s="69"/>
      <c r="I86" s="65"/>
      <c r="J86" s="63">
        <v>1</v>
      </c>
      <c r="K86" s="43">
        <f t="shared" si="2"/>
        <v>0</v>
      </c>
    </row>
    <row r="87" spans="2:11" ht="13.5" customHeight="1" thickBot="1" x14ac:dyDescent="0.3">
      <c r="B87" s="191" t="s">
        <v>1389</v>
      </c>
      <c r="C87" s="192"/>
      <c r="D87" s="192"/>
      <c r="E87" s="192"/>
      <c r="F87" s="192"/>
      <c r="G87" s="192"/>
      <c r="H87" s="192"/>
      <c r="I87" s="192"/>
      <c r="J87" s="193"/>
      <c r="K87" s="44">
        <f>SUM(K83:K86)</f>
        <v>0</v>
      </c>
    </row>
    <row r="88" spans="2:11" ht="13.5" thickBot="1" x14ac:dyDescent="0.3"/>
    <row r="89" spans="2:11" x14ac:dyDescent="0.25">
      <c r="B89" s="196" t="s">
        <v>972</v>
      </c>
      <c r="C89" s="197"/>
      <c r="D89" s="197"/>
      <c r="E89" s="197"/>
      <c r="F89" s="197"/>
      <c r="G89" s="197"/>
      <c r="H89" s="197"/>
      <c r="I89" s="197"/>
      <c r="J89" s="197"/>
      <c r="K89" s="198"/>
    </row>
    <row r="90" spans="2:11" x14ac:dyDescent="0.25">
      <c r="B90" s="59"/>
      <c r="K90" s="66"/>
    </row>
    <row r="91" spans="2:11" ht="13.5" thickBot="1" x14ac:dyDescent="0.3">
      <c r="B91" s="79" t="s">
        <v>16</v>
      </c>
      <c r="C91" s="181" t="s">
        <v>17</v>
      </c>
      <c r="D91" s="181"/>
      <c r="E91" s="181"/>
      <c r="F91" s="181" t="s">
        <v>18</v>
      </c>
      <c r="G91" s="181"/>
      <c r="H91" s="181"/>
      <c r="I91" s="114" t="s">
        <v>20</v>
      </c>
      <c r="J91" s="81" t="s">
        <v>21</v>
      </c>
      <c r="K91" s="82" t="s">
        <v>22</v>
      </c>
    </row>
    <row r="92" spans="2:11" x14ac:dyDescent="0.25">
      <c r="B92" s="105">
        <v>66</v>
      </c>
      <c r="C92" s="182"/>
      <c r="D92" s="182"/>
      <c r="E92" s="182"/>
      <c r="F92" s="182"/>
      <c r="G92" s="182"/>
      <c r="H92" s="182"/>
      <c r="I92" s="115"/>
      <c r="J92" s="107"/>
      <c r="K92" s="42">
        <f>I92*J92</f>
        <v>0</v>
      </c>
    </row>
    <row r="93" spans="2:11" ht="13.5" thickBot="1" x14ac:dyDescent="0.3">
      <c r="B93" s="102">
        <v>67</v>
      </c>
      <c r="C93" s="183" t="s">
        <v>330</v>
      </c>
      <c r="D93" s="183"/>
      <c r="E93" s="183"/>
      <c r="F93" s="195"/>
      <c r="G93" s="195"/>
      <c r="H93" s="195"/>
      <c r="I93" s="116"/>
      <c r="J93" s="104"/>
      <c r="K93" s="43">
        <f>I93*J93</f>
        <v>0</v>
      </c>
    </row>
    <row r="94" spans="2:11" ht="12.75" customHeight="1" thickBot="1" x14ac:dyDescent="0.3">
      <c r="B94" s="191" t="s">
        <v>1390</v>
      </c>
      <c r="C94" s="192"/>
      <c r="D94" s="192"/>
      <c r="E94" s="192"/>
      <c r="F94" s="192"/>
      <c r="G94" s="192"/>
      <c r="H94" s="192"/>
      <c r="I94" s="192"/>
      <c r="J94" s="193"/>
      <c r="K94" s="92">
        <f>SUM(K92:K93)</f>
        <v>0</v>
      </c>
    </row>
    <row r="95" spans="2:11" ht="13.5" thickBot="1" x14ac:dyDescent="0.3">
      <c r="I95" s="74"/>
      <c r="J95" s="99"/>
      <c r="K95" s="84"/>
    </row>
    <row r="96" spans="2:11" ht="13.5" thickBot="1" x14ac:dyDescent="0.3">
      <c r="I96" s="172" t="s">
        <v>332</v>
      </c>
      <c r="J96" s="173"/>
      <c r="K96" s="94">
        <f>(8*K61)+K70+K78+K87+(8*K94)</f>
        <v>0</v>
      </c>
    </row>
    <row r="98" s="54" customFormat="1" x14ac:dyDescent="0.25"/>
    <row r="99" s="54" customFormat="1" x14ac:dyDescent="0.25"/>
    <row r="100" s="54" customFormat="1" x14ac:dyDescent="0.25"/>
    <row r="101" s="54" customFormat="1" x14ac:dyDescent="0.25"/>
    <row r="102" s="54" customFormat="1" x14ac:dyDescent="0.25"/>
    <row r="103" s="54" customFormat="1" x14ac:dyDescent="0.25"/>
    <row r="104" s="54" customFormat="1" x14ac:dyDescent="0.25"/>
    <row r="105" s="54" customFormat="1" x14ac:dyDescent="0.25"/>
  </sheetData>
  <mergeCells count="42">
    <mergeCell ref="B89:K89"/>
    <mergeCell ref="C83:D83"/>
    <mergeCell ref="C77:D77"/>
    <mergeCell ref="E77:G77"/>
    <mergeCell ref="E66:G66"/>
    <mergeCell ref="E69:G69"/>
    <mergeCell ref="E67:G67"/>
    <mergeCell ref="E74:G74"/>
    <mergeCell ref="E82:G82"/>
    <mergeCell ref="E83:G83"/>
    <mergeCell ref="C76:D76"/>
    <mergeCell ref="E76:G76"/>
    <mergeCell ref="C85:D85"/>
    <mergeCell ref="E85:G85"/>
    <mergeCell ref="I96:J96"/>
    <mergeCell ref="B72:K72"/>
    <mergeCell ref="B78:J78"/>
    <mergeCell ref="B80:K80"/>
    <mergeCell ref="B87:J87"/>
    <mergeCell ref="B94:J94"/>
    <mergeCell ref="C92:E92"/>
    <mergeCell ref="F92:H92"/>
    <mergeCell ref="C93:E93"/>
    <mergeCell ref="F93:H93"/>
    <mergeCell ref="C91:E91"/>
    <mergeCell ref="F91:H91"/>
    <mergeCell ref="C86:D86"/>
    <mergeCell ref="E84:G84"/>
    <mergeCell ref="E86:G86"/>
    <mergeCell ref="C84:D84"/>
    <mergeCell ref="B4:K4"/>
    <mergeCell ref="B61:J61"/>
    <mergeCell ref="B63:K63"/>
    <mergeCell ref="B70:J70"/>
    <mergeCell ref="E75:G75"/>
    <mergeCell ref="C66:D66"/>
    <mergeCell ref="C67:D67"/>
    <mergeCell ref="C69:D69"/>
    <mergeCell ref="C75:D75"/>
    <mergeCell ref="E65:G65"/>
    <mergeCell ref="C68:D68"/>
    <mergeCell ref="E68:G68"/>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193B2D771B5A649B5150C67311C5D10" ma:contentTypeVersion="14" ma:contentTypeDescription="Een nieuw document maken." ma:contentTypeScope="" ma:versionID="9655963d23810c22a31702724cd308d1">
  <xsd:schema xmlns:xsd="http://www.w3.org/2001/XMLSchema" xmlns:xs="http://www.w3.org/2001/XMLSchema" xmlns:p="http://schemas.microsoft.com/office/2006/metadata/properties" xmlns:ns2="86eb68ff-858f-434f-966f-3743ef69a4e6" xmlns:ns3="163ea69c-4827-4c70-be8d-77fe4b39afd5" targetNamespace="http://schemas.microsoft.com/office/2006/metadata/properties" ma:root="true" ma:fieldsID="2eb43fd86904c6e7abd03c0521c3828d" ns2:_="" ns3:_="">
    <xsd:import namespace="86eb68ff-858f-434f-966f-3743ef69a4e6"/>
    <xsd:import namespace="163ea69c-4827-4c70-be8d-77fe4b39afd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bjectDetectorVersions" minOccurs="0"/>
                <xsd:element ref="ns2:MediaServiceGenerationTime" minOccurs="0"/>
                <xsd:element ref="ns2:MediaServiceEventHashCode" minOccurs="0"/>
                <xsd:element ref="ns2:MediaServiceOCR"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eb68ff-858f-434f-966f-3743ef69a4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11e19ed-a88c-42a0-9c10-1c243d44d4d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63ea69c-4827-4c70-be8d-77fe4b39afd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b3f84408-ecef-4f1b-9f17-fb433be45807}" ma:internalName="TaxCatchAll" ma:showField="CatchAllData" ma:web="163ea69c-4827-4c70-be8d-77fe4b39af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63ea69c-4827-4c70-be8d-77fe4b39afd5" xsi:nil="true"/>
    <lcf76f155ced4ddcb4097134ff3c332f xmlns="86eb68ff-858f-434f-966f-3743ef69a4e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004E9E5-9D60-4BD1-8FF0-2225FDD80898}">
  <ds:schemaRefs>
    <ds:schemaRef ds:uri="http://schemas.microsoft.com/sharepoint/v3/contenttype/forms"/>
  </ds:schemaRefs>
</ds:datastoreItem>
</file>

<file path=customXml/itemProps2.xml><?xml version="1.0" encoding="utf-8"?>
<ds:datastoreItem xmlns:ds="http://schemas.openxmlformats.org/officeDocument/2006/customXml" ds:itemID="{3FA35AE6-8236-430E-BFB4-DC02F2E59C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eb68ff-858f-434f-966f-3743ef69a4e6"/>
    <ds:schemaRef ds:uri="163ea69c-4827-4c70-be8d-77fe4b39af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13F9895-982B-4D1C-816B-672CDB0F3748}">
  <ds:schemaRefs>
    <ds:schemaRef ds:uri="http://schemas.microsoft.com/office/2006/documentManagement/types"/>
    <ds:schemaRef ds:uri="http://purl.org/dc/dcmitype/"/>
    <ds:schemaRef ds:uri="163ea69c-4827-4c70-be8d-77fe4b39afd5"/>
    <ds:schemaRef ds:uri="http://schemas.microsoft.com/office/2006/metadata/properties"/>
    <ds:schemaRef ds:uri="http://purl.org/dc/terms/"/>
    <ds:schemaRef ds:uri="86eb68ff-858f-434f-966f-3743ef69a4e6"/>
    <ds:schemaRef ds:uri="http://schemas.openxmlformats.org/package/2006/metadata/core-properties"/>
    <ds:schemaRef ds:uri="http://schemas.microsoft.com/office/infopath/2007/PartnerControl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4</vt:i4>
      </vt:variant>
    </vt:vector>
  </HeadingPairs>
  <TitlesOfParts>
    <vt:vector size="10" baseType="lpstr">
      <vt:lpstr>Voorblad</vt:lpstr>
      <vt:lpstr>Perceel 1</vt:lpstr>
      <vt:lpstr>Perceel 2</vt:lpstr>
      <vt:lpstr>Perceel 3</vt:lpstr>
      <vt:lpstr>Perceel 4</vt:lpstr>
      <vt:lpstr>Perceel 5</vt:lpstr>
      <vt:lpstr>Voorblad!_Toc182317254</vt:lpstr>
      <vt:lpstr>Voorblad!_Toc182317255</vt:lpstr>
      <vt:lpstr>Voorblad!_Toc182317256</vt:lpstr>
      <vt:lpstr>Voorblad!_Toc182317257</vt:lpstr>
    </vt:vector>
  </TitlesOfParts>
  <Manager>Joost Genuït | Hecht</Manager>
  <Company>Hecht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11, Prijzenformulier</dc:title>
  <dc:subject>Medische Disposables, Gebruiksartikelen en Koelkasten</dc:subject>
  <dc:creator>Laurens Rorive | Hecht</dc:creator>
  <cp:keywords/>
  <dc:description/>
  <cp:lastModifiedBy>Laurens Rorive</cp:lastModifiedBy>
  <cp:revision>1</cp:revision>
  <dcterms:created xsi:type="dcterms:W3CDTF">2021-06-17T11:16:40Z</dcterms:created>
  <dcterms:modified xsi:type="dcterms:W3CDTF">2025-01-23T15:08:58Z</dcterms:modified>
  <cp:category/>
  <cp:contentStatus>Definitief</cp:contentStatus>
  <dc:language>Nederlands</dc:language>
  <cp:version>1</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0x0101001193B2D771B5A649B5150C67311C5D10</vt:lpwstr>
  </property>
  <property fmtid="{D5CDD505-2E9C-101B-9397-08002B2CF9AE}" pid="3" name="MediaServiceImageTags">
    <vt:lpwstr/>
  </property>
</Properties>
</file>