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linewerken.sharepoint.com/teams/HGHAanbestedingICT2502/Shared Documents/General/05. Tender Managed ICT services 2024/B Aanbestedingsleidraad/Gepubliceerd TenderNed 01-08-2024 v1.0/"/>
    </mc:Choice>
  </mc:AlternateContent>
  <xr:revisionPtr revIDLastSave="103" documentId="8_{A33ADD52-4ECE-4241-B5D1-76FB21D15BBC}" xr6:coauthVersionLast="47" xr6:coauthVersionMax="47" xr10:uidLastSave="{74766290-30DC-4455-840B-05105DA059E8}"/>
  <bookViews>
    <workbookView xWindow="-110" yWindow="-110" windowWidth="19420" windowHeight="10300" activeTab="1" xr2:uid="{00000000-000D-0000-FFFF-FFFF00000000}"/>
  </bookViews>
  <sheets>
    <sheet name="P1 Inschrijfprijs" sheetId="2" r:id="rId1"/>
    <sheet name="P2 Open calculatie HGH" sheetId="6" r:id="rId2"/>
  </sheets>
  <definedNames>
    <definedName name="_xlnm.Print_Area" localSheetId="1">'P2 Open calculatie HGH'!$B$1:$J$87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2" i="6" l="1"/>
  <c r="I60" i="6"/>
  <c r="I65" i="6"/>
  <c r="I70" i="6"/>
  <c r="I77" i="6"/>
  <c r="I106" i="6"/>
  <c r="I51" i="6"/>
  <c r="I52" i="6"/>
  <c r="I53" i="6"/>
  <c r="I54" i="6"/>
  <c r="I48" i="6"/>
  <c r="I49" i="6"/>
  <c r="I50" i="6"/>
  <c r="I39" i="6"/>
  <c r="I40" i="6"/>
  <c r="I41" i="6"/>
  <c r="I42" i="6"/>
  <c r="I20" i="6"/>
  <c r="I12" i="6"/>
  <c r="I74" i="6"/>
  <c r="I99" i="6"/>
  <c r="I100" i="6"/>
  <c r="I101" i="6"/>
  <c r="I102" i="6"/>
  <c r="I103" i="6"/>
  <c r="I104" i="6"/>
  <c r="I105" i="6"/>
  <c r="I107" i="6"/>
  <c r="I86" i="6"/>
  <c r="I83" i="6"/>
  <c r="I11" i="6"/>
  <c r="I59" i="6"/>
  <c r="I61" i="6" s="1"/>
  <c r="I55" i="6"/>
  <c r="I47" i="6"/>
  <c r="I38" i="6"/>
  <c r="I43" i="6"/>
  <c r="I37" i="6"/>
  <c r="I32" i="6"/>
  <c r="I33" i="6"/>
  <c r="I31" i="6"/>
  <c r="I84" i="6"/>
  <c r="I85" i="6"/>
  <c r="I81" i="6"/>
  <c r="I98" i="6"/>
  <c r="I124" i="6"/>
  <c r="I69" i="6"/>
  <c r="I71" i="6" s="1"/>
  <c r="I64" i="6"/>
  <c r="I66" i="6" s="1"/>
  <c r="I113" i="6"/>
  <c r="I114" i="6" s="1"/>
  <c r="I76" i="6"/>
  <c r="I75" i="6"/>
  <c r="I90" i="6"/>
  <c r="I56" i="6" l="1"/>
  <c r="I44" i="6"/>
  <c r="I87" i="6"/>
  <c r="I108" i="6"/>
  <c r="I34" i="6"/>
  <c r="I78" i="6"/>
  <c r="I19" i="6"/>
  <c r="I21" i="6"/>
  <c r="I22" i="6"/>
  <c r="I23" i="6"/>
  <c r="I24" i="6" l="1"/>
  <c r="I15" i="6"/>
  <c r="I14" i="6"/>
  <c r="I13" i="6"/>
  <c r="I16" i="6" s="1"/>
  <c r="I26" i="6" l="1"/>
  <c r="I117" i="6" s="1"/>
  <c r="I91" i="6"/>
  <c r="I93" i="6" s="1"/>
  <c r="I118" i="6" s="1"/>
  <c r="I119" i="6" s="1"/>
  <c r="I130" i="6" l="1"/>
  <c r="C4" i="2" l="1"/>
</calcChain>
</file>

<file path=xl/sharedStrings.xml><?xml version="1.0" encoding="utf-8"?>
<sst xmlns="http://schemas.openxmlformats.org/spreadsheetml/2006/main" count="231" uniqueCount="109">
  <si>
    <t>Prijzenblad</t>
  </si>
  <si>
    <t>Totaalprijs van uw inschrijving</t>
  </si>
  <si>
    <t>Naam</t>
  </si>
  <si>
    <t>Functie</t>
  </si>
  <si>
    <t>Organisatie</t>
  </si>
  <si>
    <t>Handtekening</t>
  </si>
  <si>
    <t>Datum en plaats</t>
  </si>
  <si>
    <t>Alle prijzen dienen gesteld te zijn in Euro's excl. BTW</t>
  </si>
  <si>
    <t>Implementatie (eenmalig dienstverlening)</t>
  </si>
  <si>
    <t>aantal</t>
  </si>
  <si>
    <t>eenheid</t>
  </si>
  <si>
    <t>prijs per eenheid</t>
  </si>
  <si>
    <t>totaalbedrag per jaar</t>
  </si>
  <si>
    <t>stuk/uur/GB/…</t>
  </si>
  <si>
    <t>Detail ……</t>
  </si>
  <si>
    <t>Subtotaal ICT Implementie</t>
  </si>
  <si>
    <t>Totaalprijs Implementatie</t>
  </si>
  <si>
    <t>Dienstverlening overig in scope!</t>
  </si>
  <si>
    <t>Subtotaal Dienstverlening overig</t>
  </si>
  <si>
    <t>Geschat aantal</t>
  </si>
  <si>
    <t>Projectleider</t>
  </si>
  <si>
    <t>uur</t>
  </si>
  <si>
    <t>Specialist</t>
  </si>
  <si>
    <t xml:space="preserve">Subtotaal consultancy per jaar </t>
  </si>
  <si>
    <t xml:space="preserve">TOTAALPRIJS INSCHRIJVING </t>
  </si>
  <si>
    <t>Implementatie</t>
  </si>
  <si>
    <t>Dit blad dient rechtsgeldig ondertekend te worden en dient toegevoegd te worden aan uw inschrijving</t>
  </si>
  <si>
    <t>Het is een open calculatie en details per onderdeel kunnen naar inzicht van inschrijver uitgewerkt worden, conform minimumvereisten vraagstelling</t>
  </si>
  <si>
    <t>U dient op detailniveau prijzen te specificeren (per eenheid).</t>
  </si>
  <si>
    <t>De grijs gearceerde cellen mogen niet aangepast worden - deze worden gebruikt voor doorrekening.</t>
  </si>
  <si>
    <t>Totaalbedrag</t>
  </si>
  <si>
    <t>Uurtarieven voor overige en eventuele adviesdiensten</t>
  </si>
  <si>
    <t>prijs per maand</t>
  </si>
  <si>
    <t>Subtotaal werkplekbeheer</t>
  </si>
  <si>
    <t>Prijs per maand per user</t>
  </si>
  <si>
    <t>per user</t>
  </si>
  <si>
    <t>Maandelijkse kosten</t>
  </si>
  <si>
    <t>stuk</t>
  </si>
  <si>
    <t>IT-medewerker</t>
  </si>
  <si>
    <t>prijs per uur</t>
  </si>
  <si>
    <t>Inschrijver dient invulling te geven aan de benoemde onderdelen uit het prijzenblad. De layout mag niet gewijzigd te worden.</t>
  </si>
  <si>
    <t>Bijlage X - Prijzenblad Managed ICT Services Het Gegevenshuis</t>
  </si>
  <si>
    <t xml:space="preserve"> </t>
  </si>
  <si>
    <t>Overige dienstverlening (rekent niet door in inschrijfprijs)</t>
  </si>
  <si>
    <t>Servicewindow 7:00 - 19:00</t>
  </si>
  <si>
    <t>Subtotaal Servicewindow</t>
  </si>
  <si>
    <t>per maand</t>
  </si>
  <si>
    <t>De totale inschrijfprijs is voor de vaste periode van 5 jaar en wordt gebruikt voor de berekening van de beste prijs-kwaliteit verhouding.</t>
  </si>
  <si>
    <t>Werkplek</t>
  </si>
  <si>
    <t>Security</t>
  </si>
  <si>
    <t>Datacenter</t>
  </si>
  <si>
    <t>Dataplatform</t>
  </si>
  <si>
    <t>Helpdesk</t>
  </si>
  <si>
    <t>Subtotaal Netwerk</t>
  </si>
  <si>
    <t>Subtotaal Datacenter</t>
  </si>
  <si>
    <t>Subtotaal Dataplatform</t>
  </si>
  <si>
    <t>Subtotaal Security</t>
  </si>
  <si>
    <t xml:space="preserve">Subtotaal Helpdesk </t>
  </si>
  <si>
    <r>
      <t xml:space="preserve">prijs per </t>
    </r>
    <r>
      <rPr>
        <sz val="10"/>
        <rFont val="Verdana"/>
        <family val="2"/>
      </rPr>
      <t>maand</t>
    </r>
  </si>
  <si>
    <r>
      <t>INSCHRIJFPRIJS over 5</t>
    </r>
    <r>
      <rPr>
        <b/>
        <i/>
        <sz val="10"/>
        <color theme="1"/>
        <rFont val="Verdana"/>
        <family val="2"/>
      </rPr>
      <t xml:space="preserve"> jaar</t>
    </r>
    <r>
      <rPr>
        <b/>
        <sz val="10"/>
        <color theme="1"/>
        <rFont val="Verdana"/>
        <family val="2"/>
      </rPr>
      <t xml:space="preserve"> (exclusief verlengingen)</t>
    </r>
  </si>
  <si>
    <t>Optionele korting</t>
  </si>
  <si>
    <t>Mogelijke Korting voor SGO-leden</t>
  </si>
  <si>
    <t>Indien van toepassing, gelieve de korting te specificeren:</t>
  </si>
  <si>
    <t>Specificatie van de SGO-lidmaatschap:</t>
  </si>
  <si>
    <t xml:space="preserve"> Ja/Nee</t>
  </si>
  <si>
    <t xml:space="preserve">TOTAALPRIJS NA KORTING </t>
  </si>
  <si>
    <t>Totale kosten dienstverlening per jaar</t>
  </si>
  <si>
    <t>Hardware</t>
  </si>
  <si>
    <t>prijs per stuk</t>
  </si>
  <si>
    <t>totaalbedrag</t>
  </si>
  <si>
    <t>Thinclient</t>
  </si>
  <si>
    <t>Laptop</t>
  </si>
  <si>
    <t>Monitors</t>
  </si>
  <si>
    <t>Telefoons</t>
  </si>
  <si>
    <t>Hardware (Zoals in bijlage C of vergelijkbaar)</t>
  </si>
  <si>
    <t>Prijs per jaar</t>
  </si>
  <si>
    <t>Dienstverlening per jaar</t>
  </si>
  <si>
    <t>Subtotaal Hardware</t>
  </si>
  <si>
    <t>Uurtarieven</t>
  </si>
  <si>
    <t>Subtotaal Uurtarieven</t>
  </si>
  <si>
    <t>Dockingstations</t>
  </si>
  <si>
    <t>Detail .....</t>
  </si>
  <si>
    <t>Licenties (Zoals beschreven in Bijlage C en E)</t>
  </si>
  <si>
    <t>Subtotaal Licenties</t>
  </si>
  <si>
    <t>Laptoptas</t>
  </si>
  <si>
    <t>Muis</t>
  </si>
  <si>
    <t>Toetsenbord</t>
  </si>
  <si>
    <t>Virtual desktops</t>
  </si>
  <si>
    <t>Backup Cloud</t>
  </si>
  <si>
    <t>Servers</t>
  </si>
  <si>
    <t>Appliances</t>
  </si>
  <si>
    <t>Databases</t>
  </si>
  <si>
    <t>Backup Datacenter</t>
  </si>
  <si>
    <t>Licenties</t>
  </si>
  <si>
    <t>LAN</t>
  </si>
  <si>
    <t>Wifi AP's</t>
  </si>
  <si>
    <t>WLAN</t>
  </si>
  <si>
    <t>WAN</t>
  </si>
  <si>
    <t>Firewall</t>
  </si>
  <si>
    <t xml:space="preserve">NAC </t>
  </si>
  <si>
    <t>DNS Security</t>
  </si>
  <si>
    <t>Anti Ddos</t>
  </si>
  <si>
    <t>Netwerkapparatuur</t>
  </si>
  <si>
    <t>Netwerk (Investeringen; zie 'Hardware')</t>
  </si>
  <si>
    <t>Microsoft Officelicenties</t>
  </si>
  <si>
    <t>Microsoft Serverlicenties</t>
  </si>
  <si>
    <t>Database licenties  (Oracle, SQL etc.)</t>
  </si>
  <si>
    <t xml:space="preserve">Veilige electronische communicatie </t>
  </si>
  <si>
    <t>Password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</si>
</sst>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83113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10"/>
      <color rgb="FF00B0F0"/>
      <name val="Verdana"/>
      <family val="2"/>
    </font>
    <font>
      <sz val="10"/>
      <color rgb="FFC00000"/>
      <name val="Verdana"/>
      <family val="2"/>
    </font>
    <font>
      <b/>
      <sz val="10"/>
      <color rgb="FFC00000"/>
      <name val="Verdana"/>
      <family val="2"/>
    </font>
    <font>
      <b/>
      <sz val="10"/>
      <color theme="3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rgb="FF00B0F0"/>
      <name val="Verdana"/>
      <family val="2"/>
    </font>
    <font>
      <b/>
      <sz val="10"/>
      <color theme="8"/>
      <name val="Verdana"/>
      <family val="2"/>
    </font>
    <font>
      <b/>
      <i/>
      <sz val="10"/>
      <color theme="1"/>
      <name val="Verdana"/>
      <family val="2"/>
    </font>
    <font>
      <b/>
      <sz val="10"/>
      <color rgb="FFFF0000"/>
      <name val="Verdana"/>
      <family val="2"/>
    </font>
    <font>
      <sz val="10"/>
      <color theme="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831130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12">
    <xf numFmtId="0" fontId="0" fillId="0" borderId="0" xfId="0"/>
    <xf numFmtId="0" fontId="5" fillId="0" borderId="0" xfId="0" applyFont="1"/>
    <xf numFmtId="0" fontId="6" fillId="0" borderId="8" xfId="2" applyFont="1" applyBorder="1"/>
    <xf numFmtId="0" fontId="7" fillId="0" borderId="0" xfId="0" applyFont="1"/>
    <xf numFmtId="0" fontId="8" fillId="0" borderId="0" xfId="0" applyFont="1"/>
    <xf numFmtId="164" fontId="7" fillId="0" borderId="0" xfId="5" applyFont="1"/>
    <xf numFmtId="0" fontId="9" fillId="0" borderId="0" xfId="0" applyFont="1"/>
    <xf numFmtId="0" fontId="7" fillId="3" borderId="1" xfId="0" applyFont="1" applyFill="1" applyBorder="1"/>
    <xf numFmtId="0" fontId="7" fillId="0" borderId="1" xfId="0" applyFont="1" applyBorder="1"/>
    <xf numFmtId="0" fontId="7" fillId="0" borderId="4" xfId="0" applyFont="1" applyBorder="1"/>
    <xf numFmtId="0" fontId="7" fillId="3" borderId="1" xfId="0" applyFont="1" applyFill="1" applyBorder="1" applyAlignment="1">
      <alignment vertical="top"/>
    </xf>
    <xf numFmtId="0" fontId="6" fillId="0" borderId="0" xfId="0" applyFont="1"/>
    <xf numFmtId="0" fontId="10" fillId="0" borderId="0" xfId="0" applyFont="1"/>
    <xf numFmtId="0" fontId="11" fillId="0" borderId="0" xfId="2" applyFont="1" applyBorder="1"/>
    <xf numFmtId="0" fontId="12" fillId="0" borderId="0" xfId="2" applyFont="1" applyBorder="1" applyAlignment="1">
      <alignment horizontal="center"/>
    </xf>
    <xf numFmtId="164" fontId="12" fillId="0" borderId="0" xfId="2" applyNumberFormat="1" applyFont="1" applyBorder="1" applyAlignment="1">
      <alignment horizontal="center"/>
    </xf>
    <xf numFmtId="164" fontId="12" fillId="0" borderId="0" xfId="2" applyNumberFormat="1" applyFont="1" applyBorder="1"/>
    <xf numFmtId="0" fontId="7" fillId="0" borderId="0" xfId="0" applyFont="1" applyAlignment="1">
      <alignment horizontal="center"/>
    </xf>
    <xf numFmtId="164" fontId="7" fillId="0" borderId="0" xfId="5" applyFont="1" applyBorder="1"/>
    <xf numFmtId="164" fontId="7" fillId="0" borderId="0" xfId="5" applyFont="1" applyBorder="1" applyAlignment="1">
      <alignment horizontal="center"/>
    </xf>
    <xf numFmtId="164" fontId="7" fillId="0" borderId="0" xfId="5" applyFont="1" applyFill="1" applyBorder="1" applyAlignment="1">
      <alignment horizontal="center"/>
    </xf>
    <xf numFmtId="164" fontId="7" fillId="0" borderId="0" xfId="5" applyFont="1" applyFill="1" applyBorder="1"/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164" fontId="7" fillId="0" borderId="0" xfId="5" applyFont="1" applyBorder="1" applyAlignment="1" applyProtection="1">
      <alignment horizontal="center"/>
      <protection locked="0"/>
    </xf>
    <xf numFmtId="0" fontId="14" fillId="0" borderId="0" xfId="4" applyFont="1" applyFill="1" applyBorder="1"/>
    <xf numFmtId="0" fontId="12" fillId="0" borderId="0" xfId="4" applyFont="1" applyFill="1" applyBorder="1"/>
    <xf numFmtId="0" fontId="12" fillId="0" borderId="0" xfId="4" applyFont="1" applyFill="1" applyBorder="1" applyAlignment="1">
      <alignment horizontal="center"/>
    </xf>
    <xf numFmtId="164" fontId="12" fillId="0" borderId="0" xfId="4" applyNumberFormat="1" applyFont="1" applyFill="1" applyBorder="1" applyAlignment="1">
      <alignment horizontal="center"/>
    </xf>
    <xf numFmtId="164" fontId="12" fillId="0" borderId="0" xfId="4" applyNumberFormat="1" applyFont="1" applyFill="1" applyBorder="1"/>
    <xf numFmtId="164" fontId="7" fillId="0" borderId="0" xfId="5" applyFont="1" applyAlignment="1" applyProtection="1">
      <alignment horizontal="center"/>
      <protection locked="0"/>
    </xf>
    <xf numFmtId="0" fontId="14" fillId="0" borderId="0" xfId="4" applyFont="1"/>
    <xf numFmtId="0" fontId="12" fillId="0" borderId="0" xfId="4" applyFont="1"/>
    <xf numFmtId="0" fontId="12" fillId="0" borderId="0" xfId="4" applyFont="1" applyAlignment="1">
      <alignment horizontal="center"/>
    </xf>
    <xf numFmtId="164" fontId="12" fillId="0" borderId="0" xfId="4" applyNumberFormat="1" applyFont="1" applyAlignment="1">
      <alignment horizontal="center"/>
    </xf>
    <xf numFmtId="0" fontId="14" fillId="0" borderId="0" xfId="3" applyFont="1" applyBorder="1"/>
    <xf numFmtId="0" fontId="15" fillId="0" borderId="0" xfId="3" applyFont="1" applyBorder="1"/>
    <xf numFmtId="164" fontId="14" fillId="0" borderId="0" xfId="5" applyFont="1" applyBorder="1" applyAlignment="1">
      <alignment horizontal="right"/>
    </xf>
    <xf numFmtId="164" fontId="14" fillId="0" borderId="0" xfId="5" applyFont="1" applyBorder="1"/>
    <xf numFmtId="0" fontId="7" fillId="3" borderId="0" xfId="0" applyFont="1" applyFill="1" applyAlignment="1" applyProtection="1">
      <alignment horizontal="center"/>
      <protection locked="0"/>
    </xf>
    <xf numFmtId="0" fontId="7" fillId="3" borderId="0" xfId="0" applyFont="1" applyFill="1" applyAlignment="1">
      <alignment horizontal="center"/>
    </xf>
    <xf numFmtId="0" fontId="14" fillId="0" borderId="0" xfId="4" applyFont="1" applyFill="1" applyBorder="1" applyAlignment="1">
      <alignment horizontal="center"/>
    </xf>
    <xf numFmtId="164" fontId="7" fillId="3" borderId="0" xfId="5" applyFont="1" applyFill="1" applyBorder="1"/>
    <xf numFmtId="0" fontId="8" fillId="0" borderId="0" xfId="0" applyFont="1" applyAlignment="1">
      <alignment horizontal="center"/>
    </xf>
    <xf numFmtId="164" fontId="8" fillId="0" borderId="0" xfId="5" applyFont="1" applyBorder="1" applyAlignment="1">
      <alignment horizontal="center"/>
    </xf>
    <xf numFmtId="164" fontId="8" fillId="3" borderId="0" xfId="5" applyFont="1" applyFill="1" applyBorder="1"/>
    <xf numFmtId="0" fontId="19" fillId="0" borderId="0" xfId="0" applyFont="1"/>
    <xf numFmtId="0" fontId="7" fillId="0" borderId="5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13" fillId="3" borderId="0" xfId="1" applyFont="1" applyFill="1" applyBorder="1"/>
    <xf numFmtId="0" fontId="13" fillId="3" borderId="0" xfId="1" applyFont="1" applyFill="1" applyBorder="1" applyAlignment="1">
      <alignment horizontal="center"/>
    </xf>
    <xf numFmtId="164" fontId="13" fillId="3" borderId="0" xfId="1" applyNumberFormat="1" applyFont="1" applyFill="1" applyBorder="1" applyAlignment="1">
      <alignment horizontal="center"/>
    </xf>
    <xf numFmtId="164" fontId="13" fillId="3" borderId="0" xfId="1" applyNumberFormat="1" applyFont="1" applyFill="1" applyBorder="1"/>
    <xf numFmtId="0" fontId="15" fillId="3" borderId="0" xfId="1" applyFont="1" applyFill="1" applyBorder="1"/>
    <xf numFmtId="0" fontId="15" fillId="3" borderId="0" xfId="1" applyFont="1" applyFill="1" applyBorder="1" applyAlignment="1">
      <alignment horizontal="center"/>
    </xf>
    <xf numFmtId="164" fontId="15" fillId="3" borderId="0" xfId="1" applyNumberFormat="1" applyFont="1" applyFill="1" applyBorder="1" applyAlignment="1">
      <alignment horizontal="center"/>
    </xf>
    <xf numFmtId="164" fontId="15" fillId="3" borderId="0" xfId="1" applyNumberFormat="1" applyFont="1" applyFill="1" applyBorder="1"/>
    <xf numFmtId="0" fontId="14" fillId="0" borderId="8" xfId="3" applyFont="1" applyBorder="1"/>
    <xf numFmtId="0" fontId="14" fillId="0" borderId="8" xfId="3" applyFont="1" applyBorder="1" applyAlignment="1">
      <alignment horizontal="center"/>
    </xf>
    <xf numFmtId="164" fontId="14" fillId="0" borderId="8" xfId="5" applyFont="1" applyBorder="1" applyAlignment="1">
      <alignment horizontal="right"/>
    </xf>
    <xf numFmtId="164" fontId="14" fillId="0" borderId="8" xfId="5" applyFont="1" applyBorder="1"/>
    <xf numFmtId="0" fontId="11" fillId="0" borderId="8" xfId="2" applyFont="1" applyBorder="1"/>
    <xf numFmtId="0" fontId="12" fillId="0" borderId="8" xfId="2" applyFont="1" applyBorder="1"/>
    <xf numFmtId="164" fontId="6" fillId="3" borderId="8" xfId="5" applyFont="1" applyFill="1" applyBorder="1"/>
    <xf numFmtId="164" fontId="6" fillId="3" borderId="0" xfId="4" applyNumberFormat="1" applyFont="1" applyFill="1" applyBorder="1"/>
    <xf numFmtId="49" fontId="14" fillId="0" borderId="8" xfId="3" applyNumberFormat="1" applyFont="1" applyBorder="1" applyAlignment="1">
      <alignment horizontal="center" wrapText="1"/>
    </xf>
    <xf numFmtId="0" fontId="16" fillId="0" borderId="8" xfId="2" applyFont="1" applyBorder="1" applyAlignment="1">
      <alignment horizontal="center"/>
    </xf>
    <xf numFmtId="164" fontId="16" fillId="0" borderId="8" xfId="2" applyNumberFormat="1" applyFont="1" applyBorder="1" applyAlignment="1">
      <alignment horizontal="center"/>
    </xf>
    <xf numFmtId="164" fontId="6" fillId="3" borderId="8" xfId="2" applyNumberFormat="1" applyFont="1" applyFill="1" applyBorder="1"/>
    <xf numFmtId="0" fontId="14" fillId="3" borderId="0" xfId="1" applyFont="1" applyFill="1" applyBorder="1"/>
    <xf numFmtId="0" fontId="7" fillId="3" borderId="0" xfId="0" applyFont="1" applyFill="1"/>
    <xf numFmtId="0" fontId="17" fillId="3" borderId="0" xfId="2" applyFont="1" applyFill="1" applyBorder="1"/>
    <xf numFmtId="0" fontId="16" fillId="3" borderId="0" xfId="2" applyFont="1" applyFill="1" applyBorder="1"/>
    <xf numFmtId="0" fontId="16" fillId="3" borderId="0" xfId="2" applyFont="1" applyFill="1" applyBorder="1" applyAlignment="1">
      <alignment horizontal="center"/>
    </xf>
    <xf numFmtId="164" fontId="16" fillId="3" borderId="0" xfId="2" applyNumberFormat="1" applyFont="1" applyFill="1" applyBorder="1" applyAlignment="1">
      <alignment horizontal="center"/>
    </xf>
    <xf numFmtId="164" fontId="16" fillId="3" borderId="0" xfId="2" applyNumberFormat="1" applyFont="1" applyFill="1" applyBorder="1"/>
    <xf numFmtId="0" fontId="14" fillId="3" borderId="0" xfId="0" applyFont="1" applyFill="1"/>
    <xf numFmtId="0" fontId="7" fillId="4" borderId="0" xfId="0" applyFont="1" applyFill="1" applyAlignment="1" applyProtection="1">
      <alignment horizontal="center"/>
      <protection locked="0"/>
    </xf>
    <xf numFmtId="0" fontId="20" fillId="3" borderId="0" xfId="1" applyFont="1" applyFill="1"/>
    <xf numFmtId="0" fontId="21" fillId="3" borderId="0" xfId="1" applyFont="1" applyFill="1"/>
    <xf numFmtId="0" fontId="20" fillId="3" borderId="0" xfId="1" applyFont="1" applyFill="1" applyAlignment="1">
      <alignment horizontal="center"/>
    </xf>
    <xf numFmtId="164" fontId="20" fillId="3" borderId="0" xfId="1" applyNumberFormat="1" applyFont="1" applyFill="1" applyAlignment="1">
      <alignment horizontal="center"/>
    </xf>
    <xf numFmtId="164" fontId="20" fillId="3" borderId="0" xfId="1" applyNumberFormat="1" applyFont="1" applyFill="1"/>
    <xf numFmtId="164" fontId="21" fillId="0" borderId="8" xfId="5" applyFont="1" applyBorder="1"/>
    <xf numFmtId="164" fontId="22" fillId="3" borderId="0" xfId="5" applyFont="1" applyFill="1"/>
    <xf numFmtId="164" fontId="22" fillId="4" borderId="0" xfId="5" applyFont="1" applyFill="1"/>
    <xf numFmtId="0" fontId="14" fillId="0" borderId="0" xfId="0" applyFont="1"/>
    <xf numFmtId="0" fontId="17" fillId="0" borderId="0" xfId="2" applyFont="1" applyFill="1" applyBorder="1"/>
    <xf numFmtId="0" fontId="16" fillId="0" borderId="0" xfId="2" applyFont="1" applyFill="1" applyBorder="1"/>
    <xf numFmtId="0" fontId="16" fillId="0" borderId="0" xfId="2" applyFont="1" applyFill="1" applyBorder="1" applyAlignment="1">
      <alignment horizontal="center"/>
    </xf>
    <xf numFmtId="164" fontId="16" fillId="0" borderId="0" xfId="2" applyNumberFormat="1" applyFont="1" applyFill="1" applyBorder="1" applyAlignment="1">
      <alignment horizontal="center"/>
    </xf>
    <xf numFmtId="164" fontId="16" fillId="0" borderId="0" xfId="2" applyNumberFormat="1" applyFont="1" applyFill="1" applyBorder="1"/>
    <xf numFmtId="0" fontId="14" fillId="0" borderId="0" xfId="1" applyFont="1" applyFill="1" applyBorder="1"/>
    <xf numFmtId="0" fontId="13" fillId="0" borderId="0" xfId="1" applyFont="1" applyFill="1" applyBorder="1"/>
    <xf numFmtId="0" fontId="13" fillId="0" borderId="0" xfId="1" applyFont="1" applyFill="1" applyBorder="1" applyAlignment="1">
      <alignment horizontal="center"/>
    </xf>
    <xf numFmtId="164" fontId="13" fillId="0" borderId="0" xfId="1" applyNumberFormat="1" applyFont="1" applyFill="1" applyBorder="1" applyAlignment="1">
      <alignment horizontal="center"/>
    </xf>
    <xf numFmtId="164" fontId="13" fillId="0" borderId="0" xfId="1" applyNumberFormat="1" applyFont="1" applyFill="1" applyBorder="1"/>
    <xf numFmtId="164" fontId="7" fillId="3" borderId="0" xfId="5" applyFont="1" applyFill="1" applyBorder="1" applyAlignment="1">
      <alignment horizontal="center"/>
    </xf>
    <xf numFmtId="0" fontId="8" fillId="3" borderId="0" xfId="0" applyFont="1" applyFill="1"/>
    <xf numFmtId="0" fontId="7" fillId="0" borderId="0" xfId="0" applyFont="1" applyAlignment="1">
      <alignment horizontal="center" vertical="center"/>
    </xf>
    <xf numFmtId="0" fontId="15" fillId="0" borderId="0" xfId="3" applyFont="1" applyBorder="1" applyAlignment="1">
      <alignment horizontal="center"/>
    </xf>
    <xf numFmtId="164" fontId="15" fillId="0" borderId="0" xfId="5" applyFont="1" applyBorder="1" applyAlignment="1">
      <alignment horizontal="right"/>
    </xf>
    <xf numFmtId="164" fontId="8" fillId="0" borderId="0" xfId="5" applyFont="1" applyBorder="1"/>
    <xf numFmtId="164" fontId="6" fillId="3" borderId="0" xfId="5" applyFont="1" applyFill="1" applyBorder="1"/>
    <xf numFmtId="164" fontId="8" fillId="3" borderId="0" xfId="5" applyFont="1" applyFill="1"/>
    <xf numFmtId="164" fontId="8" fillId="0" borderId="0" xfId="5" applyFont="1"/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15" fillId="3" borderId="0" xfId="3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15" fillId="4" borderId="0" xfId="3" applyFont="1" applyFill="1" applyBorder="1" applyAlignment="1">
      <alignment horizontal="center"/>
    </xf>
  </cellXfs>
  <cellStyles count="6">
    <cellStyle name="Accent1" xfId="1" builtinId="29"/>
    <cellStyle name="Kop 1" xfId="2" builtinId="16"/>
    <cellStyle name="Kop 3" xfId="3" builtinId="18"/>
    <cellStyle name="Kop 4" xfId="4" builtinId="19"/>
    <cellStyle name="Standaard" xfId="0" builtinId="0"/>
    <cellStyle name="Valuta" xfId="5" builtinId="4"/>
  </cellStyles>
  <dxfs count="0"/>
  <tableStyles count="0" defaultTableStyle="TableStyleMedium9" defaultPivotStyle="PivotStyleLight16"/>
  <colors>
    <mruColors>
      <color rgb="FF83113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19050</xdr:rowOff>
    </xdr:from>
    <xdr:to>
      <xdr:col>8</xdr:col>
      <xdr:colOff>255867</xdr:colOff>
      <xdr:row>4</xdr:row>
      <xdr:rowOff>65368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049606FC-9C31-4247-8C44-BD730C9066B4}"/>
            </a:ext>
          </a:extLst>
        </xdr:cNvPr>
        <xdr:cNvSpPr/>
      </xdr:nvSpPr>
      <xdr:spPr>
        <a:xfrm>
          <a:off x="5505450" y="276225"/>
          <a:ext cx="2713317" cy="589243"/>
        </a:xfrm>
        <a:prstGeom prst="rect">
          <a:avLst/>
        </a:prstGeom>
        <a:solidFill>
          <a:schemeClr val="bg1"/>
        </a:solidFill>
        <a:ln>
          <a:solidFill>
            <a:srgbClr val="83113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4</xdr:col>
      <xdr:colOff>66823</xdr:colOff>
      <xdr:row>1</xdr:row>
      <xdr:rowOff>86287</xdr:rowOff>
    </xdr:from>
    <xdr:to>
      <xdr:col>8</xdr:col>
      <xdr:colOff>172571</xdr:colOff>
      <xdr:row>4</xdr:row>
      <xdr:rowOff>17929</xdr:rowOff>
    </xdr:to>
    <xdr:pic>
      <xdr:nvPicPr>
        <xdr:cNvPr id="4" name="Afbeelding 3" descr="logo-gegevenshuis-mail">
          <a:extLst>
            <a:ext uri="{FF2B5EF4-FFF2-40B4-BE49-F238E27FC236}">
              <a16:creationId xmlns:a16="http://schemas.microsoft.com/office/drawing/2014/main" id="{36B292B4-6CF9-4E8F-B1BD-6C289679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648" y="276787"/>
          <a:ext cx="2506048" cy="474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811680</xdr:colOff>
      <xdr:row>0</xdr:row>
      <xdr:rowOff>46317</xdr:rowOff>
    </xdr:from>
    <xdr:to>
      <xdr:col>8</xdr:col>
      <xdr:colOff>1381498</xdr:colOff>
      <xdr:row>1</xdr:row>
      <xdr:rowOff>140804</xdr:rowOff>
    </xdr:to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21D332A1-DA76-1612-0D33-3DD9934C5E22}"/>
            </a:ext>
          </a:extLst>
        </xdr:cNvPr>
        <xdr:cNvSpPr/>
      </xdr:nvSpPr>
      <xdr:spPr>
        <a:xfrm>
          <a:off x="9226810" y="46317"/>
          <a:ext cx="3170558" cy="541748"/>
        </a:xfrm>
        <a:prstGeom prst="rect">
          <a:avLst/>
        </a:prstGeom>
        <a:solidFill>
          <a:schemeClr val="bg1"/>
        </a:solidFill>
        <a:ln>
          <a:solidFill>
            <a:srgbClr val="83113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7</xdr:col>
      <xdr:colOff>39448</xdr:colOff>
      <xdr:row>0</xdr:row>
      <xdr:rowOff>78520</xdr:rowOff>
    </xdr:from>
    <xdr:to>
      <xdr:col>8</xdr:col>
      <xdr:colOff>904738</xdr:colOff>
      <xdr:row>1</xdr:row>
      <xdr:rowOff>126791</xdr:rowOff>
    </xdr:to>
    <xdr:pic>
      <xdr:nvPicPr>
        <xdr:cNvPr id="2" name="Afbeelding 1" descr="logo-gegevenshuis-mail">
          <a:extLst>
            <a:ext uri="{FF2B5EF4-FFF2-40B4-BE49-F238E27FC236}">
              <a16:creationId xmlns:a16="http://schemas.microsoft.com/office/drawing/2014/main" id="{0D59BE4E-6804-6008-80F0-43926097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1318" y="78520"/>
          <a:ext cx="2395640" cy="489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8"/>
  <sheetViews>
    <sheetView showGridLines="0" workbookViewId="0">
      <selection activeCell="F10" sqref="F10"/>
    </sheetView>
  </sheetViews>
  <sheetFormatPr defaultColWidth="8.81640625" defaultRowHeight="14.5"/>
  <cols>
    <col min="1" max="1" width="1.1796875" customWidth="1"/>
    <col min="2" max="2" width="34.36328125" customWidth="1"/>
    <col min="3" max="3" width="35.36328125" customWidth="1"/>
  </cols>
  <sheetData>
    <row r="1" spans="2:6" ht="15" thickBot="1">
      <c r="B1" s="2" t="s">
        <v>0</v>
      </c>
      <c r="C1" s="3"/>
      <c r="D1" s="3"/>
      <c r="E1" s="3"/>
      <c r="F1" s="3"/>
    </row>
    <row r="2" spans="2:6">
      <c r="B2" s="3"/>
      <c r="C2" s="3"/>
      <c r="D2" s="3"/>
      <c r="E2" s="3"/>
      <c r="F2" s="3"/>
    </row>
    <row r="3" spans="2:6">
      <c r="B3" s="3"/>
      <c r="C3" s="3"/>
      <c r="D3" s="3"/>
      <c r="E3" s="3"/>
      <c r="F3" s="3"/>
    </row>
    <row r="4" spans="2:6">
      <c r="B4" s="4" t="s">
        <v>1</v>
      </c>
      <c r="C4" s="5">
        <f>'P2 Open calculatie HGH'!I119</f>
        <v>0</v>
      </c>
      <c r="D4" s="3"/>
      <c r="E4" s="3"/>
      <c r="F4" s="3"/>
    </row>
    <row r="5" spans="2:6">
      <c r="B5" s="3"/>
      <c r="C5" s="3"/>
      <c r="D5" s="3"/>
      <c r="E5" s="3"/>
      <c r="F5" s="3"/>
    </row>
    <row r="6" spans="2:6">
      <c r="B6" s="3"/>
      <c r="C6" s="6"/>
      <c r="D6" s="3"/>
      <c r="E6" s="3"/>
      <c r="F6" s="3"/>
    </row>
    <row r="7" spans="2:6">
      <c r="B7" s="3"/>
      <c r="C7" s="3"/>
      <c r="D7" s="3"/>
      <c r="E7" s="3"/>
      <c r="F7" s="3"/>
    </row>
    <row r="8" spans="2:6">
      <c r="B8" s="3"/>
      <c r="C8" s="3"/>
      <c r="D8" s="3"/>
      <c r="E8" s="3"/>
      <c r="F8" s="3"/>
    </row>
    <row r="9" spans="2:6">
      <c r="B9" s="3"/>
      <c r="C9" s="3"/>
      <c r="D9" s="3"/>
      <c r="E9" s="3"/>
      <c r="F9" s="3"/>
    </row>
    <row r="10" spans="2:6">
      <c r="B10" s="7" t="s">
        <v>2</v>
      </c>
      <c r="C10" s="8"/>
      <c r="D10" s="3"/>
      <c r="E10" s="3"/>
      <c r="F10" s="3"/>
    </row>
    <row r="11" spans="2:6">
      <c r="B11" s="7" t="s">
        <v>3</v>
      </c>
      <c r="C11" s="8"/>
      <c r="D11" s="9"/>
      <c r="E11" s="3"/>
      <c r="F11" s="3"/>
    </row>
    <row r="12" spans="2:6">
      <c r="B12" s="7" t="s">
        <v>4</v>
      </c>
      <c r="C12" s="8"/>
      <c r="D12" s="3"/>
      <c r="E12" s="3"/>
      <c r="F12" s="3"/>
    </row>
    <row r="13" spans="2:6" ht="57.75" customHeight="1">
      <c r="B13" s="10" t="s">
        <v>5</v>
      </c>
      <c r="C13" s="8"/>
      <c r="D13" s="3"/>
      <c r="E13" s="3"/>
      <c r="F13" s="3"/>
    </row>
    <row r="14" spans="2:6">
      <c r="B14" s="7" t="s">
        <v>6</v>
      </c>
      <c r="C14" s="8"/>
      <c r="D14" s="3"/>
      <c r="E14" s="3"/>
      <c r="F14" s="3"/>
    </row>
    <row r="15" spans="2:6">
      <c r="B15" s="3"/>
      <c r="C15" s="3"/>
      <c r="D15" s="3"/>
      <c r="E15" s="3"/>
      <c r="F15" s="3"/>
    </row>
    <row r="16" spans="2:6">
      <c r="B16" s="3"/>
      <c r="C16" s="3"/>
      <c r="D16" s="3"/>
      <c r="E16" s="3"/>
      <c r="F16" s="3"/>
    </row>
    <row r="17" spans="2:6">
      <c r="B17" s="11" t="s">
        <v>26</v>
      </c>
      <c r="C17" s="12"/>
      <c r="D17" s="12"/>
      <c r="E17" s="12"/>
      <c r="F17" s="3"/>
    </row>
    <row r="18" spans="2:6">
      <c r="B18" s="1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4D6B-4C9D-4892-84A2-3C50E3ADADE3}">
  <sheetPr>
    <pageSetUpPr fitToPage="1"/>
  </sheetPr>
  <dimension ref="B1:S148"/>
  <sheetViews>
    <sheetView showGridLines="0" tabSelected="1" zoomScale="81" zoomScaleNormal="100" workbookViewId="0">
      <pane ySplit="2" topLeftCell="A89" activePane="bottomLeft" state="frozen"/>
      <selection pane="bottomLeft" activeCell="E101" sqref="E101"/>
    </sheetView>
  </sheetViews>
  <sheetFormatPr defaultColWidth="9.1796875" defaultRowHeight="13.5"/>
  <cols>
    <col min="1" max="1" width="3" style="3" customWidth="1"/>
    <col min="2" max="2" width="9.1796875" style="3"/>
    <col min="3" max="3" width="4.453125" style="3" customWidth="1"/>
    <col min="4" max="4" width="7.1796875" style="3" customWidth="1"/>
    <col min="5" max="5" width="79.36328125" style="3" bestFit="1" customWidth="1"/>
    <col min="6" max="6" width="17.36328125" style="17" bestFit="1" customWidth="1"/>
    <col min="7" max="7" width="15.453125" style="17" bestFit="1" customWidth="1"/>
    <col min="8" max="8" width="21.81640625" style="19" bestFit="1" customWidth="1"/>
    <col min="9" max="9" width="26.81640625" style="18" bestFit="1" customWidth="1"/>
    <col min="10" max="10" width="3.6328125" style="3" customWidth="1"/>
    <col min="11" max="16384" width="9.1796875" style="3"/>
  </cols>
  <sheetData>
    <row r="1" spans="2:9" ht="35.5" customHeight="1">
      <c r="B1" s="13" t="s">
        <v>41</v>
      </c>
      <c r="C1" s="13"/>
      <c r="D1" s="13"/>
      <c r="E1" s="13"/>
      <c r="F1" s="14"/>
      <c r="G1" s="14"/>
      <c r="H1" s="15"/>
      <c r="I1" s="16"/>
    </row>
    <row r="2" spans="2:9">
      <c r="B2" s="3" t="s">
        <v>7</v>
      </c>
      <c r="C2" s="4"/>
      <c r="H2" s="3"/>
    </row>
    <row r="3" spans="2:9">
      <c r="B3" s="3" t="s">
        <v>28</v>
      </c>
      <c r="C3" s="4"/>
    </row>
    <row r="4" spans="2:9">
      <c r="B4" s="3" t="s">
        <v>29</v>
      </c>
      <c r="C4" s="4"/>
    </row>
    <row r="5" spans="2:9">
      <c r="B5" s="3" t="s">
        <v>40</v>
      </c>
      <c r="C5" s="4"/>
    </row>
    <row r="6" spans="2:9">
      <c r="B6" s="3" t="s">
        <v>27</v>
      </c>
      <c r="C6" s="4"/>
    </row>
    <row r="7" spans="2:9">
      <c r="B7" s="3" t="s">
        <v>47</v>
      </c>
      <c r="C7" s="4"/>
      <c r="H7" s="20"/>
      <c r="I7" s="21"/>
    </row>
    <row r="8" spans="2:9">
      <c r="C8" s="4"/>
    </row>
    <row r="9" spans="2:9">
      <c r="B9" s="70" t="s">
        <v>8</v>
      </c>
      <c r="C9" s="54"/>
      <c r="D9" s="54"/>
      <c r="E9" s="54"/>
      <c r="F9" s="55"/>
      <c r="G9" s="55"/>
      <c r="H9" s="56"/>
      <c r="I9" s="57"/>
    </row>
    <row r="10" spans="2:9" ht="14" thickBot="1">
      <c r="C10" s="3">
        <v>1</v>
      </c>
      <c r="D10" s="58" t="s">
        <v>25</v>
      </c>
      <c r="E10" s="58"/>
      <c r="F10" s="59" t="s">
        <v>9</v>
      </c>
      <c r="G10" s="59" t="s">
        <v>10</v>
      </c>
      <c r="H10" s="60" t="s">
        <v>11</v>
      </c>
      <c r="I10" s="61" t="s">
        <v>30</v>
      </c>
    </row>
    <row r="11" spans="2:9">
      <c r="C11" s="4"/>
      <c r="E11" s="22" t="s">
        <v>14</v>
      </c>
      <c r="F11" s="23"/>
      <c r="G11" s="23" t="s">
        <v>13</v>
      </c>
      <c r="H11" s="24">
        <v>0</v>
      </c>
      <c r="I11" s="103">
        <f>H11*F11</f>
        <v>0</v>
      </c>
    </row>
    <row r="12" spans="2:9">
      <c r="C12" s="4"/>
      <c r="E12" s="22" t="s">
        <v>14</v>
      </c>
      <c r="F12" s="23"/>
      <c r="G12" s="23" t="s">
        <v>13</v>
      </c>
      <c r="H12" s="24">
        <v>0</v>
      </c>
      <c r="I12" s="103">
        <f>H12*F12</f>
        <v>0</v>
      </c>
    </row>
    <row r="13" spans="2:9">
      <c r="C13" s="4"/>
      <c r="E13" s="22" t="s">
        <v>14</v>
      </c>
      <c r="F13" s="23"/>
      <c r="G13" s="23" t="s">
        <v>13</v>
      </c>
      <c r="H13" s="24">
        <v>0</v>
      </c>
      <c r="I13" s="103">
        <f>H13*F13</f>
        <v>0</v>
      </c>
    </row>
    <row r="14" spans="2:9">
      <c r="C14" s="4"/>
      <c r="E14" s="22" t="s">
        <v>14</v>
      </c>
      <c r="F14" s="23"/>
      <c r="G14" s="23" t="s">
        <v>13</v>
      </c>
      <c r="H14" s="24">
        <v>0</v>
      </c>
      <c r="I14" s="103">
        <f>H14*F14</f>
        <v>0</v>
      </c>
    </row>
    <row r="15" spans="2:9">
      <c r="C15" s="4"/>
      <c r="E15" s="22" t="s">
        <v>14</v>
      </c>
      <c r="F15" s="23"/>
      <c r="G15" s="23" t="s">
        <v>13</v>
      </c>
      <c r="H15" s="24">
        <v>0</v>
      </c>
      <c r="I15" s="103">
        <f>H15*F15</f>
        <v>0</v>
      </c>
    </row>
    <row r="16" spans="2:9">
      <c r="C16" s="4"/>
      <c r="D16" s="25" t="s">
        <v>15</v>
      </c>
      <c r="E16" s="26"/>
      <c r="F16" s="27"/>
      <c r="G16" s="27"/>
      <c r="H16" s="28"/>
      <c r="I16" s="105">
        <f>SUM(I11:I15)</f>
        <v>0</v>
      </c>
    </row>
    <row r="17" spans="2:17">
      <c r="C17" s="4"/>
      <c r="D17" s="25"/>
      <c r="E17" s="26"/>
      <c r="F17" s="27"/>
      <c r="G17" s="27"/>
      <c r="H17" s="28"/>
      <c r="I17" s="29"/>
    </row>
    <row r="18" spans="2:17" ht="14" thickBot="1">
      <c r="C18" s="3">
        <v>2</v>
      </c>
      <c r="D18" s="58" t="s">
        <v>78</v>
      </c>
      <c r="E18" s="58"/>
      <c r="F18" s="59" t="s">
        <v>9</v>
      </c>
      <c r="G18" s="59" t="s">
        <v>10</v>
      </c>
      <c r="H18" s="60" t="s">
        <v>11</v>
      </c>
      <c r="I18" s="61" t="s">
        <v>30</v>
      </c>
    </row>
    <row r="19" spans="2:17">
      <c r="C19" s="4"/>
      <c r="E19" s="22" t="s">
        <v>20</v>
      </c>
      <c r="F19" s="23"/>
      <c r="G19" s="23" t="s">
        <v>21</v>
      </c>
      <c r="H19" s="30">
        <v>0</v>
      </c>
      <c r="I19" s="106">
        <f>H19*F19</f>
        <v>0</v>
      </c>
    </row>
    <row r="20" spans="2:17">
      <c r="C20" s="4"/>
      <c r="E20" s="22" t="s">
        <v>22</v>
      </c>
      <c r="F20" s="23"/>
      <c r="G20" s="23" t="s">
        <v>21</v>
      </c>
      <c r="H20" s="30">
        <v>0</v>
      </c>
      <c r="I20" s="106">
        <f>H20*F20</f>
        <v>0</v>
      </c>
    </row>
    <row r="21" spans="2:17">
      <c r="C21" s="4"/>
      <c r="E21" s="22" t="s">
        <v>38</v>
      </c>
      <c r="F21" s="23"/>
      <c r="G21" s="23" t="s">
        <v>21</v>
      </c>
      <c r="H21" s="30">
        <v>0</v>
      </c>
      <c r="I21" s="106">
        <f>H21*F21</f>
        <v>0</v>
      </c>
      <c r="Q21" s="3" t="s">
        <v>42</v>
      </c>
    </row>
    <row r="22" spans="2:17">
      <c r="C22" s="4"/>
      <c r="E22" s="22" t="s">
        <v>14</v>
      </c>
      <c r="F22" s="23"/>
      <c r="G22" s="23" t="s">
        <v>21</v>
      </c>
      <c r="H22" s="30">
        <v>0</v>
      </c>
      <c r="I22" s="106">
        <f>H22*F22</f>
        <v>0</v>
      </c>
    </row>
    <row r="23" spans="2:17">
      <c r="C23" s="4"/>
      <c r="E23" s="22" t="s">
        <v>14</v>
      </c>
      <c r="F23" s="23"/>
      <c r="G23" s="23" t="s">
        <v>21</v>
      </c>
      <c r="H23" s="30">
        <v>0</v>
      </c>
      <c r="I23" s="106">
        <f>H23*F23</f>
        <v>0</v>
      </c>
    </row>
    <row r="24" spans="2:17">
      <c r="C24" s="4"/>
      <c r="D24" s="31" t="s">
        <v>79</v>
      </c>
      <c r="E24" s="32"/>
      <c r="F24" s="33"/>
      <c r="G24" s="33"/>
      <c r="H24" s="34"/>
      <c r="I24" s="105">
        <f>SUM(I19:I23)</f>
        <v>0</v>
      </c>
    </row>
    <row r="25" spans="2:17">
      <c r="C25" s="4"/>
      <c r="I25" s="103"/>
    </row>
    <row r="26" spans="2:17" ht="14" thickBot="1">
      <c r="C26" s="4"/>
      <c r="D26" s="2" t="s">
        <v>16</v>
      </c>
      <c r="E26" s="62"/>
      <c r="F26" s="63"/>
      <c r="G26" s="63"/>
      <c r="H26" s="63"/>
      <c r="I26" s="64">
        <f>I16+I24</f>
        <v>0</v>
      </c>
    </row>
    <row r="27" spans="2:17">
      <c r="C27" s="4"/>
    </row>
    <row r="28" spans="2:17">
      <c r="B28" s="70" t="s">
        <v>76</v>
      </c>
      <c r="C28" s="50"/>
      <c r="D28" s="50"/>
      <c r="E28" s="50"/>
      <c r="F28" s="51"/>
      <c r="G28" s="51"/>
      <c r="H28" s="52"/>
      <c r="I28" s="53"/>
    </row>
    <row r="29" spans="2:17">
      <c r="B29" s="93"/>
      <c r="C29" s="94"/>
      <c r="D29" s="94"/>
      <c r="E29" s="94"/>
      <c r="F29" s="95"/>
      <c r="G29" s="95"/>
      <c r="H29" s="96"/>
      <c r="I29" s="97"/>
    </row>
    <row r="30" spans="2:17" ht="14" thickBot="1">
      <c r="C30" s="3">
        <v>1</v>
      </c>
      <c r="D30" s="58" t="s">
        <v>48</v>
      </c>
      <c r="E30" s="58"/>
      <c r="F30" s="59" t="s">
        <v>9</v>
      </c>
      <c r="G30" s="59" t="s">
        <v>10</v>
      </c>
      <c r="H30" s="60" t="s">
        <v>32</v>
      </c>
      <c r="I30" s="61" t="s">
        <v>12</v>
      </c>
    </row>
    <row r="31" spans="2:17">
      <c r="D31" s="35"/>
      <c r="E31" s="36" t="s">
        <v>87</v>
      </c>
      <c r="F31" s="109">
        <v>51</v>
      </c>
      <c r="G31" s="109" t="s">
        <v>37</v>
      </c>
      <c r="H31" s="102">
        <v>0</v>
      </c>
      <c r="I31" s="38">
        <f>H31*F31*12</f>
        <v>0</v>
      </c>
    </row>
    <row r="32" spans="2:17">
      <c r="D32" s="35"/>
      <c r="E32" s="22" t="s">
        <v>34</v>
      </c>
      <c r="F32" s="78"/>
      <c r="G32" s="78" t="s">
        <v>35</v>
      </c>
      <c r="H32" s="24">
        <v>0</v>
      </c>
      <c r="I32" s="38">
        <f>H32*F32*12</f>
        <v>0</v>
      </c>
    </row>
    <row r="33" spans="3:9">
      <c r="D33" s="22"/>
      <c r="E33" s="22" t="s">
        <v>81</v>
      </c>
      <c r="F33" s="100"/>
      <c r="G33" s="3" t="s">
        <v>13</v>
      </c>
      <c r="H33" s="5">
        <v>0</v>
      </c>
      <c r="I33" s="38">
        <f t="shared" ref="I33" si="0">H33*F33*12</f>
        <v>0</v>
      </c>
    </row>
    <row r="34" spans="3:9">
      <c r="D34" s="25" t="s">
        <v>33</v>
      </c>
      <c r="E34" s="26"/>
      <c r="F34" s="27"/>
      <c r="G34" s="27"/>
      <c r="H34" s="24"/>
      <c r="I34" s="65">
        <f>SUM(I31:I33)</f>
        <v>0</v>
      </c>
    </row>
    <row r="36" spans="3:9" ht="14" thickBot="1">
      <c r="C36" s="3">
        <v>2</v>
      </c>
      <c r="D36" s="58" t="s">
        <v>50</v>
      </c>
      <c r="E36" s="58"/>
      <c r="F36" s="59" t="s">
        <v>9</v>
      </c>
      <c r="G36" s="59" t="s">
        <v>10</v>
      </c>
      <c r="H36" s="60" t="s">
        <v>32</v>
      </c>
      <c r="I36" s="61" t="s">
        <v>12</v>
      </c>
    </row>
    <row r="37" spans="3:9">
      <c r="D37" s="35"/>
      <c r="E37" s="22" t="s">
        <v>88</v>
      </c>
      <c r="F37" s="78"/>
      <c r="G37" s="23" t="s">
        <v>13</v>
      </c>
      <c r="H37" s="24">
        <v>0</v>
      </c>
      <c r="I37" s="18">
        <f>H37*F37*112</f>
        <v>0</v>
      </c>
    </row>
    <row r="38" spans="3:9">
      <c r="D38" s="35"/>
      <c r="E38" s="22" t="s">
        <v>92</v>
      </c>
      <c r="F38" s="78"/>
      <c r="G38" s="23" t="s">
        <v>13</v>
      </c>
      <c r="H38" s="24">
        <v>0</v>
      </c>
      <c r="I38" s="18">
        <f t="shared" ref="I38:I43" si="1">H38*F38*112</f>
        <v>0</v>
      </c>
    </row>
    <row r="39" spans="3:9">
      <c r="D39" s="35"/>
      <c r="E39" s="22" t="s">
        <v>89</v>
      </c>
      <c r="F39" s="78"/>
      <c r="G39" s="23" t="s">
        <v>13</v>
      </c>
      <c r="H39" s="24">
        <v>0</v>
      </c>
      <c r="I39" s="18">
        <f t="shared" si="1"/>
        <v>0</v>
      </c>
    </row>
    <row r="40" spans="3:9">
      <c r="D40" s="35"/>
      <c r="E40" s="22" t="s">
        <v>90</v>
      </c>
      <c r="F40" s="78"/>
      <c r="G40" s="23" t="s">
        <v>13</v>
      </c>
      <c r="H40" s="24">
        <v>0</v>
      </c>
      <c r="I40" s="18">
        <f t="shared" si="1"/>
        <v>0</v>
      </c>
    </row>
    <row r="41" spans="3:9">
      <c r="D41" s="35"/>
      <c r="E41" s="22" t="s">
        <v>91</v>
      </c>
      <c r="F41" s="78"/>
      <c r="G41" s="23" t="s">
        <v>13</v>
      </c>
      <c r="H41" s="24">
        <v>0</v>
      </c>
      <c r="I41" s="18">
        <f t="shared" si="1"/>
        <v>0</v>
      </c>
    </row>
    <row r="42" spans="3:9">
      <c r="D42" s="35"/>
      <c r="E42" s="22" t="s">
        <v>93</v>
      </c>
      <c r="F42" s="78"/>
      <c r="G42" s="23" t="s">
        <v>13</v>
      </c>
      <c r="H42" s="24">
        <v>0</v>
      </c>
      <c r="I42" s="18">
        <f t="shared" si="1"/>
        <v>0</v>
      </c>
    </row>
    <row r="43" spans="3:9">
      <c r="E43" s="22" t="s">
        <v>14</v>
      </c>
      <c r="F43" s="78"/>
      <c r="G43" s="23" t="s">
        <v>13</v>
      </c>
      <c r="H43" s="24">
        <v>0</v>
      </c>
      <c r="I43" s="18">
        <f t="shared" si="1"/>
        <v>0</v>
      </c>
    </row>
    <row r="44" spans="3:9">
      <c r="D44" s="25" t="s">
        <v>54</v>
      </c>
      <c r="E44" s="26"/>
      <c r="F44" s="27"/>
      <c r="G44" s="27"/>
      <c r="H44" s="28"/>
      <c r="I44" s="65">
        <f>SUM(I37:I43)</f>
        <v>0</v>
      </c>
    </row>
    <row r="46" spans="3:9" ht="14" thickBot="1">
      <c r="C46" s="3">
        <v>3</v>
      </c>
      <c r="D46" s="58" t="s">
        <v>103</v>
      </c>
      <c r="E46" s="58"/>
      <c r="F46" s="59" t="s">
        <v>9</v>
      </c>
      <c r="G46" s="59" t="s">
        <v>10</v>
      </c>
      <c r="H46" s="60" t="s">
        <v>32</v>
      </c>
      <c r="I46" s="61" t="s">
        <v>12</v>
      </c>
    </row>
    <row r="47" spans="3:9">
      <c r="D47" s="35"/>
      <c r="E47" s="22" t="s">
        <v>94</v>
      </c>
      <c r="F47" s="78"/>
      <c r="G47" s="23" t="s">
        <v>13</v>
      </c>
      <c r="H47" s="24">
        <v>0</v>
      </c>
      <c r="I47" s="103">
        <f>H47*F47*12</f>
        <v>0</v>
      </c>
    </row>
    <row r="48" spans="3:9">
      <c r="D48" s="35"/>
      <c r="E48" s="22" t="s">
        <v>95</v>
      </c>
      <c r="F48" s="78"/>
      <c r="G48" s="23" t="s">
        <v>13</v>
      </c>
      <c r="H48" s="24">
        <v>0</v>
      </c>
      <c r="I48" s="103">
        <f t="shared" ref="I48:I54" si="2">H48*F48*12</f>
        <v>0</v>
      </c>
    </row>
    <row r="49" spans="3:9">
      <c r="D49" s="35"/>
      <c r="E49" s="22" t="s">
        <v>96</v>
      </c>
      <c r="F49" s="78"/>
      <c r="G49" s="23" t="s">
        <v>13</v>
      </c>
      <c r="H49" s="24">
        <v>0</v>
      </c>
      <c r="I49" s="103">
        <f t="shared" si="2"/>
        <v>0</v>
      </c>
    </row>
    <row r="50" spans="3:9">
      <c r="D50" s="35"/>
      <c r="E50" s="22" t="s">
        <v>98</v>
      </c>
      <c r="F50" s="78"/>
      <c r="G50" s="23" t="s">
        <v>13</v>
      </c>
      <c r="H50" s="24">
        <v>0</v>
      </c>
      <c r="I50" s="103">
        <f t="shared" si="2"/>
        <v>0</v>
      </c>
    </row>
    <row r="51" spans="3:9">
      <c r="D51" s="35"/>
      <c r="E51" s="22" t="s">
        <v>97</v>
      </c>
      <c r="F51" s="78"/>
      <c r="G51" s="23" t="s">
        <v>13</v>
      </c>
      <c r="H51" s="24">
        <v>0</v>
      </c>
      <c r="I51" s="103">
        <f t="shared" si="2"/>
        <v>0</v>
      </c>
    </row>
    <row r="52" spans="3:9">
      <c r="D52" s="35"/>
      <c r="E52" s="22" t="s">
        <v>99</v>
      </c>
      <c r="F52" s="78"/>
      <c r="G52" s="23" t="s">
        <v>13</v>
      </c>
      <c r="H52" s="24">
        <v>0</v>
      </c>
      <c r="I52" s="103">
        <f t="shared" si="2"/>
        <v>0</v>
      </c>
    </row>
    <row r="53" spans="3:9">
      <c r="D53" s="35"/>
      <c r="E53" s="22" t="s">
        <v>100</v>
      </c>
      <c r="F53" s="78"/>
      <c r="G53" s="23" t="s">
        <v>13</v>
      </c>
      <c r="H53" s="24">
        <v>0</v>
      </c>
      <c r="I53" s="103">
        <f t="shared" si="2"/>
        <v>0</v>
      </c>
    </row>
    <row r="54" spans="3:9">
      <c r="D54" s="35"/>
      <c r="E54" s="22" t="s">
        <v>101</v>
      </c>
      <c r="F54" s="78"/>
      <c r="G54" s="23" t="s">
        <v>13</v>
      </c>
      <c r="H54" s="24">
        <v>0</v>
      </c>
      <c r="I54" s="103">
        <f t="shared" si="2"/>
        <v>0</v>
      </c>
    </row>
    <row r="55" spans="3:9">
      <c r="E55" s="22" t="s">
        <v>14</v>
      </c>
      <c r="F55" s="23"/>
      <c r="G55" s="23" t="s">
        <v>13</v>
      </c>
      <c r="H55" s="24">
        <v>0</v>
      </c>
      <c r="I55" s="103">
        <f t="shared" ref="I55" si="3">H55*F55*12</f>
        <v>0</v>
      </c>
    </row>
    <row r="56" spans="3:9">
      <c r="D56" s="25" t="s">
        <v>53</v>
      </c>
      <c r="E56" s="26"/>
      <c r="F56" s="27"/>
      <c r="G56" s="27"/>
      <c r="H56" s="28"/>
      <c r="I56" s="65">
        <f>SUM(I47:I55)</f>
        <v>0</v>
      </c>
    </row>
    <row r="57" spans="3:9" ht="15.5" customHeight="1"/>
    <row r="58" spans="3:9" ht="17" customHeight="1" thickBot="1">
      <c r="C58" s="3">
        <v>4</v>
      </c>
      <c r="D58" s="58" t="s">
        <v>49</v>
      </c>
      <c r="E58" s="58"/>
      <c r="F58" s="59" t="s">
        <v>9</v>
      </c>
      <c r="G58" s="59" t="s">
        <v>10</v>
      </c>
      <c r="H58" s="60" t="s">
        <v>58</v>
      </c>
      <c r="I58" s="61" t="s">
        <v>12</v>
      </c>
    </row>
    <row r="59" spans="3:9" ht="16" customHeight="1">
      <c r="E59" s="22" t="s">
        <v>36</v>
      </c>
      <c r="F59" s="23"/>
      <c r="G59" s="23"/>
      <c r="H59" s="24">
        <v>0</v>
      </c>
      <c r="I59" s="103">
        <f>H59*F59*12</f>
        <v>0</v>
      </c>
    </row>
    <row r="60" spans="3:9" ht="16" customHeight="1">
      <c r="E60" s="22" t="s">
        <v>14</v>
      </c>
      <c r="F60" s="78"/>
      <c r="G60" s="23" t="s">
        <v>13</v>
      </c>
      <c r="H60" s="24">
        <v>0</v>
      </c>
      <c r="I60" s="103">
        <f>H60*F60*12</f>
        <v>0</v>
      </c>
    </row>
    <row r="61" spans="3:9">
      <c r="D61" s="25" t="s">
        <v>56</v>
      </c>
      <c r="E61" s="26"/>
      <c r="F61" s="27"/>
      <c r="G61" s="27"/>
      <c r="H61" s="28"/>
      <c r="I61" s="65">
        <f>SUM(I59:I59)</f>
        <v>0</v>
      </c>
    </row>
    <row r="63" spans="3:9" ht="14" thickBot="1">
      <c r="C63" s="3">
        <v>5</v>
      </c>
      <c r="D63" s="58" t="s">
        <v>51</v>
      </c>
      <c r="E63" s="58"/>
      <c r="F63" s="59" t="s">
        <v>9</v>
      </c>
      <c r="G63" s="59" t="s">
        <v>10</v>
      </c>
      <c r="H63" s="60" t="s">
        <v>58</v>
      </c>
      <c r="I63" s="61" t="s">
        <v>12</v>
      </c>
    </row>
    <row r="64" spans="3:9">
      <c r="E64" s="22" t="s">
        <v>36</v>
      </c>
      <c r="F64" s="23"/>
      <c r="G64" s="23"/>
      <c r="H64" s="24">
        <v>0</v>
      </c>
      <c r="I64" s="103">
        <f>H64*F64*12</f>
        <v>0</v>
      </c>
    </row>
    <row r="65" spans="3:19">
      <c r="E65" s="22" t="s">
        <v>14</v>
      </c>
      <c r="F65" s="78"/>
      <c r="G65" s="23" t="s">
        <v>13</v>
      </c>
      <c r="H65" s="24">
        <v>0</v>
      </c>
      <c r="I65" s="103">
        <f>H65*F65*12</f>
        <v>0</v>
      </c>
    </row>
    <row r="66" spans="3:19">
      <c r="D66" s="25" t="s">
        <v>55</v>
      </c>
      <c r="E66" s="26"/>
      <c r="F66" s="27"/>
      <c r="G66" s="27"/>
      <c r="H66" s="28"/>
      <c r="I66" s="65">
        <f>SUM(I64:I64)</f>
        <v>0</v>
      </c>
    </row>
    <row r="67" spans="3:19">
      <c r="J67" s="17"/>
    </row>
    <row r="68" spans="3:19" ht="19" customHeight="1" thickBot="1">
      <c r="C68" s="3">
        <v>6</v>
      </c>
      <c r="D68" s="58" t="s">
        <v>52</v>
      </c>
      <c r="E68" s="58"/>
      <c r="F68" s="59" t="s">
        <v>9</v>
      </c>
      <c r="G68" s="59" t="s">
        <v>10</v>
      </c>
      <c r="H68" s="60" t="s">
        <v>58</v>
      </c>
      <c r="I68" s="61" t="s">
        <v>12</v>
      </c>
    </row>
    <row r="69" spans="3:19" ht="14" customHeight="1">
      <c r="E69" s="22" t="s">
        <v>36</v>
      </c>
      <c r="F69" s="23"/>
      <c r="G69" s="23"/>
      <c r="H69" s="24">
        <v>0</v>
      </c>
      <c r="I69" s="103">
        <f>H69*F69*12</f>
        <v>0</v>
      </c>
    </row>
    <row r="70" spans="3:19" ht="14" customHeight="1">
      <c r="E70" s="22" t="s">
        <v>14</v>
      </c>
      <c r="F70" s="78"/>
      <c r="G70" s="23" t="s">
        <v>13</v>
      </c>
      <c r="H70" s="24">
        <v>0</v>
      </c>
      <c r="I70" s="103">
        <f>H70*F70*12</f>
        <v>0</v>
      </c>
    </row>
    <row r="71" spans="3:19" ht="14" customHeight="1">
      <c r="D71" s="25" t="s">
        <v>57</v>
      </c>
      <c r="E71" s="26"/>
      <c r="H71" s="28"/>
      <c r="I71" s="65">
        <f>SUM(I69:I69)</f>
        <v>0</v>
      </c>
    </row>
    <row r="73" spans="3:19" ht="15" customHeight="1" thickBot="1">
      <c r="C73" s="3">
        <v>7</v>
      </c>
      <c r="D73" s="58" t="s">
        <v>31</v>
      </c>
      <c r="E73" s="58"/>
      <c r="F73" s="66" t="s">
        <v>19</v>
      </c>
      <c r="G73" s="59" t="s">
        <v>10</v>
      </c>
      <c r="H73" s="60" t="s">
        <v>39</v>
      </c>
      <c r="I73" s="61" t="s">
        <v>69</v>
      </c>
    </row>
    <row r="74" spans="3:19">
      <c r="E74" s="22" t="s">
        <v>20</v>
      </c>
      <c r="F74" s="110"/>
      <c r="G74" s="40" t="s">
        <v>21</v>
      </c>
      <c r="H74" s="24">
        <v>0</v>
      </c>
      <c r="I74" s="103">
        <f>H74*F74</f>
        <v>0</v>
      </c>
      <c r="S74" s="3" t="s">
        <v>42</v>
      </c>
    </row>
    <row r="75" spans="3:19">
      <c r="E75" s="22" t="s">
        <v>22</v>
      </c>
      <c r="F75" s="110"/>
      <c r="G75" s="40" t="s">
        <v>21</v>
      </c>
      <c r="H75" s="24">
        <v>0</v>
      </c>
      <c r="I75" s="103">
        <f>H75*F75</f>
        <v>0</v>
      </c>
    </row>
    <row r="76" spans="3:19">
      <c r="E76" s="22" t="s">
        <v>38</v>
      </c>
      <c r="F76" s="110"/>
      <c r="G76" s="40" t="s">
        <v>21</v>
      </c>
      <c r="H76" s="24">
        <v>0</v>
      </c>
      <c r="I76" s="103">
        <f>H76*F76</f>
        <v>0</v>
      </c>
    </row>
    <row r="77" spans="3:19">
      <c r="E77" s="22" t="s">
        <v>14</v>
      </c>
      <c r="F77" s="78"/>
      <c r="G77" s="23" t="s">
        <v>13</v>
      </c>
      <c r="H77" s="24">
        <v>0</v>
      </c>
      <c r="I77" s="103">
        <f>H77*F77</f>
        <v>0</v>
      </c>
    </row>
    <row r="78" spans="3:19">
      <c r="D78" s="25" t="s">
        <v>23</v>
      </c>
      <c r="E78" s="26"/>
      <c r="F78" s="41"/>
      <c r="G78" s="27"/>
      <c r="H78" s="28"/>
      <c r="I78" s="104">
        <f>SUM(I74:I76)</f>
        <v>0</v>
      </c>
    </row>
    <row r="80" spans="3:19" ht="14" thickBot="1">
      <c r="C80" s="3">
        <v>8</v>
      </c>
      <c r="D80" s="58" t="s">
        <v>82</v>
      </c>
      <c r="E80" s="58"/>
      <c r="F80" s="59" t="s">
        <v>9</v>
      </c>
      <c r="G80" s="59" t="s">
        <v>10</v>
      </c>
      <c r="H80" s="60" t="s">
        <v>32</v>
      </c>
      <c r="I80" s="61" t="s">
        <v>12</v>
      </c>
    </row>
    <row r="81" spans="2:9">
      <c r="D81" s="35"/>
      <c r="E81" s="22" t="s">
        <v>104</v>
      </c>
      <c r="F81" s="109">
        <v>51</v>
      </c>
      <c r="G81" s="109" t="s">
        <v>37</v>
      </c>
      <c r="H81" s="37">
        <v>0</v>
      </c>
      <c r="I81" s="38">
        <f>F81*H81</f>
        <v>0</v>
      </c>
    </row>
    <row r="82" spans="2:9">
      <c r="D82" s="35"/>
      <c r="E82" s="22" t="s">
        <v>105</v>
      </c>
      <c r="F82" s="111"/>
      <c r="G82" s="109" t="s">
        <v>37</v>
      </c>
      <c r="H82" s="37">
        <v>0</v>
      </c>
      <c r="I82" s="38">
        <f>F82*H82</f>
        <v>0</v>
      </c>
    </row>
    <row r="83" spans="2:9">
      <c r="D83" s="35"/>
      <c r="E83" s="22" t="s">
        <v>106</v>
      </c>
      <c r="F83" s="111"/>
      <c r="G83" s="109" t="s">
        <v>37</v>
      </c>
      <c r="H83" s="37">
        <v>0</v>
      </c>
      <c r="I83" s="38">
        <f>F83*H83</f>
        <v>0</v>
      </c>
    </row>
    <row r="84" spans="2:9">
      <c r="D84" s="35"/>
      <c r="E84" s="3" t="s">
        <v>107</v>
      </c>
      <c r="F84" s="111"/>
      <c r="G84" s="109" t="s">
        <v>37</v>
      </c>
      <c r="H84" s="37">
        <v>0</v>
      </c>
      <c r="I84" s="38">
        <f t="shared" ref="I84:I85" si="4">F84*H84</f>
        <v>0</v>
      </c>
    </row>
    <row r="85" spans="2:9">
      <c r="D85" s="35"/>
      <c r="E85" s="3" t="s">
        <v>108</v>
      </c>
      <c r="F85" s="111"/>
      <c r="G85" s="109" t="s">
        <v>37</v>
      </c>
      <c r="H85" s="37">
        <v>0</v>
      </c>
      <c r="I85" s="38">
        <f t="shared" si="4"/>
        <v>0</v>
      </c>
    </row>
    <row r="86" spans="2:9">
      <c r="D86" s="35"/>
      <c r="E86" s="107" t="s">
        <v>14</v>
      </c>
      <c r="F86" s="111"/>
      <c r="G86" s="108" t="s">
        <v>13</v>
      </c>
      <c r="H86" s="37">
        <v>0</v>
      </c>
      <c r="I86" s="38">
        <f>F86*H86</f>
        <v>0</v>
      </c>
    </row>
    <row r="87" spans="2:9">
      <c r="D87" s="25" t="s">
        <v>83</v>
      </c>
      <c r="E87" s="26"/>
      <c r="F87" s="27"/>
      <c r="G87" s="27"/>
      <c r="H87" s="24"/>
      <c r="I87" s="65">
        <f>SUM(I81:I86)</f>
        <v>0</v>
      </c>
    </row>
    <row r="89" spans="2:9" ht="14" thickBot="1">
      <c r="C89" s="3">
        <v>9</v>
      </c>
      <c r="D89" s="58" t="s">
        <v>17</v>
      </c>
      <c r="E89" s="58"/>
      <c r="F89" s="59" t="s">
        <v>9</v>
      </c>
      <c r="G89" s="59" t="s">
        <v>10</v>
      </c>
      <c r="H89" s="60" t="s">
        <v>32</v>
      </c>
      <c r="I89" s="61" t="s">
        <v>12</v>
      </c>
    </row>
    <row r="90" spans="2:9">
      <c r="E90" s="22" t="s">
        <v>14</v>
      </c>
      <c r="F90" s="23"/>
      <c r="G90" s="23" t="s">
        <v>13</v>
      </c>
      <c r="H90" s="24">
        <v>0</v>
      </c>
      <c r="I90" s="103">
        <f>H90*F90*12</f>
        <v>0</v>
      </c>
    </row>
    <row r="91" spans="2:9" ht="14" customHeight="1">
      <c r="D91" s="25" t="s">
        <v>18</v>
      </c>
      <c r="E91" s="26"/>
      <c r="F91" s="27"/>
      <c r="G91" s="27"/>
      <c r="H91" s="28"/>
      <c r="I91" s="65">
        <f>SUM(I90:I90)</f>
        <v>0</v>
      </c>
    </row>
    <row r="92" spans="2:9" ht="13" customHeight="1">
      <c r="I92" s="103"/>
    </row>
    <row r="93" spans="2:9" ht="14" thickBot="1">
      <c r="D93" s="2" t="s">
        <v>66</v>
      </c>
      <c r="E93" s="62"/>
      <c r="F93" s="67"/>
      <c r="G93" s="67"/>
      <c r="H93" s="68"/>
      <c r="I93" s="69">
        <f>SUM(I91+I78+I71+I66+I61+I56+I44+I34+I87)</f>
        <v>0</v>
      </c>
    </row>
    <row r="95" spans="2:9">
      <c r="B95" s="99" t="s">
        <v>74</v>
      </c>
      <c r="C95" s="71"/>
      <c r="D95" s="71"/>
      <c r="E95" s="71"/>
      <c r="F95" s="40"/>
      <c r="G95" s="40"/>
      <c r="H95" s="98"/>
      <c r="I95" s="42"/>
    </row>
    <row r="97" spans="2:9" ht="14" thickBot="1">
      <c r="C97" s="3">
        <v>1</v>
      </c>
      <c r="D97" s="58" t="s">
        <v>67</v>
      </c>
      <c r="E97" s="58"/>
      <c r="F97" s="59" t="s">
        <v>9</v>
      </c>
      <c r="G97" s="59" t="s">
        <v>10</v>
      </c>
      <c r="H97" s="60" t="s">
        <v>68</v>
      </c>
      <c r="I97" s="61" t="s">
        <v>69</v>
      </c>
    </row>
    <row r="98" spans="2:9">
      <c r="D98" s="35"/>
      <c r="E98" s="36" t="s">
        <v>70</v>
      </c>
      <c r="F98" s="109">
        <v>13</v>
      </c>
      <c r="G98" s="101" t="s">
        <v>37</v>
      </c>
      <c r="H98" s="102">
        <v>0</v>
      </c>
      <c r="I98" s="38">
        <f>H98*F98</f>
        <v>0</v>
      </c>
    </row>
    <row r="99" spans="2:9">
      <c r="D99" s="35"/>
      <c r="E99" s="36" t="s">
        <v>71</v>
      </c>
      <c r="F99" s="109">
        <v>40</v>
      </c>
      <c r="G99" s="101" t="s">
        <v>37</v>
      </c>
      <c r="H99" s="102">
        <v>0</v>
      </c>
      <c r="I99" s="38">
        <f t="shared" ref="I99:I107" si="5">H99*F99</f>
        <v>0</v>
      </c>
    </row>
    <row r="100" spans="2:9">
      <c r="D100" s="35"/>
      <c r="E100" s="36" t="s">
        <v>72</v>
      </c>
      <c r="F100" s="109">
        <v>106</v>
      </c>
      <c r="G100" s="101" t="s">
        <v>37</v>
      </c>
      <c r="H100" s="102">
        <v>0</v>
      </c>
      <c r="I100" s="38">
        <f t="shared" si="5"/>
        <v>0</v>
      </c>
    </row>
    <row r="101" spans="2:9">
      <c r="D101" s="35"/>
      <c r="E101" s="36" t="s">
        <v>73</v>
      </c>
      <c r="F101" s="109">
        <v>39</v>
      </c>
      <c r="G101" s="101" t="s">
        <v>37</v>
      </c>
      <c r="H101" s="102">
        <v>0</v>
      </c>
      <c r="I101" s="38">
        <f t="shared" si="5"/>
        <v>0</v>
      </c>
    </row>
    <row r="102" spans="2:9">
      <c r="D102" s="35"/>
      <c r="E102" s="22" t="s">
        <v>80</v>
      </c>
      <c r="F102" s="109">
        <v>40</v>
      </c>
      <c r="G102" s="101" t="s">
        <v>37</v>
      </c>
      <c r="H102" s="102">
        <v>0</v>
      </c>
      <c r="I102" s="38">
        <f t="shared" si="5"/>
        <v>0</v>
      </c>
    </row>
    <row r="103" spans="2:9">
      <c r="D103" s="35"/>
      <c r="E103" s="22" t="s">
        <v>84</v>
      </c>
      <c r="F103" s="109">
        <v>40</v>
      </c>
      <c r="G103" s="101" t="s">
        <v>37</v>
      </c>
      <c r="H103" s="102">
        <v>0</v>
      </c>
      <c r="I103" s="38">
        <f t="shared" si="5"/>
        <v>0</v>
      </c>
    </row>
    <row r="104" spans="2:9">
      <c r="D104" s="35"/>
      <c r="E104" s="22" t="s">
        <v>85</v>
      </c>
      <c r="F104" s="109">
        <v>53</v>
      </c>
      <c r="G104" s="101" t="s">
        <v>37</v>
      </c>
      <c r="H104" s="102">
        <v>0</v>
      </c>
      <c r="I104" s="38">
        <f t="shared" si="5"/>
        <v>0</v>
      </c>
    </row>
    <row r="105" spans="2:9">
      <c r="D105" s="35"/>
      <c r="E105" s="22" t="s">
        <v>86</v>
      </c>
      <c r="F105" s="109">
        <v>53</v>
      </c>
      <c r="G105" s="101" t="s">
        <v>37</v>
      </c>
      <c r="H105" s="102">
        <v>0</v>
      </c>
      <c r="I105" s="38">
        <f t="shared" si="5"/>
        <v>0</v>
      </c>
    </row>
    <row r="106" spans="2:9">
      <c r="D106" s="35"/>
      <c r="E106" s="22" t="s">
        <v>102</v>
      </c>
      <c r="F106" s="101"/>
      <c r="G106" s="101" t="s">
        <v>37</v>
      </c>
      <c r="H106" s="102">
        <v>0</v>
      </c>
      <c r="I106" s="38">
        <f t="shared" si="5"/>
        <v>0</v>
      </c>
    </row>
    <row r="107" spans="2:9">
      <c r="D107" s="35"/>
      <c r="E107" s="22" t="s">
        <v>14</v>
      </c>
      <c r="F107" s="101"/>
      <c r="G107" s="101" t="s">
        <v>37</v>
      </c>
      <c r="H107" s="102">
        <v>0</v>
      </c>
      <c r="I107" s="38">
        <f t="shared" si="5"/>
        <v>0</v>
      </c>
    </row>
    <row r="108" spans="2:9">
      <c r="D108" s="25" t="s">
        <v>77</v>
      </c>
      <c r="E108" s="26"/>
      <c r="F108" s="27"/>
      <c r="G108" s="27"/>
      <c r="H108" s="24"/>
      <c r="I108" s="65">
        <f>SUM(I98:I107)</f>
        <v>0</v>
      </c>
    </row>
    <row r="110" spans="2:9">
      <c r="B110" s="77" t="s">
        <v>43</v>
      </c>
      <c r="C110" s="71"/>
      <c r="D110" s="72"/>
      <c r="E110" s="73"/>
      <c r="F110" s="74"/>
      <c r="G110" s="74"/>
      <c r="H110" s="75"/>
      <c r="I110" s="76"/>
    </row>
    <row r="111" spans="2:9">
      <c r="B111" s="87"/>
      <c r="D111" s="88"/>
      <c r="E111" s="89"/>
      <c r="F111" s="90"/>
      <c r="G111" s="90"/>
      <c r="H111" s="91"/>
      <c r="I111" s="92"/>
    </row>
    <row r="112" spans="2:9" ht="14" thickBot="1">
      <c r="C112" s="3">
        <v>1</v>
      </c>
      <c r="D112" s="58" t="s">
        <v>44</v>
      </c>
      <c r="E112" s="58"/>
      <c r="F112" s="59" t="s">
        <v>9</v>
      </c>
      <c r="G112" s="59" t="s">
        <v>10</v>
      </c>
      <c r="H112" s="60" t="s">
        <v>32</v>
      </c>
      <c r="I112" s="61" t="s">
        <v>12</v>
      </c>
    </row>
    <row r="113" spans="2:9">
      <c r="D113" s="22"/>
      <c r="E113" s="22" t="s">
        <v>14</v>
      </c>
      <c r="F113" s="39"/>
      <c r="G113" s="39" t="s">
        <v>46</v>
      </c>
      <c r="H113" s="24">
        <v>0</v>
      </c>
      <c r="I113" s="18">
        <f>F113*H113*12</f>
        <v>0</v>
      </c>
    </row>
    <row r="114" spans="2:9">
      <c r="D114" s="25" t="s">
        <v>45</v>
      </c>
      <c r="E114" s="26"/>
      <c r="F114" s="27"/>
      <c r="G114" s="27"/>
      <c r="H114" s="24"/>
      <c r="I114" s="65">
        <f>SUM(I113:I113)</f>
        <v>0</v>
      </c>
    </row>
    <row r="116" spans="2:9">
      <c r="B116" s="50"/>
      <c r="C116" s="70" t="s">
        <v>24</v>
      </c>
      <c r="D116" s="50"/>
      <c r="E116" s="50"/>
      <c r="F116" s="51"/>
      <c r="G116" s="51"/>
      <c r="H116" s="52"/>
      <c r="I116" s="53"/>
    </row>
    <row r="117" spans="2:9">
      <c r="E117" s="4" t="s">
        <v>25</v>
      </c>
      <c r="I117" s="42">
        <f>I26</f>
        <v>0</v>
      </c>
    </row>
    <row r="118" spans="2:9">
      <c r="E118" s="4" t="s">
        <v>75</v>
      </c>
      <c r="I118" s="42">
        <f>I93</f>
        <v>0</v>
      </c>
    </row>
    <row r="119" spans="2:9">
      <c r="E119" s="4" t="s">
        <v>59</v>
      </c>
      <c r="F119" s="43"/>
      <c r="G119" s="43"/>
      <c r="H119" s="44"/>
      <c r="I119" s="45">
        <f>I117+(I118*5)</f>
        <v>0</v>
      </c>
    </row>
    <row r="121" spans="2:9">
      <c r="B121" s="77" t="s">
        <v>60</v>
      </c>
      <c r="C121" s="80"/>
      <c r="D121" s="79"/>
      <c r="E121" s="79"/>
      <c r="F121" s="81"/>
      <c r="G121" s="81"/>
      <c r="H121" s="82"/>
      <c r="I121" s="83"/>
    </row>
    <row r="123" spans="2:9" ht="14" thickBot="1">
      <c r="C123" s="3" t="s">
        <v>61</v>
      </c>
      <c r="I123" s="84" t="s">
        <v>12</v>
      </c>
    </row>
    <row r="124" spans="2:9">
      <c r="E124" s="3" t="s">
        <v>62</v>
      </c>
      <c r="I124" s="85">
        <f>I35</f>
        <v>0</v>
      </c>
    </row>
    <row r="125" spans="2:9">
      <c r="E125" s="3" t="s">
        <v>63</v>
      </c>
      <c r="H125" s="19" t="s">
        <v>64</v>
      </c>
      <c r="I125" s="86"/>
    </row>
    <row r="127" spans="2:9">
      <c r="B127" s="79"/>
      <c r="C127" s="80" t="s">
        <v>65</v>
      </c>
      <c r="D127" s="79"/>
      <c r="E127" s="79"/>
      <c r="F127" s="81"/>
      <c r="G127" s="81"/>
      <c r="H127" s="82"/>
      <c r="I127" s="83"/>
    </row>
    <row r="129" spans="2:9" ht="14" thickBot="1">
      <c r="I129" s="84" t="s">
        <v>12</v>
      </c>
    </row>
    <row r="130" spans="2:9">
      <c r="I130" s="85">
        <f>I118-I124</f>
        <v>0</v>
      </c>
    </row>
    <row r="131" spans="2:9">
      <c r="I131" s="86"/>
    </row>
    <row r="132" spans="2:9">
      <c r="B132" s="11" t="s">
        <v>26</v>
      </c>
    </row>
    <row r="133" spans="2:9">
      <c r="B133" s="46"/>
    </row>
    <row r="135" spans="2:9">
      <c r="E135" s="7" t="s">
        <v>2</v>
      </c>
      <c r="F135" s="47"/>
      <c r="G135" s="48"/>
      <c r="H135" s="48"/>
      <c r="I135" s="49"/>
    </row>
    <row r="136" spans="2:9">
      <c r="E136" s="7" t="s">
        <v>3</v>
      </c>
      <c r="F136" s="47"/>
      <c r="G136" s="48"/>
      <c r="H136" s="48"/>
      <c r="I136" s="49"/>
    </row>
    <row r="137" spans="2:9">
      <c r="E137" s="7" t="s">
        <v>4</v>
      </c>
      <c r="F137" s="47"/>
      <c r="G137" s="48"/>
      <c r="H137" s="48"/>
      <c r="I137" s="49"/>
    </row>
    <row r="138" spans="2:9">
      <c r="E138" s="10" t="s">
        <v>5</v>
      </c>
      <c r="F138" s="47"/>
      <c r="G138" s="48"/>
      <c r="H138" s="48"/>
      <c r="I138" s="49"/>
    </row>
    <row r="139" spans="2:9">
      <c r="E139" s="7" t="s">
        <v>6</v>
      </c>
      <c r="F139" s="47"/>
      <c r="G139" s="48"/>
      <c r="H139" s="48"/>
      <c r="I139" s="49"/>
    </row>
    <row r="148" spans="8:8">
      <c r="H148" s="19" t="s">
        <v>42</v>
      </c>
    </row>
  </sheetData>
  <pageMargins left="0.70866141732283472" right="0.70866141732283472" top="0.74803149606299213" bottom="0.74803149606299213" header="0.31496062992125984" footer="0.31496062992125984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6ff1cb-6a34-421e-af5c-4b3c4898234d" xsi:nil="true"/>
    <lcf76f155ced4ddcb4097134ff3c332f xmlns="98b8a649-ba12-46ee-adde-622995aa853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313436CBA76B4BBFF117827D05EEC5" ma:contentTypeVersion="14" ma:contentTypeDescription="Create a new document." ma:contentTypeScope="" ma:versionID="bac7882dd9e4eb57ea6a372fd2d31da9">
  <xsd:schema xmlns:xsd="http://www.w3.org/2001/XMLSchema" xmlns:xs="http://www.w3.org/2001/XMLSchema" xmlns:p="http://schemas.microsoft.com/office/2006/metadata/properties" xmlns:ns2="98b8a649-ba12-46ee-adde-622995aa8535" xmlns:ns3="b96ff1cb-6a34-421e-af5c-4b3c4898234d" targetNamespace="http://schemas.microsoft.com/office/2006/metadata/properties" ma:root="true" ma:fieldsID="38e3b0c66c85e6f52f5cbc8fb2ac195c" ns2:_="" ns3:_="">
    <xsd:import namespace="98b8a649-ba12-46ee-adde-622995aa8535"/>
    <xsd:import namespace="b96ff1cb-6a34-421e-af5c-4b3c48982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8a649-ba12-46ee-adde-622995aa85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054a357-1465-48f4-bc48-fc550fd522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ff1cb-6a34-421e-af5c-4b3c4898234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bfbc59e-a3bd-433c-88cc-f34f82881445}" ma:internalName="TaxCatchAll" ma:showField="CatchAllData" ma:web="b96ff1cb-6a34-421e-af5c-4b3c48982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121901-1ED9-4DF3-B946-BC16EA3E3E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F99568-7C35-4399-82A3-33DC82884BDD}">
  <ds:schemaRefs>
    <ds:schemaRef ds:uri="b96ff1cb-6a34-421e-af5c-4b3c4898234d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8b8a649-ba12-46ee-adde-622995aa8535"/>
  </ds:schemaRefs>
</ds:datastoreItem>
</file>

<file path=customXml/itemProps3.xml><?xml version="1.0" encoding="utf-8"?>
<ds:datastoreItem xmlns:ds="http://schemas.openxmlformats.org/officeDocument/2006/customXml" ds:itemID="{D3029374-6530-4A15-9B36-2253F63F26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b8a649-ba12-46ee-adde-622995aa8535"/>
    <ds:schemaRef ds:uri="b96ff1cb-6a34-421e-af5c-4b3c489823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P1 Inschrijfprijs</vt:lpstr>
      <vt:lpstr>P2 Open calculatie HGH</vt:lpstr>
      <vt:lpstr>'P2 Open calculatie HGH'!Afdrukbereik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Wenselaar</dc:creator>
  <cp:keywords/>
  <dc:description/>
  <cp:lastModifiedBy>Jasper Driesen</cp:lastModifiedBy>
  <cp:revision/>
  <dcterms:created xsi:type="dcterms:W3CDTF">2012-03-09T08:01:46Z</dcterms:created>
  <dcterms:modified xsi:type="dcterms:W3CDTF">2024-08-23T10:37:47Z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0x01010067313436CBA76B4BBFF117827D05EEC5</vt:lpwstr>
  </property>
  <property fmtid="{D5CDD505-2E9C-101B-9397-08002B2CF9AE}" pid="3" name="MediaServiceImageTags">
    <vt:lpwstr/>
  </property>
</Properties>
</file>