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ndweeraa.sharepoint.com/sites/Afdeling-Inkoop/Shared Documents/General/02 Bedrijfsvoering/002 Drankenautomaten/05.Aanbesteding 2025/02 Aanbesteding/2. Nota van Inlichtingen/"/>
    </mc:Choice>
  </mc:AlternateContent>
  <xr:revisionPtr revIDLastSave="6" documentId="8_{30AD124E-93F3-4470-B056-68D082EE4C70}" xr6:coauthVersionLast="47" xr6:coauthVersionMax="47" xr10:uidLastSave="{675DB07C-9F50-4F74-BE38-D808C06745B7}"/>
  <bookViews>
    <workbookView xWindow="-120" yWindow="-120" windowWidth="29040" windowHeight="15840" xr2:uid="{ACC097D4-18D3-48DB-AFEB-1EC87FB2E555}"/>
  </bookViews>
  <sheets>
    <sheet name="Ingredienten " sheetId="2" r:id="rId1"/>
    <sheet name="Tarieven Automaten" sheetId="1" r:id="rId2"/>
    <sheet name="Optionele product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G20" i="2"/>
  <c r="H20" i="2" s="1"/>
  <c r="F2" i="1" l="1"/>
  <c r="D25" i="1"/>
  <c r="D42" i="1"/>
  <c r="D19" i="1" l="1"/>
  <c r="D20" i="1"/>
  <c r="D21" i="1"/>
  <c r="D31" i="1"/>
  <c r="D32" i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3" i="2"/>
  <c r="H3" i="2" s="1"/>
  <c r="H21" i="2" l="1"/>
  <c r="D4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2" i="1"/>
  <c r="D23" i="1"/>
  <c r="D24" i="1"/>
  <c r="D26" i="1"/>
  <c r="D27" i="1"/>
  <c r="D28" i="1"/>
  <c r="D29" i="1"/>
  <c r="D30" i="1"/>
  <c r="D33" i="1"/>
  <c r="D34" i="1"/>
  <c r="D35" i="1"/>
  <c r="D36" i="1"/>
  <c r="D38" i="1"/>
  <c r="D39" i="1"/>
  <c r="D40" i="1"/>
  <c r="D2" i="1"/>
  <c r="H23" i="2" l="1"/>
  <c r="H24" i="2" l="1"/>
</calcChain>
</file>

<file path=xl/sharedStrings.xml><?xml version="1.0" encoding="utf-8"?>
<sst xmlns="http://schemas.openxmlformats.org/spreadsheetml/2006/main" count="173" uniqueCount="153">
  <si>
    <t>Locatie</t>
  </si>
  <si>
    <t>Automaat</t>
  </si>
  <si>
    <t xml:space="preserve">Kosten all-in prijs per jaar per stuk </t>
  </si>
  <si>
    <t>Omschrijving  automaat</t>
  </si>
  <si>
    <t>Druk automaat in Bar</t>
  </si>
  <si>
    <t>Uren operating per jaar per stuk</t>
  </si>
  <si>
    <t>Veiligheidscentrum Sloterdijk (Galwin)</t>
  </si>
  <si>
    <t>Locatie 2</t>
  </si>
  <si>
    <t xml:space="preserve">Automaat 1 </t>
  </si>
  <si>
    <t xml:space="preserve">Automaat 2 </t>
  </si>
  <si>
    <t xml:space="preserve">Automaat 3 </t>
  </si>
  <si>
    <t xml:space="preserve">Oefencentrum BOCAS  </t>
  </si>
  <si>
    <t>Locatie 3</t>
  </si>
  <si>
    <t>Automaat 4</t>
  </si>
  <si>
    <t>Automaat 5</t>
  </si>
  <si>
    <t>Automaat 6</t>
  </si>
  <si>
    <t xml:space="preserve">Oefencentrum BOCAS Uithoorn </t>
  </si>
  <si>
    <t>Automaat 7</t>
  </si>
  <si>
    <t>Brandweerkazerne Amstelveen</t>
  </si>
  <si>
    <t>Locatie 4</t>
  </si>
  <si>
    <t>Automaat 9</t>
  </si>
  <si>
    <t>Automaat 10</t>
  </si>
  <si>
    <t>Brandweerkazerne Anton</t>
  </si>
  <si>
    <t>Locatie 5</t>
  </si>
  <si>
    <t>Automaat 11</t>
  </si>
  <si>
    <t>Automaat 12</t>
  </si>
  <si>
    <t xml:space="preserve">Brandweerkazerne Dirk </t>
  </si>
  <si>
    <t>Locatie 6</t>
  </si>
  <si>
    <t>Automaat 13</t>
  </si>
  <si>
    <t>Brandweerkazerne Hendrik</t>
  </si>
  <si>
    <t>Locatie 7</t>
  </si>
  <si>
    <t>Automaat 14</t>
  </si>
  <si>
    <t>Brandweerkazerne Ysbrand</t>
  </si>
  <si>
    <t>Locatie 8</t>
  </si>
  <si>
    <t>Automaat 15</t>
  </si>
  <si>
    <t>Brandweerkazerne Nico</t>
  </si>
  <si>
    <t>Locatie 9</t>
  </si>
  <si>
    <t>Automaat 16</t>
  </si>
  <si>
    <t>Brandweerkazerne Pieter</t>
  </si>
  <si>
    <t>Locatie 10</t>
  </si>
  <si>
    <t>Automaat 17</t>
  </si>
  <si>
    <t>Brandweerkazerne Osdorp</t>
  </si>
  <si>
    <t>Locatie 11</t>
  </si>
  <si>
    <t>Automaat 18</t>
  </si>
  <si>
    <t>Brandweerkazerne Teunis</t>
  </si>
  <si>
    <t>Locatie 12</t>
  </si>
  <si>
    <t>Automaat 19</t>
  </si>
  <si>
    <t>Brandweerkazerne Victor</t>
  </si>
  <si>
    <t>Locatie 13</t>
  </si>
  <si>
    <t>Automaat 20</t>
  </si>
  <si>
    <t>Brandweerkazerne Willem</t>
  </si>
  <si>
    <t>Locatie 14</t>
  </si>
  <si>
    <t>Automaat 21</t>
  </si>
  <si>
    <t>Brandweerkazerne Zebra</t>
  </si>
  <si>
    <t>Locatie 15</t>
  </si>
  <si>
    <t>Automaat 22</t>
  </si>
  <si>
    <t>Brandweerkazerne Aalsmeer</t>
  </si>
  <si>
    <t>Locatie 17</t>
  </si>
  <si>
    <t>Brandweerkazerne Diemen</t>
  </si>
  <si>
    <t>Locatie 18</t>
  </si>
  <si>
    <t>Automaat 24</t>
  </si>
  <si>
    <t>Brandweerkazerne Driemond</t>
  </si>
  <si>
    <t>Locatie 19</t>
  </si>
  <si>
    <t>Automaat 25</t>
  </si>
  <si>
    <t>Brandweerkazerne Duivendrecht</t>
  </si>
  <si>
    <t>Locatie 20</t>
  </si>
  <si>
    <t>Automaat 26</t>
  </si>
  <si>
    <t xml:space="preserve">Brandweerkazerne Uithoorn </t>
  </si>
  <si>
    <t>Automaat 29</t>
  </si>
  <si>
    <t>Ingredienten en verbruiksartikelen</t>
  </si>
  <si>
    <t>Type</t>
  </si>
  <si>
    <t>Eenheid</t>
  </si>
  <si>
    <t>Merk &amp; productomschrijving</t>
  </si>
  <si>
    <t xml:space="preserve">Prijs p/eenheid </t>
  </si>
  <si>
    <t xml:space="preserve">Verse bonen </t>
  </si>
  <si>
    <t>1000 gram</t>
  </si>
  <si>
    <t>Creamer automaat</t>
  </si>
  <si>
    <t>Topping</t>
  </si>
  <si>
    <t>Suiker automaat</t>
  </si>
  <si>
    <t>Suiker (losse verstrekking, stick)</t>
  </si>
  <si>
    <t>stuk</t>
  </si>
  <si>
    <t>Roerstaafjes hout</t>
  </si>
  <si>
    <t xml:space="preserve">Optionele producten </t>
  </si>
  <si>
    <t>Creamer stick</t>
  </si>
  <si>
    <t>Datum:</t>
  </si>
  <si>
    <t>Handtekening:</t>
  </si>
  <si>
    <t>Locatie 1</t>
  </si>
  <si>
    <t>Automaat 27</t>
  </si>
  <si>
    <t>Automaat 28</t>
  </si>
  <si>
    <t>Automaat 30</t>
  </si>
  <si>
    <t>Automaat 31</t>
  </si>
  <si>
    <t>Automaat 32</t>
  </si>
  <si>
    <t>Automaat 33</t>
  </si>
  <si>
    <t>Chocomel</t>
  </si>
  <si>
    <t>Thee: Bosvruchten</t>
  </si>
  <si>
    <t>Thee: Munt</t>
  </si>
  <si>
    <t>Thee: Groene</t>
  </si>
  <si>
    <t>Thee: Rooibos</t>
  </si>
  <si>
    <t>Thee: English Breakfast</t>
  </si>
  <si>
    <t>Thee: Earl Grey</t>
  </si>
  <si>
    <t>Koffieautomaat met verse melk</t>
  </si>
  <si>
    <t>Losse verse melk automaat</t>
  </si>
  <si>
    <t>Totaal</t>
  </si>
  <si>
    <t>Prijs</t>
  </si>
  <si>
    <t>Totaal Tarieven Automaten</t>
  </si>
  <si>
    <t>Totaal Ingredienten en verbruiksartikelen</t>
  </si>
  <si>
    <t>Automaat 34</t>
  </si>
  <si>
    <t>Brandweerkazerne Weesp</t>
  </si>
  <si>
    <t>Zoetjes</t>
  </si>
  <si>
    <t>Fictieve Inschrijfprijs per jaar</t>
  </si>
  <si>
    <t>Type Automaat</t>
  </si>
  <si>
    <t>Druk in bar</t>
  </si>
  <si>
    <t>Zet snelheid koffie</t>
  </si>
  <si>
    <t>Informatie automaat</t>
  </si>
  <si>
    <t>Automaat 8</t>
  </si>
  <si>
    <t>Automaat 35</t>
  </si>
  <si>
    <t>Automaat 36</t>
  </si>
  <si>
    <t>Automaat 37</t>
  </si>
  <si>
    <t>Automaat 38</t>
  </si>
  <si>
    <t>Automaat 39</t>
  </si>
  <si>
    <t>500 gram</t>
  </si>
  <si>
    <t>Thee: Groene Citroen</t>
  </si>
  <si>
    <t>BTW Tarief</t>
  </si>
  <si>
    <t>BTW-tarief</t>
  </si>
  <si>
    <t>Kosten all-in prijs per jaar per stuk (incl BTW)</t>
  </si>
  <si>
    <t>Prijs p/eenheid ( incl. BTW)</t>
  </si>
  <si>
    <t>Per doos (500 stuks)</t>
  </si>
  <si>
    <t>Per doos (2000 stuks)</t>
  </si>
  <si>
    <t>Automaat 40</t>
  </si>
  <si>
    <t>Automaat 41</t>
  </si>
  <si>
    <t>A</t>
  </si>
  <si>
    <t>B</t>
  </si>
  <si>
    <t>C</t>
  </si>
  <si>
    <t>D</t>
  </si>
  <si>
    <t>Kosten melkvulling t.b.v. C</t>
  </si>
  <si>
    <t>Automaat 23</t>
  </si>
  <si>
    <t>Per 100 stuks zakjes</t>
  </si>
  <si>
    <t>Kosten huur machine per jaar per stuk</t>
  </si>
  <si>
    <t>Extra theesmaken volgens KE.21</t>
  </si>
  <si>
    <t>Service per jaar per stuk</t>
  </si>
  <si>
    <t>Full operating per jaar per stuk</t>
  </si>
  <si>
    <t>Locatie 16</t>
  </si>
  <si>
    <t>Locatie 21</t>
  </si>
  <si>
    <t>Huur eventuele koud water dispenser per jaar per stuk (zie eis KE 6)</t>
  </si>
  <si>
    <t>Decafe</t>
  </si>
  <si>
    <t>Per 250 sticks OF 2000 gram filterkoffie</t>
  </si>
  <si>
    <t>Aantal</t>
  </si>
  <si>
    <t>Prijs p/eenheid excl BTW</t>
  </si>
  <si>
    <t>Kosten huur service per jaar per stuk excl. BTW</t>
  </si>
  <si>
    <t>Operating per jaar per stuk excl. BTW</t>
  </si>
  <si>
    <t>Prijs excl BTW</t>
  </si>
  <si>
    <t>Kosten melkvulling t.b.v. A</t>
  </si>
  <si>
    <t>Thee: Gember citroen, Gember, Citroen en/of Jasmijn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</si>
</sst>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_ ;_ [$€-2]\ * \-#,##0_ ;_ [$€-2]\ * &quot;-&quot;??_ ;_ @_ "/>
    <numFmt numFmtId="165" formatCode="_ * #,##0_ ;_ * \-#,##0_ ;_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4" fillId="2" borderId="1" xfId="3" applyFont="1" applyFill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vertical="top" wrapText="1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vertical="top" wrapText="1"/>
    </xf>
    <xf numFmtId="44" fontId="5" fillId="3" borderId="1" xfId="4" applyFont="1" applyFill="1" applyBorder="1" applyAlignment="1" applyProtection="1">
      <alignment vertical="top" wrapText="1"/>
      <protection locked="0"/>
    </xf>
    <xf numFmtId="0" fontId="5" fillId="0" borderId="4" xfId="3" applyFont="1" applyBorder="1" applyAlignment="1">
      <alignment vertical="top" wrapText="1"/>
    </xf>
    <xf numFmtId="164" fontId="8" fillId="3" borderId="7" xfId="5" applyNumberFormat="1" applyFont="1" applyFill="1" applyBorder="1" applyProtection="1">
      <protection locked="0"/>
    </xf>
    <xf numFmtId="164" fontId="0" fillId="3" borderId="8" xfId="5" applyNumberFormat="1" applyFont="1" applyFill="1" applyBorder="1" applyProtection="1">
      <protection locked="0"/>
    </xf>
    <xf numFmtId="0" fontId="0" fillId="3" borderId="9" xfId="0" applyFill="1" applyBorder="1"/>
    <xf numFmtId="164" fontId="0" fillId="3" borderId="10" xfId="5" applyNumberFormat="1" applyFont="1" applyFill="1" applyBorder="1" applyProtection="1">
      <protection locked="0"/>
    </xf>
    <xf numFmtId="164" fontId="0" fillId="3" borderId="0" xfId="5" applyNumberFormat="1" applyFont="1" applyFill="1" applyBorder="1" applyProtection="1">
      <protection locked="0"/>
    </xf>
    <xf numFmtId="0" fontId="0" fillId="3" borderId="11" xfId="0" applyFill="1" applyBorder="1"/>
    <xf numFmtId="164" fontId="8" fillId="3" borderId="10" xfId="5" applyNumberFormat="1" applyFont="1" applyFill="1" applyBorder="1" applyProtection="1">
      <protection locked="0"/>
    </xf>
    <xf numFmtId="164" fontId="0" fillId="3" borderId="12" xfId="5" applyNumberFormat="1" applyFont="1" applyFill="1" applyBorder="1" applyProtection="1">
      <protection locked="0"/>
    </xf>
    <xf numFmtId="164" fontId="0" fillId="3" borderId="13" xfId="5" applyNumberFormat="1" applyFont="1" applyFill="1" applyBorder="1" applyProtection="1">
      <protection locked="0"/>
    </xf>
    <xf numFmtId="0" fontId="0" fillId="3" borderId="14" xfId="0" applyFill="1" applyBorder="1"/>
    <xf numFmtId="165" fontId="5" fillId="0" borderId="1" xfId="1" applyNumberFormat="1" applyFont="1" applyBorder="1" applyAlignment="1">
      <alignment vertical="top" wrapText="1"/>
    </xf>
    <xf numFmtId="0" fontId="0" fillId="0" borderId="1" xfId="0" applyBorder="1"/>
    <xf numFmtId="0" fontId="5" fillId="5" borderId="1" xfId="3" applyFont="1" applyFill="1" applyBorder="1" applyAlignment="1" applyProtection="1">
      <alignment vertical="top" wrapText="1"/>
      <protection locked="0"/>
    </xf>
    <xf numFmtId="44" fontId="5" fillId="5" borderId="1" xfId="4" applyFont="1" applyFill="1" applyBorder="1" applyAlignment="1" applyProtection="1">
      <alignment vertical="top" wrapText="1"/>
      <protection locked="0"/>
    </xf>
    <xf numFmtId="0" fontId="5" fillId="5" borderId="1" xfId="4" applyNumberFormat="1" applyFont="1" applyFill="1" applyBorder="1" applyAlignment="1" applyProtection="1">
      <alignment vertical="top" wrapText="1"/>
      <protection locked="0"/>
    </xf>
    <xf numFmtId="0" fontId="4" fillId="2" borderId="15" xfId="3" applyFont="1" applyFill="1" applyBorder="1" applyAlignment="1">
      <alignment horizontal="left" vertical="top" wrapText="1"/>
    </xf>
    <xf numFmtId="44" fontId="5" fillId="3" borderId="1" xfId="2" applyFont="1" applyFill="1" applyBorder="1" applyAlignment="1" applyProtection="1">
      <alignment vertical="top" wrapText="1"/>
      <protection locked="0"/>
    </xf>
    <xf numFmtId="0" fontId="4" fillId="0" borderId="15" xfId="3" applyFont="1" applyBorder="1" applyAlignment="1">
      <alignment vertical="top" wrapText="1"/>
    </xf>
    <xf numFmtId="0" fontId="2" fillId="0" borderId="0" xfId="0" applyFont="1"/>
    <xf numFmtId="44" fontId="2" fillId="0" borderId="0" xfId="0" applyNumberFormat="1" applyFont="1"/>
    <xf numFmtId="0" fontId="4" fillId="0" borderId="1" xfId="3" applyFont="1" applyBorder="1" applyAlignment="1">
      <alignment vertical="top" wrapText="1"/>
    </xf>
    <xf numFmtId="0" fontId="2" fillId="0" borderId="1" xfId="0" applyFont="1" applyBorder="1"/>
    <xf numFmtId="44" fontId="2" fillId="0" borderId="1" xfId="0" applyNumberFormat="1" applyFont="1" applyBorder="1"/>
    <xf numFmtId="44" fontId="2" fillId="0" borderId="1" xfId="2" applyFont="1" applyBorder="1"/>
    <xf numFmtId="0" fontId="10" fillId="0" borderId="1" xfId="3" applyFont="1" applyBorder="1" applyAlignment="1">
      <alignment vertical="top" wrapText="1"/>
    </xf>
    <xf numFmtId="0" fontId="10" fillId="0" borderId="1" xfId="0" applyFont="1" applyBorder="1"/>
    <xf numFmtId="44" fontId="10" fillId="0" borderId="1" xfId="0" applyNumberFormat="1" applyFont="1" applyBorder="1"/>
    <xf numFmtId="44" fontId="5" fillId="6" borderId="1" xfId="4" applyFont="1" applyFill="1" applyBorder="1" applyAlignment="1" applyProtection="1">
      <alignment vertical="top" wrapText="1"/>
      <protection locked="0"/>
    </xf>
    <xf numFmtId="44" fontId="5" fillId="6" borderId="1" xfId="5" applyFont="1" applyFill="1" applyBorder="1" applyAlignment="1" applyProtection="1">
      <alignment vertical="top" wrapText="1"/>
      <protection locked="0"/>
    </xf>
    <xf numFmtId="0" fontId="5" fillId="6" borderId="1" xfId="3" applyFont="1" applyFill="1" applyBorder="1" applyAlignment="1" applyProtection="1">
      <alignment vertical="top" wrapText="1"/>
      <protection locked="0"/>
    </xf>
    <xf numFmtId="0" fontId="4" fillId="2" borderId="10" xfId="3" applyFont="1" applyFill="1" applyBorder="1" applyAlignment="1">
      <alignment horizontal="center" vertical="top" wrapText="1"/>
    </xf>
    <xf numFmtId="0" fontId="7" fillId="4" borderId="0" xfId="3" applyFont="1" applyFill="1" applyAlignment="1">
      <alignment horizontal="left" vertical="top" wrapText="1"/>
    </xf>
    <xf numFmtId="9" fontId="5" fillId="6" borderId="1" xfId="5" applyNumberFormat="1" applyFont="1" applyFill="1" applyBorder="1" applyAlignment="1" applyProtection="1">
      <alignment vertical="top" wrapText="1"/>
      <protection locked="0"/>
    </xf>
    <xf numFmtId="9" fontId="5" fillId="6" borderId="1" xfId="4" applyNumberFormat="1" applyFont="1" applyFill="1" applyBorder="1" applyAlignment="1" applyProtection="1">
      <alignment vertical="top" wrapText="1"/>
      <protection locked="0"/>
    </xf>
    <xf numFmtId="44" fontId="5" fillId="3" borderId="1" xfId="3" applyNumberFormat="1" applyFont="1" applyFill="1" applyBorder="1" applyAlignment="1">
      <alignment vertical="top" wrapText="1"/>
    </xf>
    <xf numFmtId="0" fontId="0" fillId="6" borderId="1" xfId="0" applyFill="1" applyBorder="1"/>
    <xf numFmtId="44" fontId="5" fillId="3" borderId="1" xfId="5" applyFont="1" applyFill="1" applyBorder="1" applyAlignment="1" applyProtection="1">
      <alignment vertical="top" wrapText="1"/>
      <protection locked="0"/>
    </xf>
    <xf numFmtId="0" fontId="5" fillId="0" borderId="2" xfId="3" applyFont="1" applyBorder="1" applyAlignment="1">
      <alignment horizontal="left" vertical="top" wrapText="1"/>
    </xf>
    <xf numFmtId="165" fontId="0" fillId="0" borderId="1" xfId="1" applyNumberFormat="1" applyFont="1" applyBorder="1"/>
    <xf numFmtId="0" fontId="5" fillId="6" borderId="1" xfId="4" applyNumberFormat="1" applyFont="1" applyFill="1" applyBorder="1" applyAlignment="1" applyProtection="1">
      <alignment vertical="top" wrapText="1"/>
      <protection locked="0"/>
    </xf>
    <xf numFmtId="0" fontId="11" fillId="5" borderId="16" xfId="0" applyFont="1" applyFill="1" applyBorder="1"/>
    <xf numFmtId="0" fontId="7" fillId="5" borderId="17" xfId="3" applyFont="1" applyFill="1" applyBorder="1" applyAlignment="1">
      <alignment vertical="top" wrapText="1"/>
    </xf>
    <xf numFmtId="0" fontId="11" fillId="5" borderId="18" xfId="0" applyFont="1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6" xfId="0" applyFill="1" applyBorder="1"/>
    <xf numFmtId="0" fontId="0" fillId="6" borderId="22" xfId="0" applyFill="1" applyBorder="1"/>
    <xf numFmtId="44" fontId="5" fillId="7" borderId="1" xfId="4" applyFont="1" applyFill="1" applyBorder="1" applyAlignment="1" applyProtection="1">
      <alignment vertical="top" wrapText="1"/>
      <protection locked="0"/>
    </xf>
    <xf numFmtId="0" fontId="0" fillId="5" borderId="0" xfId="0" applyFill="1"/>
    <xf numFmtId="0" fontId="7" fillId="4" borderId="3" xfId="3" applyFont="1" applyFill="1" applyBorder="1" applyAlignment="1">
      <alignment horizontal="left" vertical="top" wrapText="1"/>
    </xf>
    <xf numFmtId="0" fontId="7" fillId="4" borderId="5" xfId="3" applyFont="1" applyFill="1" applyBorder="1" applyAlignment="1">
      <alignment horizontal="left" vertical="top" wrapText="1"/>
    </xf>
    <xf numFmtId="0" fontId="7" fillId="4" borderId="6" xfId="3" applyFont="1" applyFill="1" applyBorder="1" applyAlignment="1">
      <alignment horizontal="left" vertical="top" wrapText="1"/>
    </xf>
    <xf numFmtId="0" fontId="5" fillId="0" borderId="2" xfId="3" applyFont="1" applyBorder="1" applyAlignment="1">
      <alignment horizontal="left" vertical="top" wrapText="1"/>
    </xf>
    <xf numFmtId="0" fontId="5" fillId="0" borderId="15" xfId="3" applyFont="1" applyBorder="1" applyAlignment="1">
      <alignment horizontal="left" vertical="top" wrapText="1"/>
    </xf>
    <xf numFmtId="0" fontId="5" fillId="0" borderId="4" xfId="3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4" fillId="2" borderId="1" xfId="3" applyFont="1" applyFill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5" fillId="0" borderId="3" xfId="3" applyFont="1" applyBorder="1" applyAlignment="1">
      <alignment horizontal="left" vertical="top" wrapText="1"/>
    </xf>
    <xf numFmtId="0" fontId="7" fillId="5" borderId="12" xfId="3" applyFont="1" applyFill="1" applyBorder="1" applyAlignment="1">
      <alignment horizontal="left" vertical="top" wrapText="1"/>
    </xf>
    <xf numFmtId="0" fontId="7" fillId="5" borderId="13" xfId="3" applyFont="1" applyFill="1" applyBorder="1" applyAlignment="1">
      <alignment horizontal="left" vertical="top" wrapText="1"/>
    </xf>
  </cellXfs>
  <cellStyles count="6">
    <cellStyle name="Komma" xfId="1" builtinId="3"/>
    <cellStyle name="Standaard" xfId="0" builtinId="0"/>
    <cellStyle name="Standaard 3" xfId="3" xr:uid="{8E1FAE92-2B77-48AD-84F3-9D5EE63D9070}"/>
    <cellStyle name="Valuta" xfId="2" builtinId="4"/>
    <cellStyle name="Valuta 2" xfId="5" xr:uid="{5F23F281-6222-4C23-86B5-7D89DEAC61AB}"/>
    <cellStyle name="Valuta 3" xfId="4" xr:uid="{B655F7DB-7549-48FD-9D5C-94685114C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F346-BEB0-4301-9050-E6A4D293FA74}">
  <dimension ref="A1:M33"/>
  <sheetViews>
    <sheetView tabSelected="1" workbookViewId="0">
      <selection activeCell="A16" sqref="A16"/>
    </sheetView>
  </sheetViews>
  <sheetFormatPr defaultRowHeight="15" x14ac:dyDescent="0.25"/>
  <cols>
    <col min="1" max="1" width="38" customWidth="1"/>
    <col min="2" max="2" width="31.7109375" customWidth="1"/>
    <col min="3" max="3" width="11.5703125" customWidth="1"/>
    <col min="4" max="4" width="25.7109375" customWidth="1"/>
    <col min="5" max="7" width="17.28515625" customWidth="1"/>
    <col min="8" max="8" width="22.7109375" customWidth="1"/>
  </cols>
  <sheetData>
    <row r="1" spans="1:8" x14ac:dyDescent="0.25">
      <c r="A1" s="58" t="s">
        <v>69</v>
      </c>
      <c r="B1" s="59"/>
      <c r="C1" s="59"/>
      <c r="D1" s="59"/>
      <c r="E1" s="60"/>
      <c r="F1" s="39"/>
      <c r="G1" s="39"/>
      <c r="H1" s="57"/>
    </row>
    <row r="2" spans="1:8" ht="27" x14ac:dyDescent="0.25">
      <c r="A2" s="1" t="s">
        <v>70</v>
      </c>
      <c r="B2" s="1" t="s">
        <v>71</v>
      </c>
      <c r="C2" s="1" t="s">
        <v>146</v>
      </c>
      <c r="D2" s="1" t="s">
        <v>72</v>
      </c>
      <c r="E2" s="1" t="s">
        <v>73</v>
      </c>
      <c r="F2" s="23" t="s">
        <v>122</v>
      </c>
      <c r="G2" s="23" t="s">
        <v>125</v>
      </c>
      <c r="H2" s="23" t="s">
        <v>103</v>
      </c>
    </row>
    <row r="3" spans="1:8" x14ac:dyDescent="0.25">
      <c r="A3" s="5" t="s">
        <v>74</v>
      </c>
      <c r="B3" s="5" t="s">
        <v>75</v>
      </c>
      <c r="C3" s="5">
        <v>1950</v>
      </c>
      <c r="D3" s="37"/>
      <c r="E3" s="36">
        <v>0</v>
      </c>
      <c r="F3" s="40">
        <v>0.09</v>
      </c>
      <c r="G3" s="44">
        <f>E3*(F3+1)</f>
        <v>0</v>
      </c>
      <c r="H3" s="24">
        <f t="shared" ref="H3:H19" si="0">G3*C3</f>
        <v>0</v>
      </c>
    </row>
    <row r="4" spans="1:8" x14ac:dyDescent="0.25">
      <c r="A4" s="5" t="s">
        <v>76</v>
      </c>
      <c r="B4" s="5" t="s">
        <v>75</v>
      </c>
      <c r="C4" s="5">
        <v>220</v>
      </c>
      <c r="D4" s="37"/>
      <c r="E4" s="36">
        <v>0</v>
      </c>
      <c r="F4" s="40">
        <v>0.09</v>
      </c>
      <c r="G4" s="44">
        <f t="shared" ref="G4:G19" si="1">E4*(F4+1)</f>
        <v>0</v>
      </c>
      <c r="H4" s="24">
        <f t="shared" si="0"/>
        <v>0</v>
      </c>
    </row>
    <row r="5" spans="1:8" x14ac:dyDescent="0.25">
      <c r="A5" s="5" t="s">
        <v>77</v>
      </c>
      <c r="B5" s="5" t="s">
        <v>120</v>
      </c>
      <c r="C5" s="5">
        <v>930</v>
      </c>
      <c r="D5" s="37"/>
      <c r="E5" s="36">
        <v>0</v>
      </c>
      <c r="F5" s="40">
        <v>0.09</v>
      </c>
      <c r="G5" s="44">
        <f t="shared" si="1"/>
        <v>0</v>
      </c>
      <c r="H5" s="24">
        <f t="shared" si="0"/>
        <v>0</v>
      </c>
    </row>
    <row r="6" spans="1:8" x14ac:dyDescent="0.25">
      <c r="A6" s="5" t="s">
        <v>78</v>
      </c>
      <c r="B6" s="5" t="s">
        <v>75</v>
      </c>
      <c r="C6" s="5">
        <v>310</v>
      </c>
      <c r="D6" s="37"/>
      <c r="E6" s="36">
        <v>0</v>
      </c>
      <c r="F6" s="40">
        <v>0.09</v>
      </c>
      <c r="G6" s="44">
        <f t="shared" si="1"/>
        <v>0</v>
      </c>
      <c r="H6" s="24">
        <f t="shared" si="0"/>
        <v>0</v>
      </c>
    </row>
    <row r="7" spans="1:8" x14ac:dyDescent="0.25">
      <c r="A7" s="5" t="s">
        <v>93</v>
      </c>
      <c r="B7" s="5" t="s">
        <v>75</v>
      </c>
      <c r="C7" s="5">
        <v>680</v>
      </c>
      <c r="D7" s="37"/>
      <c r="E7" s="36">
        <v>0</v>
      </c>
      <c r="F7" s="40">
        <v>0.09</v>
      </c>
      <c r="G7" s="44">
        <f t="shared" si="1"/>
        <v>0</v>
      </c>
      <c r="H7" s="24">
        <f t="shared" si="0"/>
        <v>0</v>
      </c>
    </row>
    <row r="8" spans="1:8" x14ac:dyDescent="0.25">
      <c r="A8" s="5" t="s">
        <v>79</v>
      </c>
      <c r="B8" s="5" t="s">
        <v>126</v>
      </c>
      <c r="C8" s="5">
        <v>30</v>
      </c>
      <c r="D8" s="37"/>
      <c r="E8" s="36">
        <v>0</v>
      </c>
      <c r="F8" s="40">
        <v>0.09</v>
      </c>
      <c r="G8" s="44">
        <f t="shared" si="1"/>
        <v>0</v>
      </c>
      <c r="H8" s="24">
        <f t="shared" si="0"/>
        <v>0</v>
      </c>
    </row>
    <row r="9" spans="1:8" x14ac:dyDescent="0.25">
      <c r="A9" s="5" t="s">
        <v>99</v>
      </c>
      <c r="B9" s="5" t="s">
        <v>136</v>
      </c>
      <c r="C9" s="46">
        <v>46</v>
      </c>
      <c r="D9" s="37"/>
      <c r="E9" s="36">
        <v>0</v>
      </c>
      <c r="F9" s="40">
        <v>0.09</v>
      </c>
      <c r="G9" s="44">
        <f t="shared" si="1"/>
        <v>0</v>
      </c>
      <c r="H9" s="24">
        <f t="shared" si="0"/>
        <v>0</v>
      </c>
    </row>
    <row r="10" spans="1:8" x14ac:dyDescent="0.25">
      <c r="A10" s="5" t="s">
        <v>98</v>
      </c>
      <c r="B10" s="5" t="s">
        <v>136</v>
      </c>
      <c r="C10" s="46">
        <v>43</v>
      </c>
      <c r="D10" s="37"/>
      <c r="E10" s="36">
        <v>0</v>
      </c>
      <c r="F10" s="40">
        <v>0.09</v>
      </c>
      <c r="G10" s="44">
        <f t="shared" si="1"/>
        <v>0</v>
      </c>
      <c r="H10" s="24">
        <f t="shared" si="0"/>
        <v>0</v>
      </c>
    </row>
    <row r="11" spans="1:8" x14ac:dyDescent="0.25">
      <c r="A11" s="5" t="s">
        <v>94</v>
      </c>
      <c r="B11" s="5" t="s">
        <v>136</v>
      </c>
      <c r="C11" s="46">
        <v>75</v>
      </c>
      <c r="D11" s="37"/>
      <c r="E11" s="36">
        <v>0</v>
      </c>
      <c r="F11" s="40">
        <v>0.09</v>
      </c>
      <c r="G11" s="44">
        <f t="shared" si="1"/>
        <v>0</v>
      </c>
      <c r="H11" s="24">
        <f t="shared" si="0"/>
        <v>0</v>
      </c>
    </row>
    <row r="12" spans="1:8" ht="27" x14ac:dyDescent="0.25">
      <c r="A12" s="5" t="s">
        <v>152</v>
      </c>
      <c r="B12" s="5" t="s">
        <v>136</v>
      </c>
      <c r="C12" s="46">
        <v>37</v>
      </c>
      <c r="D12" s="37"/>
      <c r="E12" s="36">
        <v>0</v>
      </c>
      <c r="F12" s="40">
        <v>0.09</v>
      </c>
      <c r="G12" s="44">
        <f t="shared" si="1"/>
        <v>0</v>
      </c>
      <c r="H12" s="24">
        <f t="shared" si="0"/>
        <v>0</v>
      </c>
    </row>
    <row r="13" spans="1:8" x14ac:dyDescent="0.25">
      <c r="A13" s="5" t="s">
        <v>95</v>
      </c>
      <c r="B13" s="5" t="s">
        <v>136</v>
      </c>
      <c r="C13" s="46">
        <v>58</v>
      </c>
      <c r="D13" s="37"/>
      <c r="E13" s="36">
        <v>0</v>
      </c>
      <c r="F13" s="40">
        <v>0.09</v>
      </c>
      <c r="G13" s="44">
        <f t="shared" si="1"/>
        <v>0</v>
      </c>
      <c r="H13" s="24">
        <f t="shared" si="0"/>
        <v>0</v>
      </c>
    </row>
    <row r="14" spans="1:8" x14ac:dyDescent="0.25">
      <c r="A14" s="5" t="s">
        <v>97</v>
      </c>
      <c r="B14" s="5" t="s">
        <v>136</v>
      </c>
      <c r="C14" s="46">
        <v>75</v>
      </c>
      <c r="D14" s="37"/>
      <c r="E14" s="36">
        <v>0</v>
      </c>
      <c r="F14" s="40">
        <v>0.09</v>
      </c>
      <c r="G14" s="44">
        <f t="shared" si="1"/>
        <v>0</v>
      </c>
      <c r="H14" s="24">
        <f t="shared" si="0"/>
        <v>0</v>
      </c>
    </row>
    <row r="15" spans="1:8" x14ac:dyDescent="0.25">
      <c r="A15" s="5" t="s">
        <v>96</v>
      </c>
      <c r="B15" s="5" t="s">
        <v>136</v>
      </c>
      <c r="C15" s="46">
        <v>75</v>
      </c>
      <c r="D15" s="37"/>
      <c r="E15" s="36">
        <v>0</v>
      </c>
      <c r="F15" s="40">
        <v>0.09</v>
      </c>
      <c r="G15" s="44">
        <f t="shared" si="1"/>
        <v>0</v>
      </c>
      <c r="H15" s="24">
        <f t="shared" si="0"/>
        <v>0</v>
      </c>
    </row>
    <row r="16" spans="1:8" x14ac:dyDescent="0.25">
      <c r="A16" s="5" t="s">
        <v>121</v>
      </c>
      <c r="B16" s="5" t="s">
        <v>136</v>
      </c>
      <c r="C16" s="46">
        <v>83</v>
      </c>
      <c r="D16" s="37"/>
      <c r="E16" s="36">
        <v>0</v>
      </c>
      <c r="F16" s="40">
        <v>0.09</v>
      </c>
      <c r="G16" s="44">
        <f t="shared" si="1"/>
        <v>0</v>
      </c>
      <c r="H16" s="24">
        <f t="shared" si="0"/>
        <v>0</v>
      </c>
    </row>
    <row r="17" spans="1:13" x14ac:dyDescent="0.25">
      <c r="A17" s="5" t="s">
        <v>81</v>
      </c>
      <c r="B17" s="5" t="s">
        <v>127</v>
      </c>
      <c r="C17" s="18">
        <v>15</v>
      </c>
      <c r="D17" s="37"/>
      <c r="E17" s="36">
        <v>0</v>
      </c>
      <c r="F17" s="40">
        <v>0.09</v>
      </c>
      <c r="G17" s="44">
        <f t="shared" si="1"/>
        <v>0</v>
      </c>
      <c r="H17" s="24">
        <f t="shared" si="0"/>
        <v>0</v>
      </c>
    </row>
    <row r="18" spans="1:13" x14ac:dyDescent="0.25">
      <c r="A18" s="5" t="s">
        <v>83</v>
      </c>
      <c r="B18" s="5" t="s">
        <v>126</v>
      </c>
      <c r="C18" s="5">
        <v>15</v>
      </c>
      <c r="D18" s="37"/>
      <c r="E18" s="36">
        <v>0</v>
      </c>
      <c r="F18" s="40">
        <v>0.09</v>
      </c>
      <c r="G18" s="44">
        <f t="shared" si="1"/>
        <v>0</v>
      </c>
      <c r="H18" s="24">
        <f t="shared" si="0"/>
        <v>0</v>
      </c>
    </row>
    <row r="19" spans="1:13" x14ac:dyDescent="0.25">
      <c r="A19" s="5" t="s">
        <v>108</v>
      </c>
      <c r="B19" s="5" t="s">
        <v>126</v>
      </c>
      <c r="C19" s="5">
        <v>5</v>
      </c>
      <c r="D19" s="37"/>
      <c r="E19" s="36">
        <v>0</v>
      </c>
      <c r="F19" s="40">
        <v>0.09</v>
      </c>
      <c r="G19" s="44">
        <f t="shared" si="1"/>
        <v>0</v>
      </c>
      <c r="H19" s="24">
        <f t="shared" si="0"/>
        <v>0</v>
      </c>
    </row>
    <row r="20" spans="1:13" x14ac:dyDescent="0.25">
      <c r="A20" s="5" t="s">
        <v>144</v>
      </c>
      <c r="B20" s="5" t="s">
        <v>145</v>
      </c>
      <c r="C20" s="5">
        <v>6</v>
      </c>
      <c r="D20" s="37"/>
      <c r="E20" s="36">
        <v>0</v>
      </c>
      <c r="F20" s="40">
        <v>0.09</v>
      </c>
      <c r="G20" s="44">
        <f>E20*(F20+1)</f>
        <v>0</v>
      </c>
      <c r="H20" s="24">
        <f>G20*C20</f>
        <v>0</v>
      </c>
    </row>
    <row r="21" spans="1:13" x14ac:dyDescent="0.25">
      <c r="A21" s="28" t="s">
        <v>105</v>
      </c>
      <c r="B21" s="29"/>
      <c r="C21" s="29"/>
      <c r="D21" s="29"/>
      <c r="E21" s="30"/>
      <c r="F21" s="30"/>
      <c r="G21" s="30"/>
      <c r="H21" s="31">
        <f>SUM(H3:H20)</f>
        <v>0</v>
      </c>
    </row>
    <row r="23" spans="1:13" x14ac:dyDescent="0.25">
      <c r="A23" s="28" t="s">
        <v>104</v>
      </c>
      <c r="B23" s="29"/>
      <c r="C23" s="29"/>
      <c r="D23" s="29"/>
      <c r="E23" s="29"/>
      <c r="F23" s="29"/>
      <c r="G23" s="29"/>
      <c r="H23" s="30">
        <f>'Tarieven Automaten'!D43</f>
        <v>0</v>
      </c>
    </row>
    <row r="24" spans="1:13" ht="18.75" x14ac:dyDescent="0.3">
      <c r="A24" s="32" t="s">
        <v>109</v>
      </c>
      <c r="B24" s="33"/>
      <c r="C24" s="33"/>
      <c r="D24" s="33"/>
      <c r="E24" s="33"/>
      <c r="F24" s="33"/>
      <c r="G24" s="33"/>
      <c r="H24" s="34">
        <f>H23+H21</f>
        <v>0</v>
      </c>
    </row>
    <row r="25" spans="1:13" ht="14.45" customHeight="1" x14ac:dyDescent="0.25"/>
    <row r="27" spans="1:13" x14ac:dyDescent="0.25">
      <c r="A27" s="8" t="s">
        <v>84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</row>
    <row r="28" spans="1:13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1:13" x14ac:dyDescent="0.25">
      <c r="A29" s="14" t="s">
        <v>85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</row>
    <row r="30" spans="1:13" x14ac:dyDescent="0.2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1" spans="1:13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</row>
    <row r="32" spans="1:13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469E-4E2F-4647-A601-C48C7F83608C}">
  <dimension ref="A1:N43"/>
  <sheetViews>
    <sheetView zoomScale="115" zoomScaleNormal="115" workbookViewId="0">
      <selection activeCell="F41" sqref="F41"/>
    </sheetView>
  </sheetViews>
  <sheetFormatPr defaultRowHeight="15" x14ac:dyDescent="0.25"/>
  <cols>
    <col min="1" max="1" width="30.42578125" bestFit="1" customWidth="1"/>
    <col min="2" max="2" width="17.5703125" customWidth="1"/>
    <col min="3" max="4" width="16.28515625" customWidth="1"/>
    <col min="5" max="6" width="14.85546875" customWidth="1"/>
    <col min="7" max="9" width="17.28515625" customWidth="1"/>
    <col min="10" max="10" width="12.28515625" customWidth="1"/>
    <col min="12" max="12" width="26.140625" customWidth="1"/>
    <col min="13" max="13" width="13.28515625" customWidth="1"/>
    <col min="14" max="14" width="19.28515625" customWidth="1"/>
  </cols>
  <sheetData>
    <row r="1" spans="1:14" ht="54" x14ac:dyDescent="0.25">
      <c r="A1" s="65" t="s">
        <v>0</v>
      </c>
      <c r="B1" s="65"/>
      <c r="C1" s="1" t="s">
        <v>1</v>
      </c>
      <c r="D1" s="1" t="s">
        <v>124</v>
      </c>
      <c r="E1" s="1" t="s">
        <v>123</v>
      </c>
      <c r="F1" s="1" t="s">
        <v>2</v>
      </c>
      <c r="G1" s="1" t="s">
        <v>137</v>
      </c>
      <c r="H1" s="1" t="s">
        <v>143</v>
      </c>
      <c r="I1" s="1" t="s">
        <v>139</v>
      </c>
      <c r="J1" s="1" t="s">
        <v>140</v>
      </c>
      <c r="L1" s="64" t="s">
        <v>113</v>
      </c>
      <c r="M1" s="64"/>
      <c r="N1" s="64"/>
    </row>
    <row r="2" spans="1:14" ht="15" customHeight="1" x14ac:dyDescent="0.25">
      <c r="A2" s="61" t="s">
        <v>6</v>
      </c>
      <c r="B2" s="61" t="s">
        <v>86</v>
      </c>
      <c r="C2" s="5" t="s">
        <v>8</v>
      </c>
      <c r="D2" s="42">
        <f>F2*(E2+1)</f>
        <v>0</v>
      </c>
      <c r="E2" s="41">
        <v>0.21</v>
      </c>
      <c r="F2" s="6">
        <f>G2+H2+I2+J2</f>
        <v>0</v>
      </c>
      <c r="G2" s="35"/>
      <c r="H2" s="35"/>
      <c r="I2" s="56"/>
      <c r="J2" s="35"/>
      <c r="L2" s="38" t="s">
        <v>110</v>
      </c>
      <c r="M2" s="38" t="s">
        <v>111</v>
      </c>
      <c r="N2" s="38" t="s">
        <v>112</v>
      </c>
    </row>
    <row r="3" spans="1:14" ht="15" customHeight="1" x14ac:dyDescent="0.25">
      <c r="A3" s="62"/>
      <c r="B3" s="62"/>
      <c r="C3" s="5" t="s">
        <v>9</v>
      </c>
      <c r="D3" s="42">
        <f t="shared" ref="D3:D41" si="0">F3*(E3+1)</f>
        <v>0</v>
      </c>
      <c r="E3" s="41">
        <v>0.21</v>
      </c>
      <c r="F3" s="6">
        <f t="shared" ref="F3:F42" si="1">G3+H3+I3+J3</f>
        <v>0</v>
      </c>
      <c r="G3" s="35"/>
      <c r="H3" s="35"/>
      <c r="I3" s="56"/>
      <c r="J3" s="35"/>
      <c r="L3" s="43"/>
      <c r="M3" s="43"/>
      <c r="N3" s="43"/>
    </row>
    <row r="4" spans="1:14" ht="15" customHeight="1" x14ac:dyDescent="0.25">
      <c r="A4" s="63"/>
      <c r="B4" s="63"/>
      <c r="C4" s="5" t="s">
        <v>10</v>
      </c>
      <c r="D4" s="42">
        <f t="shared" si="0"/>
        <v>0</v>
      </c>
      <c r="E4" s="41">
        <v>0.21</v>
      </c>
      <c r="F4" s="6">
        <f t="shared" si="1"/>
        <v>0</v>
      </c>
      <c r="G4" s="35"/>
      <c r="H4" s="35"/>
      <c r="I4" s="56"/>
      <c r="J4" s="35"/>
      <c r="L4" s="43"/>
      <c r="M4" s="43"/>
      <c r="N4" s="43"/>
    </row>
    <row r="5" spans="1:14" ht="15" customHeight="1" x14ac:dyDescent="0.25">
      <c r="A5" s="66" t="s">
        <v>11</v>
      </c>
      <c r="B5" s="66" t="s">
        <v>7</v>
      </c>
      <c r="C5" s="5" t="s">
        <v>13</v>
      </c>
      <c r="D5" s="42">
        <f t="shared" si="0"/>
        <v>0</v>
      </c>
      <c r="E5" s="41">
        <v>0.21</v>
      </c>
      <c r="F5" s="6">
        <f t="shared" si="1"/>
        <v>0</v>
      </c>
      <c r="G5" s="35"/>
      <c r="H5" s="35"/>
      <c r="I5" s="56"/>
      <c r="J5" s="35"/>
      <c r="L5" s="43"/>
      <c r="M5" s="43"/>
      <c r="N5" s="43"/>
    </row>
    <row r="6" spans="1:14" ht="15" customHeight="1" x14ac:dyDescent="0.25">
      <c r="A6" s="66"/>
      <c r="B6" s="66"/>
      <c r="C6" s="5" t="s">
        <v>14</v>
      </c>
      <c r="D6" s="42">
        <f t="shared" si="0"/>
        <v>0</v>
      </c>
      <c r="E6" s="41">
        <v>0.21</v>
      </c>
      <c r="F6" s="6">
        <f t="shared" si="1"/>
        <v>0</v>
      </c>
      <c r="G6" s="35"/>
      <c r="H6" s="35"/>
      <c r="I6" s="56"/>
      <c r="J6" s="35"/>
      <c r="L6" s="43"/>
      <c r="M6" s="43"/>
      <c r="N6" s="43"/>
    </row>
    <row r="7" spans="1:14" ht="15" customHeight="1" x14ac:dyDescent="0.25">
      <c r="A7" s="66"/>
      <c r="B7" s="66"/>
      <c r="C7" s="5" t="s">
        <v>15</v>
      </c>
      <c r="D7" s="42">
        <f t="shared" si="0"/>
        <v>0</v>
      </c>
      <c r="E7" s="41">
        <v>0.21</v>
      </c>
      <c r="F7" s="6">
        <f t="shared" si="1"/>
        <v>0</v>
      </c>
      <c r="G7" s="35"/>
      <c r="H7" s="35"/>
      <c r="I7" s="56"/>
      <c r="J7" s="35"/>
      <c r="L7" s="43"/>
      <c r="M7" s="43"/>
      <c r="N7" s="43"/>
    </row>
    <row r="8" spans="1:14" ht="15" customHeight="1" x14ac:dyDescent="0.25">
      <c r="A8" s="4" t="s">
        <v>16</v>
      </c>
      <c r="B8" s="4" t="s">
        <v>12</v>
      </c>
      <c r="C8" s="5" t="s">
        <v>17</v>
      </c>
      <c r="D8" s="42">
        <f t="shared" si="0"/>
        <v>0</v>
      </c>
      <c r="E8" s="41">
        <v>0.21</v>
      </c>
      <c r="F8" s="6">
        <f t="shared" si="1"/>
        <v>0</v>
      </c>
      <c r="G8" s="35"/>
      <c r="H8" s="35"/>
      <c r="I8" s="56"/>
      <c r="J8" s="35"/>
    </row>
    <row r="9" spans="1:14" ht="15" customHeight="1" x14ac:dyDescent="0.25">
      <c r="A9" s="61" t="s">
        <v>18</v>
      </c>
      <c r="B9" s="66" t="s">
        <v>19</v>
      </c>
      <c r="C9" s="5" t="s">
        <v>114</v>
      </c>
      <c r="D9" s="42">
        <f t="shared" si="0"/>
        <v>0</v>
      </c>
      <c r="E9" s="41">
        <v>0.21</v>
      </c>
      <c r="F9" s="6">
        <f t="shared" si="1"/>
        <v>0</v>
      </c>
      <c r="G9" s="35"/>
      <c r="H9" s="35"/>
      <c r="I9" s="56"/>
      <c r="J9" s="35"/>
    </row>
    <row r="10" spans="1:14" ht="15" customHeight="1" x14ac:dyDescent="0.25">
      <c r="A10" s="63"/>
      <c r="B10" s="61"/>
      <c r="C10" s="5" t="s">
        <v>20</v>
      </c>
      <c r="D10" s="42">
        <f t="shared" si="0"/>
        <v>0</v>
      </c>
      <c r="E10" s="41">
        <v>0.21</v>
      </c>
      <c r="F10" s="6">
        <f t="shared" si="1"/>
        <v>0</v>
      </c>
      <c r="G10" s="35"/>
      <c r="H10" s="35"/>
      <c r="I10" s="35"/>
      <c r="J10" s="56"/>
    </row>
    <row r="11" spans="1:14" ht="15" customHeight="1" x14ac:dyDescent="0.25">
      <c r="A11" s="67" t="s">
        <v>22</v>
      </c>
      <c r="B11" s="66" t="s">
        <v>23</v>
      </c>
      <c r="C11" s="5" t="s">
        <v>21</v>
      </c>
      <c r="D11" s="42">
        <f t="shared" si="0"/>
        <v>0</v>
      </c>
      <c r="E11" s="41">
        <v>0.21</v>
      </c>
      <c r="F11" s="6">
        <f t="shared" si="1"/>
        <v>0</v>
      </c>
      <c r="G11" s="35"/>
      <c r="H11" s="35"/>
      <c r="I11" s="35"/>
      <c r="J11" s="56"/>
    </row>
    <row r="12" spans="1:14" ht="15" customHeight="1" x14ac:dyDescent="0.25">
      <c r="A12" s="67"/>
      <c r="B12" s="66"/>
      <c r="C12" s="5" t="s">
        <v>24</v>
      </c>
      <c r="D12" s="42">
        <f t="shared" si="0"/>
        <v>0</v>
      </c>
      <c r="E12" s="41">
        <v>0.21</v>
      </c>
      <c r="F12" s="6">
        <f t="shared" si="1"/>
        <v>0</v>
      </c>
      <c r="G12" s="35"/>
      <c r="H12" s="35"/>
      <c r="I12" s="56"/>
      <c r="J12" s="35"/>
    </row>
    <row r="13" spans="1:14" ht="15" customHeight="1" x14ac:dyDescent="0.25">
      <c r="A13" s="5" t="s">
        <v>26</v>
      </c>
      <c r="B13" s="7" t="s">
        <v>27</v>
      </c>
      <c r="C13" s="5" t="s">
        <v>25</v>
      </c>
      <c r="D13" s="42">
        <f t="shared" si="0"/>
        <v>0</v>
      </c>
      <c r="E13" s="41">
        <v>0.21</v>
      </c>
      <c r="F13" s="6">
        <f t="shared" si="1"/>
        <v>0</v>
      </c>
      <c r="G13" s="35"/>
      <c r="H13" s="35"/>
      <c r="I13" s="35"/>
      <c r="J13" s="56"/>
    </row>
    <row r="14" spans="1:14" ht="15" customHeight="1" x14ac:dyDescent="0.25">
      <c r="A14" s="5" t="s">
        <v>29</v>
      </c>
      <c r="B14" s="7" t="s">
        <v>30</v>
      </c>
      <c r="C14" s="5" t="s">
        <v>28</v>
      </c>
      <c r="D14" s="42">
        <f t="shared" si="0"/>
        <v>0</v>
      </c>
      <c r="E14" s="41">
        <v>0.21</v>
      </c>
      <c r="F14" s="6">
        <f t="shared" si="1"/>
        <v>0</v>
      </c>
      <c r="G14" s="35"/>
      <c r="H14" s="35"/>
      <c r="I14" s="35"/>
      <c r="J14" s="56"/>
    </row>
    <row r="15" spans="1:14" ht="15" customHeight="1" x14ac:dyDescent="0.25">
      <c r="A15" s="5" t="s">
        <v>32</v>
      </c>
      <c r="B15" s="7" t="s">
        <v>33</v>
      </c>
      <c r="C15" s="5" t="s">
        <v>31</v>
      </c>
      <c r="D15" s="42">
        <f t="shared" si="0"/>
        <v>0</v>
      </c>
      <c r="E15" s="41">
        <v>0.21</v>
      </c>
      <c r="F15" s="6">
        <f t="shared" si="1"/>
        <v>0</v>
      </c>
      <c r="G15" s="35"/>
      <c r="H15" s="35"/>
      <c r="I15" s="35"/>
      <c r="J15" s="56"/>
    </row>
    <row r="16" spans="1:14" ht="15" customHeight="1" x14ac:dyDescent="0.25">
      <c r="A16" s="61" t="s">
        <v>35</v>
      </c>
      <c r="B16" s="61" t="s">
        <v>36</v>
      </c>
      <c r="C16" s="5" t="s">
        <v>34</v>
      </c>
      <c r="D16" s="42">
        <f t="shared" si="0"/>
        <v>0</v>
      </c>
      <c r="E16" s="41">
        <v>0.21</v>
      </c>
      <c r="F16" s="6">
        <f t="shared" si="1"/>
        <v>0</v>
      </c>
      <c r="G16" s="35"/>
      <c r="H16" s="35"/>
      <c r="I16" s="35"/>
      <c r="J16" s="56"/>
    </row>
    <row r="17" spans="1:10" ht="15" customHeight="1" x14ac:dyDescent="0.25">
      <c r="A17" s="62"/>
      <c r="B17" s="62"/>
      <c r="C17" s="5" t="s">
        <v>37</v>
      </c>
      <c r="D17" s="42">
        <f t="shared" si="0"/>
        <v>0</v>
      </c>
      <c r="E17" s="41">
        <v>0.21</v>
      </c>
      <c r="F17" s="6">
        <f t="shared" si="1"/>
        <v>0</v>
      </c>
      <c r="G17" s="35"/>
      <c r="H17" s="35"/>
      <c r="I17" s="56"/>
      <c r="J17" s="35"/>
    </row>
    <row r="18" spans="1:10" ht="15" customHeight="1" x14ac:dyDescent="0.25">
      <c r="A18" s="62"/>
      <c r="B18" s="62"/>
      <c r="C18" s="5" t="s">
        <v>40</v>
      </c>
      <c r="D18" s="42">
        <f t="shared" si="0"/>
        <v>0</v>
      </c>
      <c r="E18" s="41">
        <v>0.21</v>
      </c>
      <c r="F18" s="6">
        <f t="shared" si="1"/>
        <v>0</v>
      </c>
      <c r="G18" s="35"/>
      <c r="H18" s="35"/>
      <c r="I18" s="56"/>
      <c r="J18" s="35"/>
    </row>
    <row r="19" spans="1:10" ht="15" customHeight="1" x14ac:dyDescent="0.25">
      <c r="A19" s="62"/>
      <c r="B19" s="62"/>
      <c r="C19" s="5" t="s">
        <v>43</v>
      </c>
      <c r="D19" s="42">
        <f t="shared" si="0"/>
        <v>0</v>
      </c>
      <c r="E19" s="41">
        <v>0.21</v>
      </c>
      <c r="F19" s="6">
        <f t="shared" si="1"/>
        <v>0</v>
      </c>
      <c r="G19" s="35"/>
      <c r="H19" s="35"/>
      <c r="I19" s="56"/>
      <c r="J19" s="35"/>
    </row>
    <row r="20" spans="1:10" ht="15" customHeight="1" x14ac:dyDescent="0.25">
      <c r="A20" s="62"/>
      <c r="B20" s="62"/>
      <c r="C20" s="5" t="s">
        <v>46</v>
      </c>
      <c r="D20" s="42">
        <f t="shared" si="0"/>
        <v>0</v>
      </c>
      <c r="E20" s="41">
        <v>0.21</v>
      </c>
      <c r="F20" s="6">
        <f t="shared" si="1"/>
        <v>0</v>
      </c>
      <c r="G20" s="35"/>
      <c r="H20" s="35"/>
      <c r="I20" s="56"/>
      <c r="J20" s="35"/>
    </row>
    <row r="21" spans="1:10" ht="15" customHeight="1" x14ac:dyDescent="0.25">
      <c r="A21" s="62"/>
      <c r="B21" s="62"/>
      <c r="C21" s="5" t="s">
        <v>49</v>
      </c>
      <c r="D21" s="42">
        <f t="shared" si="0"/>
        <v>0</v>
      </c>
      <c r="E21" s="41">
        <v>0.21</v>
      </c>
      <c r="F21" s="6">
        <f t="shared" si="1"/>
        <v>0</v>
      </c>
      <c r="G21" s="35"/>
      <c r="H21" s="35"/>
      <c r="I21" s="56"/>
      <c r="J21" s="35"/>
    </row>
    <row r="22" spans="1:10" ht="15" customHeight="1" x14ac:dyDescent="0.25">
      <c r="A22" s="63"/>
      <c r="B22" s="63"/>
      <c r="C22" s="5" t="s">
        <v>52</v>
      </c>
      <c r="D22" s="42">
        <f t="shared" si="0"/>
        <v>0</v>
      </c>
      <c r="E22" s="41">
        <v>0.21</v>
      </c>
      <c r="F22" s="6">
        <f t="shared" si="1"/>
        <v>0</v>
      </c>
      <c r="G22" s="35"/>
      <c r="H22" s="35"/>
      <c r="I22" s="56"/>
      <c r="J22" s="35"/>
    </row>
    <row r="23" spans="1:10" ht="15" customHeight="1" x14ac:dyDescent="0.25">
      <c r="A23" s="45" t="s">
        <v>38</v>
      </c>
      <c r="B23" s="4" t="s">
        <v>39</v>
      </c>
      <c r="C23" s="5" t="s">
        <v>55</v>
      </c>
      <c r="D23" s="42">
        <f t="shared" si="0"/>
        <v>0</v>
      </c>
      <c r="E23" s="41">
        <v>0.21</v>
      </c>
      <c r="F23" s="6">
        <f t="shared" si="1"/>
        <v>0</v>
      </c>
      <c r="G23" s="35"/>
      <c r="H23" s="35"/>
      <c r="I23" s="35"/>
      <c r="J23" s="56"/>
    </row>
    <row r="24" spans="1:10" ht="15" customHeight="1" x14ac:dyDescent="0.25">
      <c r="A24" s="61" t="s">
        <v>41</v>
      </c>
      <c r="B24" s="61" t="s">
        <v>42</v>
      </c>
      <c r="C24" s="5" t="s">
        <v>135</v>
      </c>
      <c r="D24" s="42">
        <f t="shared" si="0"/>
        <v>0</v>
      </c>
      <c r="E24" s="41">
        <v>0.21</v>
      </c>
      <c r="F24" s="6">
        <f t="shared" si="1"/>
        <v>0</v>
      </c>
      <c r="G24" s="35"/>
      <c r="H24" s="35"/>
      <c r="I24" s="35"/>
      <c r="J24" s="56"/>
    </row>
    <row r="25" spans="1:10" ht="15" customHeight="1" x14ac:dyDescent="0.25">
      <c r="A25" s="63"/>
      <c r="B25" s="63"/>
      <c r="C25" s="5" t="s">
        <v>60</v>
      </c>
      <c r="D25" s="42">
        <f t="shared" ref="D25" si="2">F25*(E25+1)</f>
        <v>0</v>
      </c>
      <c r="E25" s="41">
        <v>0.21</v>
      </c>
      <c r="F25" s="6">
        <f t="shared" si="1"/>
        <v>0</v>
      </c>
      <c r="G25" s="35"/>
      <c r="H25" s="35"/>
      <c r="I25" s="56"/>
      <c r="J25" s="35"/>
    </row>
    <row r="26" spans="1:10" ht="15" customHeight="1" x14ac:dyDescent="0.25">
      <c r="A26" s="5" t="s">
        <v>44</v>
      </c>
      <c r="B26" s="7" t="s">
        <v>45</v>
      </c>
      <c r="C26" s="5" t="s">
        <v>63</v>
      </c>
      <c r="D26" s="42">
        <f t="shared" si="0"/>
        <v>0</v>
      </c>
      <c r="E26" s="41">
        <v>0.21</v>
      </c>
      <c r="F26" s="6">
        <f t="shared" si="1"/>
        <v>0</v>
      </c>
      <c r="G26" s="35"/>
      <c r="H26" s="35"/>
      <c r="I26" s="35"/>
      <c r="J26" s="56"/>
    </row>
    <row r="27" spans="1:10" ht="15" customHeight="1" x14ac:dyDescent="0.25">
      <c r="A27" s="5" t="s">
        <v>47</v>
      </c>
      <c r="B27" s="7" t="s">
        <v>48</v>
      </c>
      <c r="C27" s="5" t="s">
        <v>66</v>
      </c>
      <c r="D27" s="42">
        <f t="shared" si="0"/>
        <v>0</v>
      </c>
      <c r="E27" s="41">
        <v>0.21</v>
      </c>
      <c r="F27" s="6">
        <f t="shared" si="1"/>
        <v>0</v>
      </c>
      <c r="G27" s="35"/>
      <c r="H27" s="35"/>
      <c r="I27" s="35"/>
      <c r="J27" s="56"/>
    </row>
    <row r="28" spans="1:10" ht="15" customHeight="1" x14ac:dyDescent="0.25">
      <c r="A28" s="61" t="s">
        <v>50</v>
      </c>
      <c r="B28" s="61" t="s">
        <v>51</v>
      </c>
      <c r="C28" s="5" t="s">
        <v>87</v>
      </c>
      <c r="D28" s="42">
        <f t="shared" si="0"/>
        <v>0</v>
      </c>
      <c r="E28" s="41">
        <v>0.21</v>
      </c>
      <c r="F28" s="6">
        <f t="shared" si="1"/>
        <v>0</v>
      </c>
      <c r="G28" s="35"/>
      <c r="H28" s="35"/>
      <c r="I28" s="35"/>
      <c r="J28" s="56"/>
    </row>
    <row r="29" spans="1:10" ht="15" customHeight="1" x14ac:dyDescent="0.25">
      <c r="A29" s="62"/>
      <c r="B29" s="62"/>
      <c r="C29" s="5" t="s">
        <v>88</v>
      </c>
      <c r="D29" s="42">
        <f t="shared" si="0"/>
        <v>0</v>
      </c>
      <c r="E29" s="41">
        <v>0.21</v>
      </c>
      <c r="F29" s="6">
        <f t="shared" si="1"/>
        <v>0</v>
      </c>
      <c r="G29" s="35"/>
      <c r="H29" s="35"/>
      <c r="I29" s="56"/>
      <c r="J29" s="35"/>
    </row>
    <row r="30" spans="1:10" ht="15" customHeight="1" x14ac:dyDescent="0.25">
      <c r="A30" s="62"/>
      <c r="B30" s="62"/>
      <c r="C30" s="5" t="s">
        <v>68</v>
      </c>
      <c r="D30" s="42">
        <f t="shared" si="0"/>
        <v>0</v>
      </c>
      <c r="E30" s="41">
        <v>0.21</v>
      </c>
      <c r="F30" s="6">
        <f t="shared" si="1"/>
        <v>0</v>
      </c>
      <c r="G30" s="35"/>
      <c r="H30" s="35"/>
      <c r="I30" s="56"/>
      <c r="J30" s="35"/>
    </row>
    <row r="31" spans="1:10" ht="15" customHeight="1" x14ac:dyDescent="0.25">
      <c r="A31" s="62"/>
      <c r="B31" s="62"/>
      <c r="C31" s="5" t="s">
        <v>89</v>
      </c>
      <c r="D31" s="42">
        <f t="shared" si="0"/>
        <v>0</v>
      </c>
      <c r="E31" s="41">
        <v>0.21</v>
      </c>
      <c r="F31" s="6">
        <f t="shared" si="1"/>
        <v>0</v>
      </c>
      <c r="G31" s="35"/>
      <c r="H31" s="35"/>
      <c r="I31" s="56"/>
      <c r="J31" s="35"/>
    </row>
    <row r="32" spans="1:10" ht="15" customHeight="1" x14ac:dyDescent="0.25">
      <c r="A32" s="62"/>
      <c r="B32" s="62"/>
      <c r="C32" s="5" t="s">
        <v>90</v>
      </c>
      <c r="D32" s="42">
        <f t="shared" si="0"/>
        <v>0</v>
      </c>
      <c r="E32" s="41">
        <v>0.21</v>
      </c>
      <c r="F32" s="6">
        <f t="shared" si="1"/>
        <v>0</v>
      </c>
      <c r="G32" s="35"/>
      <c r="H32" s="35"/>
      <c r="I32" s="56"/>
      <c r="J32" s="35"/>
    </row>
    <row r="33" spans="1:10" ht="15" customHeight="1" x14ac:dyDescent="0.25">
      <c r="A33" s="63"/>
      <c r="B33" s="63"/>
      <c r="C33" s="5" t="s">
        <v>91</v>
      </c>
      <c r="D33" s="42">
        <f t="shared" si="0"/>
        <v>0</v>
      </c>
      <c r="E33" s="41">
        <v>0.21</v>
      </c>
      <c r="F33" s="6">
        <f t="shared" si="1"/>
        <v>0</v>
      </c>
      <c r="G33" s="35"/>
      <c r="H33" s="35"/>
      <c r="I33" s="56"/>
      <c r="J33" s="35"/>
    </row>
    <row r="34" spans="1:10" ht="15" customHeight="1" x14ac:dyDescent="0.25">
      <c r="A34" s="5" t="s">
        <v>53</v>
      </c>
      <c r="B34" s="7" t="s">
        <v>54</v>
      </c>
      <c r="C34" s="5" t="s">
        <v>92</v>
      </c>
      <c r="D34" s="42">
        <f t="shared" si="0"/>
        <v>0</v>
      </c>
      <c r="E34" s="41">
        <v>0.21</v>
      </c>
      <c r="F34" s="6">
        <f t="shared" si="1"/>
        <v>0</v>
      </c>
      <c r="G34" s="35"/>
      <c r="H34" s="35"/>
      <c r="I34" s="35"/>
      <c r="J34" s="56"/>
    </row>
    <row r="35" spans="1:10" ht="15" customHeight="1" x14ac:dyDescent="0.25">
      <c r="A35" s="5" t="s">
        <v>56</v>
      </c>
      <c r="B35" s="7" t="s">
        <v>141</v>
      </c>
      <c r="C35" s="5" t="s">
        <v>106</v>
      </c>
      <c r="D35" s="42">
        <f t="shared" si="0"/>
        <v>0</v>
      </c>
      <c r="E35" s="41">
        <v>0.21</v>
      </c>
      <c r="F35" s="6">
        <f t="shared" si="1"/>
        <v>0</v>
      </c>
      <c r="G35" s="35"/>
      <c r="H35" s="35"/>
      <c r="I35" s="35"/>
      <c r="J35" s="56"/>
    </row>
    <row r="36" spans="1:10" ht="15" customHeight="1" x14ac:dyDescent="0.25">
      <c r="A36" s="61" t="s">
        <v>58</v>
      </c>
      <c r="B36" s="61" t="s">
        <v>57</v>
      </c>
      <c r="C36" s="5" t="s">
        <v>115</v>
      </c>
      <c r="D36" s="42">
        <f t="shared" si="0"/>
        <v>0</v>
      </c>
      <c r="E36" s="41">
        <v>0.21</v>
      </c>
      <c r="F36" s="6">
        <f t="shared" si="1"/>
        <v>0</v>
      </c>
      <c r="G36" s="35"/>
      <c r="H36" s="35"/>
      <c r="I36" s="35"/>
      <c r="J36" s="56"/>
    </row>
    <row r="37" spans="1:10" ht="15" customHeight="1" x14ac:dyDescent="0.25">
      <c r="A37" s="63"/>
      <c r="B37" s="63"/>
      <c r="C37" s="5" t="s">
        <v>116</v>
      </c>
      <c r="D37" s="42"/>
      <c r="E37" s="41">
        <v>0.21</v>
      </c>
      <c r="F37" s="6">
        <f t="shared" si="1"/>
        <v>0</v>
      </c>
      <c r="G37" s="35"/>
      <c r="H37" s="35"/>
      <c r="I37" s="35"/>
      <c r="J37" s="56"/>
    </row>
    <row r="38" spans="1:10" ht="15" customHeight="1" x14ac:dyDescent="0.25">
      <c r="A38" s="5" t="s">
        <v>61</v>
      </c>
      <c r="B38" s="7" t="s">
        <v>59</v>
      </c>
      <c r="C38" s="5" t="s">
        <v>117</v>
      </c>
      <c r="D38" s="42">
        <f t="shared" si="0"/>
        <v>0</v>
      </c>
      <c r="E38" s="41">
        <v>0.21</v>
      </c>
      <c r="F38" s="6">
        <f t="shared" si="1"/>
        <v>0</v>
      </c>
      <c r="G38" s="35"/>
      <c r="H38" s="35"/>
      <c r="I38" s="35"/>
      <c r="J38" s="56"/>
    </row>
    <row r="39" spans="1:10" ht="15" customHeight="1" x14ac:dyDescent="0.25">
      <c r="A39" s="5" t="s">
        <v>64</v>
      </c>
      <c r="B39" s="7" t="s">
        <v>62</v>
      </c>
      <c r="C39" s="5" t="s">
        <v>118</v>
      </c>
      <c r="D39" s="42">
        <f t="shared" si="0"/>
        <v>0</v>
      </c>
      <c r="E39" s="41">
        <v>0.21</v>
      </c>
      <c r="F39" s="6">
        <f t="shared" si="1"/>
        <v>0</v>
      </c>
      <c r="G39" s="35"/>
      <c r="H39" s="35"/>
      <c r="I39" s="35"/>
      <c r="J39" s="56"/>
    </row>
    <row r="40" spans="1:10" ht="15" customHeight="1" x14ac:dyDescent="0.25">
      <c r="A40" s="5" t="s">
        <v>67</v>
      </c>
      <c r="B40" s="7" t="s">
        <v>65</v>
      </c>
      <c r="C40" s="5" t="s">
        <v>119</v>
      </c>
      <c r="D40" s="42">
        <f t="shared" si="0"/>
        <v>0</v>
      </c>
      <c r="E40" s="41">
        <v>0.21</v>
      </c>
      <c r="F40" s="6">
        <f t="shared" si="1"/>
        <v>0</v>
      </c>
      <c r="G40" s="35"/>
      <c r="H40" s="35"/>
      <c r="I40" s="35"/>
      <c r="J40" s="56"/>
    </row>
    <row r="41" spans="1:10" ht="15" customHeight="1" x14ac:dyDescent="0.25">
      <c r="A41" s="61" t="s">
        <v>107</v>
      </c>
      <c r="B41" s="61" t="s">
        <v>142</v>
      </c>
      <c r="C41" s="5" t="s">
        <v>128</v>
      </c>
      <c r="D41" s="42">
        <f t="shared" si="0"/>
        <v>0</v>
      </c>
      <c r="E41" s="41">
        <v>0.21</v>
      </c>
      <c r="F41" s="6">
        <f t="shared" si="1"/>
        <v>0</v>
      </c>
      <c r="G41" s="35"/>
      <c r="H41" s="35"/>
      <c r="I41" s="35"/>
      <c r="J41" s="56"/>
    </row>
    <row r="42" spans="1:10" ht="15" customHeight="1" x14ac:dyDescent="0.25">
      <c r="A42" s="63"/>
      <c r="B42" s="63"/>
      <c r="C42" s="5" t="s">
        <v>129</v>
      </c>
      <c r="D42" s="42">
        <f t="shared" ref="D42" si="3">F42*(E42+1)</f>
        <v>0</v>
      </c>
      <c r="E42" s="41">
        <v>0.21</v>
      </c>
      <c r="F42" s="6">
        <f t="shared" si="1"/>
        <v>0</v>
      </c>
      <c r="G42" s="35"/>
      <c r="H42" s="35"/>
      <c r="I42" s="35"/>
      <c r="J42" s="56"/>
    </row>
    <row r="43" spans="1:10" x14ac:dyDescent="0.25">
      <c r="A43" s="25" t="s">
        <v>102</v>
      </c>
      <c r="B43" s="26"/>
      <c r="C43" s="26"/>
      <c r="D43" s="27">
        <f>SUM(D2:D42)</f>
        <v>0</v>
      </c>
      <c r="E43" s="27"/>
    </row>
  </sheetData>
  <mergeCells count="20">
    <mergeCell ref="L1:N1"/>
    <mergeCell ref="A28:A33"/>
    <mergeCell ref="B28:B33"/>
    <mergeCell ref="A16:A22"/>
    <mergeCell ref="B16:B22"/>
    <mergeCell ref="B2:B4"/>
    <mergeCell ref="A1:B1"/>
    <mergeCell ref="A5:A7"/>
    <mergeCell ref="B5:B7"/>
    <mergeCell ref="B9:B10"/>
    <mergeCell ref="A11:A12"/>
    <mergeCell ref="B11:B12"/>
    <mergeCell ref="A2:A4"/>
    <mergeCell ref="A9:A10"/>
    <mergeCell ref="A24:A25"/>
    <mergeCell ref="B24:B25"/>
    <mergeCell ref="A41:A42"/>
    <mergeCell ref="B41:B42"/>
    <mergeCell ref="A36:A37"/>
    <mergeCell ref="B36:B37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8787-E3B9-4254-9299-C7BB0B457301}">
  <dimension ref="A1:K29"/>
  <sheetViews>
    <sheetView workbookViewId="0">
      <selection activeCell="B6" sqref="B6"/>
    </sheetView>
  </sheetViews>
  <sheetFormatPr defaultRowHeight="15" x14ac:dyDescent="0.25"/>
  <cols>
    <col min="1" max="1" width="5.85546875" customWidth="1"/>
    <col min="2" max="2" width="54.85546875" customWidth="1"/>
    <col min="3" max="3" width="15.85546875" customWidth="1"/>
    <col min="4" max="4" width="17.28515625" customWidth="1"/>
    <col min="5" max="5" width="22.140625" customWidth="1"/>
    <col min="9" max="9" width="14.42578125" customWidth="1"/>
    <col min="10" max="10" width="13.42578125" customWidth="1"/>
  </cols>
  <sheetData>
    <row r="1" spans="1:11" ht="14.45" customHeight="1" x14ac:dyDescent="0.25">
      <c r="B1" s="68" t="s">
        <v>82</v>
      </c>
      <c r="C1" s="69"/>
      <c r="D1" s="69"/>
      <c r="E1" s="69"/>
      <c r="F1" s="69"/>
      <c r="G1" s="69"/>
      <c r="H1" s="69"/>
      <c r="I1" s="69"/>
      <c r="J1" s="69"/>
      <c r="K1" s="69"/>
    </row>
    <row r="2" spans="1:11" ht="81" x14ac:dyDescent="0.25">
      <c r="B2" s="1" t="s">
        <v>70</v>
      </c>
      <c r="C2" s="1" t="s">
        <v>71</v>
      </c>
      <c r="D2" s="1" t="s">
        <v>72</v>
      </c>
      <c r="E2" s="1" t="s">
        <v>147</v>
      </c>
      <c r="F2" s="2" t="s">
        <v>2</v>
      </c>
      <c r="G2" s="2" t="s">
        <v>148</v>
      </c>
      <c r="H2" s="3" t="s">
        <v>149</v>
      </c>
      <c r="I2" s="2" t="s">
        <v>3</v>
      </c>
      <c r="J2" s="2" t="s">
        <v>4</v>
      </c>
      <c r="K2" s="3" t="s">
        <v>5</v>
      </c>
    </row>
    <row r="3" spans="1:11" x14ac:dyDescent="0.25">
      <c r="A3" s="19" t="s">
        <v>130</v>
      </c>
      <c r="B3" s="19" t="s">
        <v>100</v>
      </c>
      <c r="C3" s="5" t="s">
        <v>80</v>
      </c>
      <c r="D3" s="20"/>
      <c r="E3" s="20"/>
      <c r="F3" s="6">
        <v>0</v>
      </c>
      <c r="G3" s="35">
        <v>0</v>
      </c>
      <c r="H3" s="35">
        <v>0</v>
      </c>
      <c r="I3" s="47"/>
      <c r="J3" s="47"/>
      <c r="K3" s="37"/>
    </row>
    <row r="4" spans="1:11" x14ac:dyDescent="0.25">
      <c r="A4" s="19" t="s">
        <v>131</v>
      </c>
      <c r="B4" s="19" t="s">
        <v>151</v>
      </c>
      <c r="C4" s="5" t="s">
        <v>80</v>
      </c>
      <c r="D4" s="37"/>
      <c r="E4" s="36">
        <v>0</v>
      </c>
      <c r="F4" s="21"/>
      <c r="G4" s="21"/>
      <c r="H4" s="21"/>
      <c r="I4" s="22"/>
      <c r="J4" s="22"/>
      <c r="K4" s="20"/>
    </row>
    <row r="5" spans="1:11" x14ac:dyDescent="0.25">
      <c r="A5" s="19" t="s">
        <v>132</v>
      </c>
      <c r="B5" s="19" t="s">
        <v>101</v>
      </c>
      <c r="C5" s="5" t="s">
        <v>80</v>
      </c>
      <c r="D5" s="20"/>
      <c r="E5" s="20"/>
      <c r="F5" s="6">
        <v>0</v>
      </c>
      <c r="G5" s="35">
        <v>0</v>
      </c>
      <c r="H5" s="35">
        <v>0</v>
      </c>
      <c r="I5" s="47"/>
      <c r="J5" s="47"/>
      <c r="K5" s="37"/>
    </row>
    <row r="6" spans="1:11" x14ac:dyDescent="0.25">
      <c r="A6" s="19" t="s">
        <v>133</v>
      </c>
      <c r="B6" s="19" t="s">
        <v>134</v>
      </c>
      <c r="C6" s="5" t="s">
        <v>80</v>
      </c>
      <c r="D6" s="37"/>
      <c r="E6" s="36">
        <v>0</v>
      </c>
      <c r="F6" s="21">
        <v>0</v>
      </c>
      <c r="G6" s="21">
        <v>0</v>
      </c>
      <c r="H6" s="21">
        <v>0</v>
      </c>
      <c r="I6" s="22"/>
      <c r="J6" s="22"/>
      <c r="K6" s="20"/>
    </row>
    <row r="7" spans="1:11" ht="15.75" thickBot="1" x14ac:dyDescent="0.3"/>
    <row r="8" spans="1:11" x14ac:dyDescent="0.25">
      <c r="B8" s="48" t="s">
        <v>138</v>
      </c>
      <c r="C8" s="49" t="s">
        <v>71</v>
      </c>
      <c r="D8" s="50" t="s">
        <v>150</v>
      </c>
    </row>
    <row r="9" spans="1:11" x14ac:dyDescent="0.25">
      <c r="A9" s="19">
        <v>1</v>
      </c>
      <c r="B9" s="54"/>
      <c r="C9" s="43"/>
      <c r="D9" s="51"/>
    </row>
    <row r="10" spans="1:11" x14ac:dyDescent="0.25">
      <c r="A10" s="19">
        <v>2</v>
      </c>
      <c r="B10" s="54"/>
      <c r="C10" s="43"/>
      <c r="D10" s="51"/>
    </row>
    <row r="11" spans="1:11" x14ac:dyDescent="0.25">
      <c r="A11" s="19">
        <v>3</v>
      </c>
      <c r="B11" s="54"/>
      <c r="C11" s="43"/>
      <c r="D11" s="51"/>
    </row>
    <row r="12" spans="1:11" x14ac:dyDescent="0.25">
      <c r="A12" s="19">
        <v>4</v>
      </c>
      <c r="B12" s="54"/>
      <c r="C12" s="43"/>
      <c r="D12" s="51"/>
    </row>
    <row r="13" spans="1:11" x14ac:dyDescent="0.25">
      <c r="A13" s="19">
        <v>5</v>
      </c>
      <c r="B13" s="54"/>
      <c r="C13" s="43"/>
      <c r="D13" s="51"/>
    </row>
    <row r="14" spans="1:11" x14ac:dyDescent="0.25">
      <c r="A14" s="19">
        <v>6</v>
      </c>
      <c r="B14" s="54"/>
      <c r="C14" s="43"/>
      <c r="D14" s="51"/>
    </row>
    <row r="15" spans="1:11" x14ac:dyDescent="0.25">
      <c r="A15" s="19">
        <v>7</v>
      </c>
      <c r="B15" s="54"/>
      <c r="C15" s="43"/>
      <c r="D15" s="51"/>
    </row>
    <row r="16" spans="1:11" x14ac:dyDescent="0.25">
      <c r="A16" s="19">
        <v>8</v>
      </c>
      <c r="B16" s="54"/>
      <c r="C16" s="43"/>
      <c r="D16" s="51"/>
    </row>
    <row r="17" spans="1:4" x14ac:dyDescent="0.25">
      <c r="A17" s="19">
        <v>9</v>
      </c>
      <c r="B17" s="54"/>
      <c r="C17" s="43"/>
      <c r="D17" s="51"/>
    </row>
    <row r="18" spans="1:4" x14ac:dyDescent="0.25">
      <c r="A18" s="19">
        <v>10</v>
      </c>
      <c r="B18" s="54"/>
      <c r="C18" s="43"/>
      <c r="D18" s="51"/>
    </row>
    <row r="19" spans="1:4" x14ac:dyDescent="0.25">
      <c r="A19" s="19">
        <v>11</v>
      </c>
      <c r="B19" s="54"/>
      <c r="C19" s="43"/>
      <c r="D19" s="51"/>
    </row>
    <row r="20" spans="1:4" x14ac:dyDescent="0.25">
      <c r="A20" s="19">
        <v>12</v>
      </c>
      <c r="B20" s="54"/>
      <c r="C20" s="43"/>
      <c r="D20" s="51"/>
    </row>
    <row r="21" spans="1:4" x14ac:dyDescent="0.25">
      <c r="A21" s="19">
        <v>13</v>
      </c>
      <c r="B21" s="54"/>
      <c r="C21" s="43"/>
      <c r="D21" s="51"/>
    </row>
    <row r="22" spans="1:4" x14ac:dyDescent="0.25">
      <c r="A22" s="19">
        <v>14</v>
      </c>
      <c r="B22" s="54"/>
      <c r="C22" s="43"/>
      <c r="D22" s="51"/>
    </row>
    <row r="23" spans="1:4" x14ac:dyDescent="0.25">
      <c r="A23" s="19">
        <v>15</v>
      </c>
      <c r="B23" s="54"/>
      <c r="C23" s="43"/>
      <c r="D23" s="51"/>
    </row>
    <row r="24" spans="1:4" x14ac:dyDescent="0.25">
      <c r="A24" s="19">
        <v>16</v>
      </c>
      <c r="B24" s="54"/>
      <c r="C24" s="43"/>
      <c r="D24" s="51"/>
    </row>
    <row r="25" spans="1:4" x14ac:dyDescent="0.25">
      <c r="A25" s="19">
        <v>17</v>
      </c>
      <c r="B25" s="54"/>
      <c r="C25" s="43"/>
      <c r="D25" s="51"/>
    </row>
    <row r="26" spans="1:4" x14ac:dyDescent="0.25">
      <c r="A26" s="19">
        <v>18</v>
      </c>
      <c r="B26" s="54"/>
      <c r="C26" s="43"/>
      <c r="D26" s="51"/>
    </row>
    <row r="27" spans="1:4" x14ac:dyDescent="0.25">
      <c r="A27" s="19">
        <v>19</v>
      </c>
      <c r="B27" s="54"/>
      <c r="C27" s="43"/>
      <c r="D27" s="51"/>
    </row>
    <row r="28" spans="1:4" x14ac:dyDescent="0.25">
      <c r="A28" s="19">
        <v>20</v>
      </c>
      <c r="B28" s="54"/>
      <c r="C28" s="43"/>
      <c r="D28" s="51"/>
    </row>
    <row r="29" spans="1:4" ht="15.75" thickBot="1" x14ac:dyDescent="0.3">
      <c r="A29" s="19">
        <v>21</v>
      </c>
      <c r="B29" s="55"/>
      <c r="C29" s="52"/>
      <c r="D29" s="53"/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3bae5-e73c-4076-a642-9af29c9668c0">
      <Terms xmlns="http://schemas.microsoft.com/office/infopath/2007/PartnerControls"/>
    </lcf76f155ced4ddcb4097134ff3c332f>
    <TaxCatchAll xmlns="68c1f446-36e2-43d7-a883-fa568f1b9428" xsi:nil="true"/>
    <Datum xmlns="cbd3bae5-e73c-4076-a642-9af29c9668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44A4E402CBA4AACA8627ED726F613" ma:contentTypeVersion="16" ma:contentTypeDescription="Create a new document." ma:contentTypeScope="" ma:versionID="d69b702810abb539a93195c7367ee296">
  <xsd:schema xmlns:xsd="http://www.w3.org/2001/XMLSchema" xmlns:xs="http://www.w3.org/2001/XMLSchema" xmlns:p="http://schemas.microsoft.com/office/2006/metadata/properties" xmlns:ns2="cbd3bae5-e73c-4076-a642-9af29c9668c0" xmlns:ns3="68c1f446-36e2-43d7-a883-fa568f1b9428" targetNamespace="http://schemas.microsoft.com/office/2006/metadata/properties" ma:root="true" ma:fieldsID="1fd3389aff7c08a4ea982d23c9c27331" ns2:_="" ns3:_="">
    <xsd:import namespace="cbd3bae5-e73c-4076-a642-9af29c9668c0"/>
    <xsd:import namespace="68c1f446-36e2-43d7-a883-fa568f1b9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um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3bae5-e73c-4076-a642-9af29c966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6e59f97-8716-482a-af95-ec27c6471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9" nillable="true" ma:displayName="Datum" ma:format="DateOnly" ma:internalName="Datum">
      <xsd:simpleType>
        <xsd:restriction base="dms:DateTim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446-36e2-43d7-a883-fa568f1b94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9c2a31-75b3-44bc-8b19-18f6e13871ef}" ma:internalName="TaxCatchAll" ma:showField="CatchAllData" ma:web="68c1f446-36e2-43d7-a883-fa568f1b9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822CC-9D26-44EE-AFAF-42CBEF2610BF}">
  <ds:schemaRefs>
    <ds:schemaRef ds:uri="http://schemas.microsoft.com/office/2006/documentManagement/types"/>
    <ds:schemaRef ds:uri="68c1f446-36e2-43d7-a883-fa568f1b9428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cbd3bae5-e73c-4076-a642-9af29c9668c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42D024-F18C-455F-8A60-8440A2D1F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3bae5-e73c-4076-a642-9af29c9668c0"/>
    <ds:schemaRef ds:uri="68c1f446-36e2-43d7-a883-fa568f1b9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DBBA8E-8BBB-41A3-A592-0DC98A965C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Ingredienten </vt:lpstr>
      <vt:lpstr>Tarieven Automaten</vt:lpstr>
      <vt:lpstr>Optionele producten</vt:lpstr>
    </vt:vector>
  </TitlesOfParts>
  <Company>Brandweer Amsterdam-Amstelland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Nieuwenhuizen, Thijs</dc:creator>
  <cp:lastModifiedBy>Jong de Haas, Fenna de</cp:lastModifiedBy>
  <dcterms:created xsi:type="dcterms:W3CDTF">2024-05-17T07:13:14Z</dcterms:created>
  <dcterms:modified xsi:type="dcterms:W3CDTF">2025-05-20T12:43:34Z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0x0101007FF44A4E402CBA4AACA8627ED726F613</vt:lpwstr>
  </property>
  <property fmtid="{D5CDD505-2E9C-101B-9397-08002B2CF9AE}" pid="3" name="MediaServiceImageTags">
    <vt:lpwstr/>
  </property>
</Properties>
</file>