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mdb-my.sharepoint.com/personal/e_dekinderen_s-hertogenbosch_nl/Documents/Documenten/CONCERNINKOOP/Aanbesteding verkeersmeubilair/"/>
    </mc:Choice>
  </mc:AlternateContent>
  <xr:revisionPtr revIDLastSave="0" documentId="8_{6F00D946-9D75-4D8F-9688-00BA0FCC26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chrijvingsbiljet" sheetId="1" r:id="rId1"/>
  </sheets>
  <definedNames>
    <definedName name="_xlnm.Print_Area" localSheetId="0">Inschrijvingsbiljet!$A$1:$K$162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7" i="1" l="1"/>
  <c r="H98" i="1"/>
  <c r="G15" i="1"/>
  <c r="G24" i="1"/>
  <c r="H138" i="1"/>
  <c r="G139" i="1"/>
  <c r="K139" i="1" s="1"/>
  <c r="G140" i="1"/>
  <c r="K140" i="1" s="1"/>
  <c r="G141" i="1"/>
  <c r="H141" i="1" s="1"/>
  <c r="G50" i="1"/>
  <c r="K50" i="1" s="1"/>
  <c r="G49" i="1"/>
  <c r="G48" i="1"/>
  <c r="G114" i="1"/>
  <c r="K114" i="1" s="1"/>
  <c r="H118" i="1"/>
  <c r="H110" i="1"/>
  <c r="H103" i="1"/>
  <c r="G16" i="1"/>
  <c r="G17" i="1"/>
  <c r="G18" i="1"/>
  <c r="G19" i="1"/>
  <c r="G20" i="1"/>
  <c r="G21" i="1"/>
  <c r="G22" i="1"/>
  <c r="G23" i="1"/>
  <c r="G25" i="1"/>
  <c r="G26" i="1"/>
  <c r="G27" i="1"/>
  <c r="G28" i="1"/>
  <c r="G29" i="1"/>
  <c r="G33" i="1"/>
  <c r="G34" i="1"/>
  <c r="G35" i="1"/>
  <c r="G36" i="1"/>
  <c r="G37" i="1"/>
  <c r="G38" i="1"/>
  <c r="G39" i="1"/>
  <c r="G40" i="1"/>
  <c r="G41" i="1"/>
  <c r="G42" i="1"/>
  <c r="K42" i="1" s="1"/>
  <c r="G43" i="1"/>
  <c r="G44" i="1"/>
  <c r="G45" i="1"/>
  <c r="G46" i="1"/>
  <c r="G47" i="1"/>
  <c r="G53" i="1"/>
  <c r="G54" i="1"/>
  <c r="G55" i="1"/>
  <c r="G56" i="1"/>
  <c r="G57" i="1"/>
  <c r="G58" i="1"/>
  <c r="G59" i="1"/>
  <c r="G60" i="1"/>
  <c r="G61" i="1"/>
  <c r="G62" i="1"/>
  <c r="K62" i="1" s="1"/>
  <c r="G63" i="1"/>
  <c r="K63" i="1" s="1"/>
  <c r="G64" i="1"/>
  <c r="K64" i="1" s="1"/>
  <c r="G104" i="1"/>
  <c r="K104" i="1" s="1"/>
  <c r="G105" i="1"/>
  <c r="K105" i="1" s="1"/>
  <c r="G106" i="1"/>
  <c r="G107" i="1"/>
  <c r="K107" i="1" s="1"/>
  <c r="G111" i="1"/>
  <c r="K111" i="1" s="1"/>
  <c r="G112" i="1"/>
  <c r="K112" i="1" s="1"/>
  <c r="G113" i="1"/>
  <c r="G115" i="1"/>
  <c r="K115" i="1" s="1"/>
  <c r="G119" i="1"/>
  <c r="K119" i="1" s="1"/>
  <c r="G120" i="1"/>
  <c r="K120" i="1" s="1"/>
  <c r="G121" i="1"/>
  <c r="K121" i="1" s="1"/>
  <c r="G122" i="1"/>
  <c r="K122" i="1" s="1"/>
  <c r="G123" i="1"/>
  <c r="G124" i="1"/>
  <c r="G125" i="1"/>
  <c r="G126" i="1"/>
  <c r="G127" i="1"/>
  <c r="G128" i="1"/>
  <c r="G132" i="1"/>
  <c r="G133" i="1"/>
  <c r="G134" i="1"/>
  <c r="G135" i="1"/>
  <c r="G136" i="1"/>
  <c r="K136" i="1" s="1"/>
  <c r="G89" i="1"/>
  <c r="K89" i="1" s="1"/>
  <c r="G90" i="1"/>
  <c r="K90" i="1" s="1"/>
  <c r="G91" i="1"/>
  <c r="K91" i="1" s="1"/>
  <c r="G92" i="1"/>
  <c r="K92" i="1" s="1"/>
  <c r="G93" i="1"/>
  <c r="K93" i="1" s="1"/>
  <c r="G94" i="1"/>
  <c r="K94" i="1" s="1"/>
  <c r="G95" i="1"/>
  <c r="K95" i="1" s="1"/>
  <c r="G96" i="1"/>
  <c r="K96" i="1" s="1"/>
  <c r="G108" i="1"/>
  <c r="K108" i="1" s="1"/>
  <c r="G116" i="1"/>
  <c r="K116" i="1" s="1"/>
  <c r="G72" i="1"/>
  <c r="G73" i="1"/>
  <c r="K73" i="1" s="1"/>
  <c r="G74" i="1"/>
  <c r="G75" i="1"/>
  <c r="G76" i="1"/>
  <c r="G77" i="1"/>
  <c r="G78" i="1"/>
  <c r="G79" i="1"/>
  <c r="G80" i="1"/>
  <c r="G81" i="1"/>
  <c r="G82" i="1"/>
  <c r="G83" i="1"/>
  <c r="G84" i="1"/>
  <c r="G85" i="1"/>
  <c r="G99" i="1"/>
  <c r="G100" i="1"/>
  <c r="G67" i="1"/>
  <c r="G68" i="1"/>
  <c r="H139" i="1" l="1"/>
  <c r="H73" i="1"/>
  <c r="H42" i="1"/>
  <c r="H140" i="1"/>
  <c r="K141" i="1"/>
  <c r="K24" i="1"/>
  <c r="H24" i="1"/>
  <c r="K48" i="1"/>
  <c r="H48" i="1"/>
  <c r="K49" i="1"/>
  <c r="H49" i="1"/>
  <c r="K135" i="1"/>
  <c r="H135" i="1"/>
  <c r="K134" i="1"/>
  <c r="H134" i="1"/>
  <c r="K133" i="1"/>
  <c r="H133" i="1"/>
  <c r="K47" i="1"/>
  <c r="H47" i="1"/>
  <c r="K40" i="1"/>
  <c r="H40" i="1"/>
  <c r="K29" i="1"/>
  <c r="H29" i="1"/>
  <c r="K22" i="1"/>
  <c r="H22" i="1"/>
  <c r="H99" i="1"/>
  <c r="H100" i="1"/>
  <c r="H95" i="1" l="1"/>
  <c r="H96" i="1"/>
  <c r="K113" i="1" l="1"/>
  <c r="K106" i="1"/>
  <c r="K132" i="1"/>
  <c r="H15" i="1" l="1"/>
  <c r="H19" i="1"/>
  <c r="K21" i="1"/>
  <c r="H25" i="1"/>
  <c r="H27" i="1"/>
  <c r="H53" i="1"/>
  <c r="K54" i="1"/>
  <c r="K55" i="1"/>
  <c r="H57" i="1"/>
  <c r="K58" i="1"/>
  <c r="H59" i="1"/>
  <c r="H61" i="1"/>
  <c r="K34" i="1"/>
  <c r="H36" i="1"/>
  <c r="H38" i="1"/>
  <c r="K41" i="1"/>
  <c r="K44" i="1"/>
  <c r="H46" i="1"/>
  <c r="H123" i="1"/>
  <c r="H125" i="1"/>
  <c r="K127" i="1"/>
  <c r="H132" i="1"/>
  <c r="K75" i="1"/>
  <c r="H77" i="1"/>
  <c r="H79" i="1"/>
  <c r="H82" i="1"/>
  <c r="H84" i="1"/>
  <c r="H67" i="1"/>
  <c r="H68" i="1"/>
  <c r="H14" i="1"/>
  <c r="H17" i="1"/>
  <c r="H52" i="1"/>
  <c r="H31" i="1"/>
  <c r="H32" i="1"/>
  <c r="H130" i="1"/>
  <c r="H131" i="1"/>
  <c r="H87" i="1"/>
  <c r="H88" i="1"/>
  <c r="H70" i="1"/>
  <c r="H71" i="1"/>
  <c r="H66" i="1"/>
  <c r="H13" i="1"/>
  <c r="K17" i="1"/>
  <c r="K99" i="1"/>
  <c r="K100" i="1"/>
  <c r="H92" i="1" l="1"/>
  <c r="H41" i="1"/>
  <c r="H127" i="1"/>
  <c r="K38" i="1"/>
  <c r="K84" i="1"/>
  <c r="H94" i="1"/>
  <c r="K27" i="1"/>
  <c r="H34" i="1"/>
  <c r="H21" i="1"/>
  <c r="K68" i="1"/>
  <c r="H90" i="1"/>
  <c r="K79" i="1"/>
  <c r="K59" i="1"/>
  <c r="H75" i="1"/>
  <c r="H44" i="1"/>
  <c r="H55" i="1"/>
  <c r="K123" i="1"/>
  <c r="H83" i="1"/>
  <c r="K83" i="1"/>
  <c r="H78" i="1"/>
  <c r="K78" i="1"/>
  <c r="H76" i="1"/>
  <c r="K76" i="1"/>
  <c r="H72" i="1"/>
  <c r="K72" i="1"/>
  <c r="H93" i="1"/>
  <c r="H91" i="1"/>
  <c r="H89" i="1"/>
  <c r="H128" i="1"/>
  <c r="K128" i="1"/>
  <c r="H126" i="1"/>
  <c r="K126" i="1"/>
  <c r="H124" i="1"/>
  <c r="K124" i="1"/>
  <c r="H122" i="1"/>
  <c r="H85" i="1"/>
  <c r="K85" i="1"/>
  <c r="H81" i="1"/>
  <c r="K81" i="1"/>
  <c r="H80" i="1"/>
  <c r="K80" i="1"/>
  <c r="H74" i="1"/>
  <c r="K74" i="1"/>
  <c r="H45" i="1"/>
  <c r="K45" i="1"/>
  <c r="H43" i="1"/>
  <c r="K43" i="1"/>
  <c r="H39" i="1"/>
  <c r="K39" i="1"/>
  <c r="H37" i="1"/>
  <c r="K37" i="1"/>
  <c r="H35" i="1"/>
  <c r="K35" i="1"/>
  <c r="H33" i="1"/>
  <c r="K33" i="1"/>
  <c r="H60" i="1"/>
  <c r="K60" i="1"/>
  <c r="H56" i="1"/>
  <c r="K56" i="1"/>
  <c r="H28" i="1"/>
  <c r="K28" i="1"/>
  <c r="H26" i="1"/>
  <c r="K26" i="1"/>
  <c r="H23" i="1"/>
  <c r="K23" i="1"/>
  <c r="H20" i="1"/>
  <c r="K20" i="1"/>
  <c r="H18" i="1"/>
  <c r="K18" i="1"/>
  <c r="H16" i="1"/>
  <c r="K16" i="1"/>
  <c r="K67" i="1"/>
  <c r="H54" i="1"/>
  <c r="K82" i="1"/>
  <c r="K77" i="1"/>
  <c r="K125" i="1"/>
  <c r="K46" i="1"/>
  <c r="K36" i="1"/>
  <c r="K61" i="1"/>
  <c r="K57" i="1"/>
  <c r="K53" i="1"/>
  <c r="K25" i="1"/>
  <c r="K19" i="1"/>
  <c r="K15" i="1"/>
  <c r="H58" i="1"/>
  <c r="K142" i="1" l="1"/>
</calcChain>
</file>

<file path=xl/sharedStrings.xml><?xml version="1.0" encoding="utf-8"?>
<sst xmlns="http://schemas.openxmlformats.org/spreadsheetml/2006/main" count="532" uniqueCount="163">
  <si>
    <t>023-2024 Raamovereenkomst levering verkeersmeubilair</t>
  </si>
  <si>
    <t>FICTIEVE</t>
  </si>
  <si>
    <t>KORTINGS</t>
  </si>
  <si>
    <t>NETTO</t>
  </si>
  <si>
    <t>FICTIEF</t>
  </si>
  <si>
    <t>PRODUCT / ONDERDEEL</t>
  </si>
  <si>
    <t>OMSCHRIJVING / AFMETINGEN</t>
  </si>
  <si>
    <t>PRIJS</t>
  </si>
  <si>
    <t>PER</t>
  </si>
  <si>
    <t>PERCENTAGE</t>
  </si>
  <si>
    <t>AANTAL</t>
  </si>
  <si>
    <t>Model RVV</t>
  </si>
  <si>
    <t>Afmetingen</t>
  </si>
  <si>
    <t>Prijs</t>
  </si>
  <si>
    <t>per</t>
  </si>
  <si>
    <t>Kortingspercentage</t>
  </si>
  <si>
    <t>Rond</t>
  </si>
  <si>
    <t>400 mm</t>
  </si>
  <si>
    <t>st</t>
  </si>
  <si>
    <t>600 mm</t>
  </si>
  <si>
    <t>800 mm</t>
  </si>
  <si>
    <t>Driehoek</t>
  </si>
  <si>
    <t>700 mm</t>
  </si>
  <si>
    <t>900 mm</t>
  </si>
  <si>
    <t>Vierkant</t>
  </si>
  <si>
    <t>Rechthoek</t>
  </si>
  <si>
    <t>400 x 600 mm</t>
  </si>
  <si>
    <t>400 x 800 mm</t>
  </si>
  <si>
    <t>Octogonaal</t>
  </si>
  <si>
    <t>G13, G14</t>
  </si>
  <si>
    <t>600 x 200 mm</t>
  </si>
  <si>
    <t>Zonebord</t>
  </si>
  <si>
    <t>530 x 670 mm</t>
  </si>
  <si>
    <t>800x1000 mm</t>
  </si>
  <si>
    <t>Model</t>
  </si>
  <si>
    <t>800 x 1000 mm</t>
  </si>
  <si>
    <t>Overige rechthoekige borden</t>
  </si>
  <si>
    <t>afmetingen gelijk aan 1 m2</t>
  </si>
  <si>
    <t>m2</t>
  </si>
  <si>
    <t>afmetingen boven 1 m2</t>
  </si>
  <si>
    <t>minimale bordprijs</t>
  </si>
  <si>
    <t>Model Onderborden</t>
  </si>
  <si>
    <t>Onderbord</t>
  </si>
  <si>
    <t>400 x 300 mm</t>
  </si>
  <si>
    <t>450 x 200 mm</t>
  </si>
  <si>
    <t>450 x 300 mm</t>
  </si>
  <si>
    <t>450 x 450 mm</t>
  </si>
  <si>
    <t>600 x 270 mm</t>
  </si>
  <si>
    <t>600 x 300 mm</t>
  </si>
  <si>
    <t>600 x 400 mm</t>
  </si>
  <si>
    <t>600 x 600 mm</t>
  </si>
  <si>
    <t>800 x 270 mm</t>
  </si>
  <si>
    <t>800 x 400 mm</t>
  </si>
  <si>
    <t>800 x 600 mm</t>
  </si>
  <si>
    <t>BEWEGWIJZERING</t>
  </si>
  <si>
    <t>Voetgangersbewegwijzering</t>
  </si>
  <si>
    <t>Schaaldeelprofiel NEKOM, aluminium</t>
  </si>
  <si>
    <t>Rond 76 mm, L = 800 mm, RAL 5013</t>
  </si>
  <si>
    <t>NEKOM Drager uithouder</t>
  </si>
  <si>
    <t>H=150 mm, RAL 5013</t>
  </si>
  <si>
    <t>NEKOM uithouder</t>
  </si>
  <si>
    <t>750x150 mm, RAL 5013</t>
  </si>
  <si>
    <t>NEKOM eindprofiel</t>
  </si>
  <si>
    <t>Fietsbewegwijzering</t>
  </si>
  <si>
    <t>Schaaldeel NEKOM, aluminium</t>
  </si>
  <si>
    <t>Rond 76 mm, L = 800 mm, RAL 9010</t>
  </si>
  <si>
    <t>H=200 mm, RAL 9010</t>
  </si>
  <si>
    <t>750x200 mm, RAL 9010</t>
  </si>
  <si>
    <t>NEKOM koppelprop</t>
  </si>
  <si>
    <t>Tussenruimte 5 mm</t>
  </si>
  <si>
    <t>Straatnaamborden</t>
  </si>
  <si>
    <t>Kokerprofiel aluminium</t>
  </si>
  <si>
    <t>H = 100 mm, BRUT L = 6000 mm</t>
  </si>
  <si>
    <t>H = 150 mm, BRUT L = 6000 mm</t>
  </si>
  <si>
    <t>H = 200 mm, BRUT L = 6000 mm</t>
  </si>
  <si>
    <t>Drager uithouder universeel paal/banddeel NEKOM</t>
  </si>
  <si>
    <t>H = 100 mm</t>
  </si>
  <si>
    <t>H = 150 mm</t>
  </si>
  <si>
    <t>H = 200 mm</t>
  </si>
  <si>
    <t>H = 250 mm</t>
  </si>
  <si>
    <t>Beugel NEKOM tbv bevestiging op mast</t>
  </si>
  <si>
    <t>Rond 48 mm</t>
  </si>
  <si>
    <t>Rond 76 mm</t>
  </si>
  <si>
    <t>Beugel NEKOM bevestiging haaks op muur</t>
  </si>
  <si>
    <t>Nvt</t>
  </si>
  <si>
    <t>Schrikhekplank</t>
  </si>
  <si>
    <t>H = 200 mm, L=1500mm</t>
  </si>
  <si>
    <t>H = 200 mm, L=2500mm</t>
  </si>
  <si>
    <t>H = 200 mm, L=3500mm</t>
  </si>
  <si>
    <t>H = 200 mm, L=4500mm</t>
  </si>
  <si>
    <t xml:space="preserve">Verkeersspiegel </t>
  </si>
  <si>
    <t>RVS 600x800mm met beugel 48-90 mm Anti-vries</t>
  </si>
  <si>
    <t>2000 mm - 800 mm - 1200 mm</t>
  </si>
  <si>
    <t>2500 mm - 1300 mm - 1200 mm</t>
  </si>
  <si>
    <t>3000 mm - 1200 mm - 1800 mm</t>
  </si>
  <si>
    <t>3300 mm - 1500 mm - 1800 mm</t>
  </si>
  <si>
    <t>3600 mm - 1800 mm - 1800 mm</t>
  </si>
  <si>
    <t>3900 mm - 1600 mm - 2300 mm</t>
  </si>
  <si>
    <t>4700 mm - 2400 mm - 2300 mm</t>
  </si>
  <si>
    <t>buispaal RAL5013 gepoedercoat/verzinkt</t>
  </si>
  <si>
    <t>4400 mm - rond 76 mm met dichte top</t>
  </si>
  <si>
    <t>buispaal RAL9010 gepoedercoat/verzinkt</t>
  </si>
  <si>
    <t>4000 mm - rond 76 mm met dichte witte dop</t>
  </si>
  <si>
    <t>BEUGELS</t>
  </si>
  <si>
    <t>Scharnierbeugel aluminium</t>
  </si>
  <si>
    <t>Ø 48 mm - Steek : 140 mm</t>
  </si>
  <si>
    <t>Scharnierbeugel aluminium draaibaar</t>
  </si>
  <si>
    <t>Ø 60 mm - Steek : 140 mm</t>
  </si>
  <si>
    <t>Ø 76 mm - Steek : 140 mm</t>
  </si>
  <si>
    <t>Steek 140 mm</t>
  </si>
  <si>
    <t>Bandbeugel aluminium draaibaar</t>
  </si>
  <si>
    <t>Tamtorque, type HP2, RVS316</t>
  </si>
  <si>
    <t>34 – 67 mm</t>
  </si>
  <si>
    <t>Tamtorque, type HP3, RVS316</t>
  </si>
  <si>
    <t>42 – 105 mm</t>
  </si>
  <si>
    <t>Tamtorque, type HP4, RVS316</t>
  </si>
  <si>
    <t>93 – 156 mm</t>
  </si>
  <si>
    <t>Tamtorque, type HP5, RVS316</t>
  </si>
  <si>
    <t>140 – 232 mm</t>
  </si>
  <si>
    <t>Tamtorque, type HP6, RVS316</t>
  </si>
  <si>
    <t>229 – 384 mm</t>
  </si>
  <si>
    <t>BUISKOPPELINGEN</t>
  </si>
  <si>
    <t>Ø 48 mm</t>
  </si>
  <si>
    <t>Ø 60 mm</t>
  </si>
  <si>
    <t>Omschrijving</t>
  </si>
  <si>
    <t>Buis, blank aluminium</t>
  </si>
  <si>
    <t>ø160 mm x 3 mm x 800mm</t>
  </si>
  <si>
    <t>Deksel, aluminium gegoten en gepoedercoat</t>
  </si>
  <si>
    <t>tbv palen rond 48 en 76 mm</t>
  </si>
  <si>
    <t>Pipe-lock EVO</t>
  </si>
  <si>
    <t>Prefab ø 76 x 600mm</t>
  </si>
  <si>
    <t>Prefab verzonken ø 76 x 600mm</t>
  </si>
  <si>
    <t>Baseline ø 76 x 600mm</t>
  </si>
  <si>
    <t>FICTIEF TOTAALBEDRAG INSCHRIJVING</t>
  </si>
  <si>
    <t>Ondertekening</t>
  </si>
  <si>
    <t>Plaats:</t>
  </si>
  <si>
    <t>Datum:</t>
  </si>
  <si>
    <t>Naam:</t>
  </si>
  <si>
    <t>Functie:</t>
  </si>
  <si>
    <t>Handtekening:</t>
  </si>
  <si>
    <t>Gemeente ’s-Hertogenbosch</t>
  </si>
  <si>
    <t>Europees openbare aanbesteding</t>
  </si>
  <si>
    <t>Opmerking: bedragen dient u in te vullen in Euro's exclusief BTW.</t>
  </si>
  <si>
    <t>Naam Inschrijver:</t>
  </si>
  <si>
    <t>Instructie: s.v.p. alle gele cellen invullen &amp; inschrijvingsbiljet ondertekend indienen!</t>
  </si>
  <si>
    <t>Lengte: totaal - ø48 mm - ø76 mm</t>
  </si>
  <si>
    <t>Ondergetekende verklaart zich door ondertekening van dit document bereid tot het leveren van de gevraagde levering en diensten ten behoeve van bovengenoemde aanbesteding voor bovengenoemde tarieven:</t>
  </si>
  <si>
    <t xml:space="preserve">De Inschrijver verklaart dat: </t>
  </si>
  <si>
    <t>Deze aanbieding wordt gedaan overeenkomstig de bepalingen van het beschrijvend document ‘023-2024 Raamovereenkomst levering verkeersmeubilair’ en met inachtneming van de bepalingen en gegevens, zoals deze zijn omschreven in genoemde aanbestedingsdocumenten en de eventuele nota(‘s) van inlichtingen.</t>
  </si>
  <si>
    <t>NIET BENOEMDE PRODUCTEN UIT HET ASSORTIMENT, zie paragraaf 5.2 Beschrijvend document</t>
  </si>
  <si>
    <t>TOTAALPRIJS</t>
  </si>
  <si>
    <t>CATALOGUS</t>
  </si>
  <si>
    <t>SIGNFACES RVV</t>
  </si>
  <si>
    <t>DRAGER RVV EN ONDERBORDEN</t>
  </si>
  <si>
    <t>VERKEERSBORDPALEN</t>
  </si>
  <si>
    <t>4300 mm - 2000 mm - 2300 mm</t>
  </si>
  <si>
    <t>Scharnierbeugel aluminium, rug aan rug</t>
  </si>
  <si>
    <t>Bandbeugel</t>
  </si>
  <si>
    <t>Model zuilen</t>
  </si>
  <si>
    <t>OVERIGE</t>
  </si>
  <si>
    <t>Grondpotten</t>
  </si>
  <si>
    <r>
      <t xml:space="preserve">Bijlage 3 - Inschrijvingsbiljet - </t>
    </r>
    <r>
      <rPr>
        <b/>
        <sz val="16"/>
        <color rgb="FFFF0000"/>
        <rFont val="Arial"/>
        <family val="2"/>
      </rPr>
      <t>versie 241101</t>
    </r>
  </si>
  <si>
    <t>Getrokken flespaal, aluminium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</si>
</sst>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FF0000"/>
      <name val="Arial"/>
    </font>
    <font>
      <b/>
      <sz val="10"/>
      <name val="Arial"/>
    </font>
    <font>
      <sz val="10"/>
      <name val="Arial"/>
    </font>
    <font>
      <b/>
      <sz val="16"/>
      <name val="Arial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6"/>
      <color rgb="FF00000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i/>
      <sz val="16"/>
      <name val="Calibri"/>
      <family val="2"/>
      <scheme val="minor"/>
    </font>
    <font>
      <b/>
      <i/>
      <sz val="16"/>
      <name val="Arial"/>
      <family val="2"/>
    </font>
    <font>
      <b/>
      <sz val="26"/>
      <name val="Calibri"/>
      <family val="2"/>
      <scheme val="minor"/>
    </font>
    <font>
      <b/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24">
    <xf numFmtId="0" fontId="0" fillId="0" borderId="0"/>
    <xf numFmtId="0" fontId="1" fillId="0" borderId="0"/>
    <xf numFmtId="0" fontId="1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8" fillId="0" borderId="0"/>
    <xf numFmtId="0" fontId="1" fillId="0" borderId="0"/>
    <xf numFmtId="0" fontId="24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25" fillId="0" borderId="0"/>
    <xf numFmtId="0" fontId="1" fillId="0" borderId="0"/>
    <xf numFmtId="0" fontId="21" fillId="0" borderId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0">
    <xf numFmtId="0" fontId="0" fillId="0" borderId="0" xfId="0"/>
    <xf numFmtId="3" fontId="3" fillId="0" borderId="1" xfId="0" applyNumberFormat="1" applyFont="1" applyBorder="1"/>
    <xf numFmtId="0" fontId="6" fillId="0" borderId="0" xfId="0" applyFont="1"/>
    <xf numFmtId="44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3" fontId="4" fillId="0" borderId="0" xfId="0" applyNumberFormat="1" applyFont="1"/>
    <xf numFmtId="44" fontId="6" fillId="0" borderId="0" xfId="0" applyNumberFormat="1" applyFont="1"/>
    <xf numFmtId="0" fontId="7" fillId="0" borderId="0" xfId="0" applyFont="1"/>
    <xf numFmtId="0" fontId="5" fillId="0" borderId="0" xfId="0" applyFont="1"/>
    <xf numFmtId="0" fontId="5" fillId="0" borderId="1" xfId="0" applyFont="1" applyBorder="1"/>
    <xf numFmtId="44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44" fontId="5" fillId="0" borderId="2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5" xfId="0" applyFont="1" applyBorder="1"/>
    <xf numFmtId="0" fontId="5" fillId="0" borderId="5" xfId="0" applyFont="1" applyBorder="1" applyAlignment="1">
      <alignment horizontal="left"/>
    </xf>
    <xf numFmtId="44" fontId="5" fillId="0" borderId="5" xfId="0" applyNumberFormat="1" applyFont="1" applyBorder="1" applyAlignment="1">
      <alignment horizontal="right"/>
    </xf>
    <xf numFmtId="1" fontId="6" fillId="3" borderId="5" xfId="0" applyNumberFormat="1" applyFont="1" applyFill="1" applyBorder="1" applyAlignment="1" applyProtection="1">
      <alignment horizontal="right"/>
      <protection locked="0"/>
    </xf>
    <xf numFmtId="3" fontId="2" fillId="0" borderId="5" xfId="0" applyNumberFormat="1" applyFont="1" applyBorder="1"/>
    <xf numFmtId="44" fontId="5" fillId="0" borderId="5" xfId="0" applyNumberFormat="1" applyFont="1" applyBorder="1"/>
    <xf numFmtId="0" fontId="5" fillId="0" borderId="1" xfId="0" applyFont="1" applyBorder="1" applyAlignment="1">
      <alignment horizontal="left"/>
    </xf>
    <xf numFmtId="1" fontId="6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left"/>
    </xf>
    <xf numFmtId="0" fontId="5" fillId="0" borderId="16" xfId="0" applyFont="1" applyBorder="1"/>
    <xf numFmtId="0" fontId="6" fillId="0" borderId="1" xfId="0" applyFont="1" applyBorder="1" applyAlignment="1">
      <alignment vertical="center"/>
    </xf>
    <xf numFmtId="44" fontId="6" fillId="0" borderId="1" xfId="0" applyNumberFormat="1" applyFont="1" applyBorder="1" applyAlignment="1">
      <alignment horizontal="right"/>
    </xf>
    <xf numFmtId="0" fontId="6" fillId="0" borderId="16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/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2" fillId="0" borderId="1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5" fillId="0" borderId="1" xfId="0" applyFont="1" applyBorder="1" applyAlignment="1">
      <alignment vertical="center"/>
    </xf>
    <xf numFmtId="3" fontId="4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4" fillId="0" borderId="16" xfId="0" applyNumberFormat="1" applyFont="1" applyBorder="1"/>
    <xf numFmtId="1" fontId="6" fillId="0" borderId="1" xfId="0" applyNumberFormat="1" applyFont="1" applyBorder="1" applyAlignment="1">
      <alignment horizontal="right"/>
    </xf>
    <xf numFmtId="1" fontId="5" fillId="0" borderId="16" xfId="0" applyNumberFormat="1" applyFont="1" applyBorder="1" applyAlignment="1">
      <alignment horizontal="right"/>
    </xf>
    <xf numFmtId="0" fontId="6" fillId="0" borderId="14" xfId="0" applyFont="1" applyBorder="1"/>
    <xf numFmtId="44" fontId="6" fillId="0" borderId="15" xfId="0" applyNumberFormat="1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8" fillId="0" borderId="1" xfId="0" applyFont="1" applyBorder="1"/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3" fillId="0" borderId="1" xfId="1" applyNumberFormat="1" applyFont="1" applyBorder="1" applyAlignment="1">
      <alignment horizontal="left"/>
    </xf>
    <xf numFmtId="44" fontId="6" fillId="0" borderId="0" xfId="0" applyNumberFormat="1" applyFont="1" applyAlignment="1">
      <alignment horizontal="left"/>
    </xf>
    <xf numFmtId="44" fontId="5" fillId="0" borderId="1" xfId="0" applyNumberFormat="1" applyFont="1" applyBorder="1" applyAlignment="1">
      <alignment horizontal="left"/>
    </xf>
    <xf numFmtId="44" fontId="5" fillId="0" borderId="4" xfId="0" applyNumberFormat="1" applyFont="1" applyBorder="1" applyAlignment="1">
      <alignment horizontal="left"/>
    </xf>
    <xf numFmtId="44" fontId="5" fillId="0" borderId="5" xfId="0" applyNumberFormat="1" applyFont="1" applyBorder="1" applyAlignment="1">
      <alignment horizontal="left"/>
    </xf>
    <xf numFmtId="44" fontId="6" fillId="2" borderId="1" xfId="0" applyNumberFormat="1" applyFont="1" applyFill="1" applyBorder="1" applyAlignment="1" applyProtection="1">
      <alignment horizontal="left"/>
      <protection locked="0"/>
    </xf>
    <xf numFmtId="44" fontId="6" fillId="0" borderId="16" xfId="0" applyNumberFormat="1" applyFont="1" applyBorder="1" applyAlignment="1">
      <alignment horizontal="left"/>
    </xf>
    <xf numFmtId="44" fontId="6" fillId="2" borderId="16" xfId="0" applyNumberFormat="1" applyFont="1" applyFill="1" applyBorder="1" applyAlignment="1" applyProtection="1">
      <alignment horizontal="left"/>
      <protection locked="0"/>
    </xf>
    <xf numFmtId="44" fontId="5" fillId="0" borderId="16" xfId="0" applyNumberFormat="1" applyFont="1" applyBorder="1" applyAlignment="1">
      <alignment horizontal="left"/>
    </xf>
    <xf numFmtId="44" fontId="3" fillId="2" borderId="1" xfId="0" applyNumberFormat="1" applyFont="1" applyFill="1" applyBorder="1" applyAlignment="1" applyProtection="1">
      <alignment horizontal="left"/>
      <protection locked="0"/>
    </xf>
    <xf numFmtId="44" fontId="3" fillId="2" borderId="4" xfId="0" applyNumberFormat="1" applyFont="1" applyFill="1" applyBorder="1" applyAlignment="1" applyProtection="1">
      <alignment horizontal="left"/>
      <protection locked="0"/>
    </xf>
    <xf numFmtId="44" fontId="3" fillId="2" borderId="3" xfId="0" applyNumberFormat="1" applyFont="1" applyFill="1" applyBorder="1" applyAlignment="1" applyProtection="1">
      <alignment horizontal="left"/>
      <protection locked="0"/>
    </xf>
    <xf numFmtId="44" fontId="3" fillId="2" borderId="17" xfId="0" applyNumberFormat="1" applyFont="1" applyFill="1" applyBorder="1" applyAlignment="1" applyProtection="1">
      <alignment horizontal="left"/>
      <protection locked="0"/>
    </xf>
    <xf numFmtId="44" fontId="3" fillId="2" borderId="1" xfId="0" applyNumberFormat="1" applyFont="1" applyFill="1" applyBorder="1" applyAlignment="1" applyProtection="1">
      <alignment horizontal="left" vertical="center"/>
      <protection locked="0"/>
    </xf>
    <xf numFmtId="44" fontId="6" fillId="2" borderId="1" xfId="0" applyNumberFormat="1" applyFont="1" applyFill="1" applyBorder="1" applyAlignment="1" applyProtection="1">
      <alignment horizontal="left" vertical="center"/>
      <protection locked="0"/>
    </xf>
    <xf numFmtId="44" fontId="6" fillId="2" borderId="4" xfId="0" applyNumberFormat="1" applyFont="1" applyFill="1" applyBorder="1" applyAlignment="1" applyProtection="1">
      <alignment horizontal="left" vertical="center"/>
      <protection locked="0"/>
    </xf>
    <xf numFmtId="44" fontId="6" fillId="2" borderId="18" xfId="0" applyNumberFormat="1" applyFont="1" applyFill="1" applyBorder="1" applyAlignment="1" applyProtection="1">
      <alignment horizontal="left" vertical="center"/>
      <protection locked="0"/>
    </xf>
    <xf numFmtId="44" fontId="6" fillId="0" borderId="1" xfId="0" applyNumberFormat="1" applyFont="1" applyBorder="1" applyAlignment="1">
      <alignment horizontal="left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44" fontId="8" fillId="2" borderId="17" xfId="0" applyNumberFormat="1" applyFont="1" applyFill="1" applyBorder="1" applyAlignment="1" applyProtection="1">
      <alignment horizontal="left"/>
      <protection locked="0"/>
    </xf>
    <xf numFmtId="44" fontId="8" fillId="0" borderId="16" xfId="0" applyNumberFormat="1" applyFont="1" applyBorder="1" applyAlignment="1" applyProtection="1">
      <alignment horizontal="right"/>
      <protection locked="0"/>
    </xf>
    <xf numFmtId="1" fontId="8" fillId="3" borderId="16" xfId="0" applyNumberFormat="1" applyFont="1" applyFill="1" applyBorder="1" applyAlignment="1" applyProtection="1">
      <alignment horizontal="right"/>
      <protection locked="0"/>
    </xf>
    <xf numFmtId="0" fontId="10" fillId="0" borderId="16" xfId="0" applyFont="1" applyBorder="1"/>
    <xf numFmtId="44" fontId="10" fillId="0" borderId="16" xfId="0" applyNumberFormat="1" applyFont="1" applyBorder="1"/>
    <xf numFmtId="44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44" fontId="10" fillId="0" borderId="1" xfId="0" applyNumberFormat="1" applyFont="1" applyBorder="1" applyAlignment="1">
      <alignment horizontal="right"/>
    </xf>
    <xf numFmtId="1" fontId="8" fillId="3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/>
    <xf numFmtId="44" fontId="8" fillId="2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/>
    </xf>
    <xf numFmtId="44" fontId="8" fillId="0" borderId="1" xfId="0" applyNumberFormat="1" applyFont="1" applyBorder="1" applyAlignment="1" applyProtection="1">
      <alignment horizontal="right"/>
      <protection locked="0"/>
    </xf>
    <xf numFmtId="44" fontId="8" fillId="0" borderId="1" xfId="0" applyNumberFormat="1" applyFont="1" applyBorder="1"/>
    <xf numFmtId="0" fontId="11" fillId="0" borderId="1" xfId="0" applyFont="1" applyBorder="1" applyAlignment="1">
      <alignment vertical="center"/>
    </xf>
    <xf numFmtId="44" fontId="11" fillId="2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left"/>
    </xf>
    <xf numFmtId="44" fontId="8" fillId="0" borderId="4" xfId="0" applyNumberFormat="1" applyFont="1" applyBorder="1" applyAlignment="1" applyProtection="1">
      <alignment horizontal="right"/>
      <protection locked="0"/>
    </xf>
    <xf numFmtId="1" fontId="8" fillId="3" borderId="4" xfId="0" applyNumberFormat="1" applyFont="1" applyFill="1" applyBorder="1" applyAlignment="1" applyProtection="1">
      <alignment horizontal="right"/>
      <protection locked="0"/>
    </xf>
    <xf numFmtId="1" fontId="8" fillId="3" borderId="3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/>
    <xf numFmtId="44" fontId="8" fillId="0" borderId="4" xfId="0" applyNumberFormat="1" applyFont="1" applyBorder="1"/>
    <xf numFmtId="44" fontId="8" fillId="2" borderId="1" xfId="0" applyNumberFormat="1" applyFont="1" applyFill="1" applyBorder="1" applyAlignment="1" applyProtection="1">
      <alignment horizontal="left"/>
      <protection locked="0"/>
    </xf>
    <xf numFmtId="0" fontId="8" fillId="0" borderId="16" xfId="0" applyFont="1" applyBorder="1"/>
    <xf numFmtId="10" fontId="8" fillId="0" borderId="1" xfId="0" applyNumberFormat="1" applyFont="1" applyBorder="1"/>
    <xf numFmtId="0" fontId="8" fillId="0" borderId="1" xfId="0" applyFont="1" applyBorder="1" applyAlignment="1">
      <alignment horizontal="right"/>
    </xf>
    <xf numFmtId="44" fontId="11" fillId="2" borderId="1" xfId="0" applyNumberFormat="1" applyFont="1" applyFill="1" applyBorder="1" applyAlignment="1" applyProtection="1">
      <alignment horizontal="left"/>
      <protection locked="0"/>
    </xf>
    <xf numFmtId="49" fontId="11" fillId="0" borderId="1" xfId="1" applyNumberFormat="1" applyFont="1" applyBorder="1" applyAlignment="1">
      <alignment horizontal="left"/>
    </xf>
    <xf numFmtId="10" fontId="3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0" fontId="2" fillId="0" borderId="5" xfId="0" applyNumberFormat="1" applyFont="1" applyBorder="1" applyAlignment="1">
      <alignment horizontal="center"/>
    </xf>
    <xf numFmtId="10" fontId="3" fillId="0" borderId="16" xfId="0" applyNumberFormat="1" applyFont="1" applyBorder="1" applyAlignment="1">
      <alignment horizontal="center"/>
    </xf>
    <xf numFmtId="10" fontId="2" fillId="0" borderId="16" xfId="0" applyNumberFormat="1" applyFont="1" applyBorder="1" applyAlignment="1">
      <alignment horizontal="center"/>
    </xf>
    <xf numFmtId="10" fontId="12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3" fontId="8" fillId="0" borderId="1" xfId="0" applyNumberFormat="1" applyFont="1" applyBorder="1"/>
    <xf numFmtId="3" fontId="8" fillId="0" borderId="16" xfId="0" applyNumberFormat="1" applyFont="1" applyBorder="1"/>
    <xf numFmtId="3" fontId="10" fillId="0" borderId="16" xfId="0" applyNumberFormat="1" applyFont="1" applyBorder="1"/>
    <xf numFmtId="44" fontId="8" fillId="0" borderId="1" xfId="0" applyNumberFormat="1" applyFont="1" applyBorder="1" applyAlignment="1">
      <alignment horizontal="right"/>
    </xf>
    <xf numFmtId="3" fontId="8" fillId="0" borderId="3" xfId="0" applyNumberFormat="1" applyFont="1" applyBorder="1"/>
    <xf numFmtId="44" fontId="8" fillId="0" borderId="17" xfId="0" applyNumberFormat="1" applyFont="1" applyBorder="1" applyAlignment="1" applyProtection="1">
      <alignment horizontal="right"/>
      <protection locked="0"/>
    </xf>
    <xf numFmtId="44" fontId="10" fillId="0" borderId="16" xfId="0" applyNumberFormat="1" applyFont="1" applyBorder="1" applyAlignment="1">
      <alignment horizontal="right"/>
    </xf>
    <xf numFmtId="3" fontId="8" fillId="0" borderId="4" xfId="0" applyNumberFormat="1" applyFont="1" applyBorder="1"/>
    <xf numFmtId="44" fontId="10" fillId="0" borderId="4" xfId="0" applyNumberFormat="1" applyFont="1" applyBorder="1" applyAlignment="1">
      <alignment horizontal="right"/>
    </xf>
    <xf numFmtId="0" fontId="10" fillId="0" borderId="4" xfId="0" applyFont="1" applyBorder="1"/>
    <xf numFmtId="1" fontId="8" fillId="3" borderId="17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/>
    <xf numFmtId="3" fontId="8" fillId="0" borderId="17" xfId="0" applyNumberFormat="1" applyFont="1" applyBorder="1"/>
    <xf numFmtId="44" fontId="8" fillId="0" borderId="17" xfId="0" applyNumberFormat="1" applyFont="1" applyBorder="1"/>
    <xf numFmtId="3" fontId="8" fillId="0" borderId="20" xfId="0" applyNumberFormat="1" applyFont="1" applyBorder="1"/>
    <xf numFmtId="44" fontId="8" fillId="0" borderId="22" xfId="0" applyNumberFormat="1" applyFont="1" applyBorder="1"/>
    <xf numFmtId="44" fontId="8" fillId="0" borderId="18" xfId="0" applyNumberFormat="1" applyFont="1" applyBorder="1" applyAlignment="1" applyProtection="1">
      <alignment horizontal="right"/>
      <protection locked="0"/>
    </xf>
    <xf numFmtId="1" fontId="8" fillId="3" borderId="18" xfId="0" applyNumberFormat="1" applyFont="1" applyFill="1" applyBorder="1" applyAlignment="1" applyProtection="1">
      <alignment horizontal="right"/>
      <protection locked="0"/>
    </xf>
    <xf numFmtId="0" fontId="8" fillId="0" borderId="18" xfId="0" applyFont="1" applyBorder="1"/>
    <xf numFmtId="3" fontId="8" fillId="0" borderId="21" xfId="0" applyNumberFormat="1" applyFont="1" applyBorder="1"/>
    <xf numFmtId="49" fontId="8" fillId="0" borderId="1" xfId="1" applyNumberFormat="1" applyFont="1" applyBorder="1"/>
    <xf numFmtId="3" fontId="8" fillId="0" borderId="19" xfId="0" applyNumberFormat="1" applyFont="1" applyBorder="1"/>
    <xf numFmtId="0" fontId="15" fillId="0" borderId="1" xfId="0" applyFont="1" applyBorder="1"/>
    <xf numFmtId="44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0" fontId="18" fillId="0" borderId="1" xfId="0" applyNumberFormat="1" applyFont="1" applyBorder="1" applyAlignment="1">
      <alignment horizontal="center"/>
    </xf>
    <xf numFmtId="44" fontId="9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3" fontId="19" fillId="0" borderId="1" xfId="0" applyNumberFormat="1" applyFont="1" applyBorder="1"/>
    <xf numFmtId="0" fontId="9" fillId="0" borderId="0" xfId="0" applyFont="1"/>
    <xf numFmtId="0" fontId="28" fillId="5" borderId="9" xfId="2" applyFont="1" applyFill="1" applyBorder="1" applyAlignment="1">
      <alignment horizontal="justify" vertical="center" wrapText="1"/>
    </xf>
    <xf numFmtId="0" fontId="28" fillId="5" borderId="11" xfId="2" applyFont="1" applyFill="1" applyBorder="1" applyAlignment="1">
      <alignment horizontal="justify" vertical="center" wrapText="1"/>
    </xf>
    <xf numFmtId="0" fontId="28" fillId="0" borderId="23" xfId="2" applyFont="1" applyBorder="1" applyAlignment="1">
      <alignment horizontal="justify" vertical="center" wrapText="1"/>
    </xf>
    <xf numFmtId="0" fontId="28" fillId="0" borderId="13" xfId="2" applyFont="1" applyBorder="1" applyAlignment="1">
      <alignment horizontal="justify" vertical="center" wrapText="1"/>
    </xf>
    <xf numFmtId="0" fontId="28" fillId="0" borderId="25" xfId="2" applyFont="1" applyBorder="1" applyAlignment="1">
      <alignment horizontal="justify" vertical="center" wrapText="1"/>
    </xf>
    <xf numFmtId="0" fontId="28" fillId="0" borderId="12" xfId="2" applyFont="1" applyBorder="1" applyAlignment="1">
      <alignment horizontal="justify" vertical="center" wrapText="1"/>
    </xf>
    <xf numFmtId="0" fontId="26" fillId="2" borderId="0" xfId="15" applyFont="1" applyFill="1"/>
    <xf numFmtId="0" fontId="30" fillId="0" borderId="0" xfId="71" applyFont="1" applyAlignment="1">
      <alignment horizontal="left"/>
    </xf>
    <xf numFmtId="44" fontId="10" fillId="0" borderId="2" xfId="0" applyNumberFormat="1" applyFont="1" applyBorder="1" applyAlignment="1">
      <alignment horizontal="right"/>
    </xf>
    <xf numFmtId="0" fontId="31" fillId="0" borderId="1" xfId="71" applyFont="1" applyBorder="1" applyAlignment="1">
      <alignment horizontal="left" vertical="center"/>
    </xf>
    <xf numFmtId="0" fontId="26" fillId="0" borderId="0" xfId="15" applyFont="1"/>
    <xf numFmtId="0" fontId="27" fillId="0" borderId="0" xfId="15" applyFont="1"/>
    <xf numFmtId="0" fontId="26" fillId="0" borderId="0" xfId="15" applyFont="1" applyAlignment="1">
      <alignment horizontal="center"/>
    </xf>
    <xf numFmtId="0" fontId="26" fillId="0" borderId="0" xfId="15" applyFont="1" applyAlignment="1">
      <alignment horizontal="left"/>
    </xf>
    <xf numFmtId="0" fontId="14" fillId="0" borderId="0" xfId="71" applyFont="1" applyAlignment="1">
      <alignment horizontal="left"/>
    </xf>
    <xf numFmtId="0" fontId="26" fillId="2" borderId="1" xfId="15" applyFont="1" applyFill="1" applyBorder="1"/>
    <xf numFmtId="0" fontId="29" fillId="2" borderId="0" xfId="71" applyFont="1" applyFill="1" applyAlignment="1">
      <alignment horizontal="left"/>
    </xf>
    <xf numFmtId="0" fontId="29" fillId="0" borderId="0" xfId="71" applyFont="1" applyAlignment="1">
      <alignment horizontal="left"/>
    </xf>
    <xf numFmtId="44" fontId="8" fillId="0" borderId="16" xfId="0" applyNumberFormat="1" applyFont="1" applyBorder="1"/>
    <xf numFmtId="0" fontId="6" fillId="0" borderId="4" xfId="0" applyFont="1" applyBorder="1"/>
    <xf numFmtId="0" fontId="6" fillId="0" borderId="27" xfId="0" applyFont="1" applyBorder="1"/>
    <xf numFmtId="0" fontId="6" fillId="0" borderId="27" xfId="0" applyFont="1" applyBorder="1" applyAlignment="1">
      <alignment horizontal="left"/>
    </xf>
    <xf numFmtId="44" fontId="8" fillId="0" borderId="0" xfId="0" applyNumberFormat="1" applyFont="1"/>
    <xf numFmtId="0" fontId="2" fillId="0" borderId="4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7" xfId="0" applyFont="1" applyBorder="1"/>
    <xf numFmtId="44" fontId="3" fillId="0" borderId="27" xfId="0" applyNumberFormat="1" applyFont="1" applyBorder="1" applyAlignment="1" applyProtection="1">
      <alignment horizontal="left"/>
      <protection locked="0"/>
    </xf>
    <xf numFmtId="9" fontId="3" fillId="0" borderId="27" xfId="0" applyNumberFormat="1" applyFont="1" applyBorder="1" applyAlignment="1" applyProtection="1">
      <alignment horizontal="center"/>
      <protection locked="0"/>
    </xf>
    <xf numFmtId="44" fontId="8" fillId="0" borderId="27" xfId="0" applyNumberFormat="1" applyFont="1" applyBorder="1" applyAlignment="1" applyProtection="1">
      <alignment horizontal="right"/>
      <protection locked="0"/>
    </xf>
    <xf numFmtId="1" fontId="8" fillId="0" borderId="27" xfId="0" applyNumberFormat="1" applyFont="1" applyBorder="1" applyAlignment="1" applyProtection="1">
      <alignment horizontal="right"/>
      <protection locked="0"/>
    </xf>
    <xf numFmtId="0" fontId="8" fillId="0" borderId="27" xfId="0" applyFont="1" applyBorder="1"/>
    <xf numFmtId="3" fontId="8" fillId="0" borderId="27" xfId="0" applyNumberFormat="1" applyFont="1" applyBorder="1"/>
    <xf numFmtId="44" fontId="8" fillId="0" borderId="27" xfId="0" applyNumberFormat="1" applyFont="1" applyBorder="1"/>
    <xf numFmtId="0" fontId="6" fillId="0" borderId="3" xfId="0" applyFont="1" applyBorder="1" applyAlignment="1">
      <alignment horizontal="left"/>
    </xf>
    <xf numFmtId="44" fontId="8" fillId="0" borderId="3" xfId="0" applyNumberFormat="1" applyFont="1" applyBorder="1"/>
    <xf numFmtId="0" fontId="10" fillId="0" borderId="1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44" fontId="8" fillId="0" borderId="3" xfId="0" applyNumberFormat="1" applyFont="1" applyBorder="1" applyAlignment="1" applyProtection="1">
      <alignment horizontal="right"/>
      <protection locked="0"/>
    </xf>
    <xf numFmtId="0" fontId="8" fillId="0" borderId="3" xfId="0" applyFont="1" applyBorder="1"/>
    <xf numFmtId="0" fontId="5" fillId="0" borderId="16" xfId="0" applyFont="1" applyBorder="1" applyAlignment="1">
      <alignment vertical="center"/>
    </xf>
    <xf numFmtId="44" fontId="10" fillId="0" borderId="16" xfId="0" applyNumberFormat="1" applyFont="1" applyBorder="1" applyAlignment="1">
      <alignment horizontal="left" vertical="center"/>
    </xf>
    <xf numFmtId="0" fontId="10" fillId="0" borderId="16" xfId="0" applyFont="1" applyBorder="1" applyAlignment="1">
      <alignment horizontal="left"/>
    </xf>
    <xf numFmtId="10" fontId="12" fillId="0" borderId="16" xfId="0" applyNumberFormat="1" applyFont="1" applyBorder="1" applyAlignment="1">
      <alignment horizontal="center"/>
    </xf>
    <xf numFmtId="0" fontId="5" fillId="0" borderId="28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44" fontId="8" fillId="0" borderId="28" xfId="0" applyNumberFormat="1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10" fontId="11" fillId="0" borderId="28" xfId="0" applyNumberFormat="1" applyFont="1" applyBorder="1" applyAlignment="1">
      <alignment horizontal="center"/>
    </xf>
    <xf numFmtId="44" fontId="8" fillId="0" borderId="28" xfId="0" applyNumberFormat="1" applyFont="1" applyBorder="1" applyAlignment="1" applyProtection="1">
      <alignment horizontal="right"/>
      <protection locked="0"/>
    </xf>
    <xf numFmtId="1" fontId="8" fillId="3" borderId="28" xfId="0" applyNumberFormat="1" applyFont="1" applyFill="1" applyBorder="1" applyAlignment="1" applyProtection="1">
      <alignment horizontal="right"/>
      <protection locked="0"/>
    </xf>
    <xf numFmtId="0" fontId="10" fillId="0" borderId="28" xfId="0" applyFont="1" applyBorder="1"/>
    <xf numFmtId="3" fontId="8" fillId="0" borderId="29" xfId="0" applyNumberFormat="1" applyFont="1" applyBorder="1"/>
    <xf numFmtId="44" fontId="10" fillId="0" borderId="28" xfId="0" applyNumberFormat="1" applyFont="1" applyBorder="1"/>
    <xf numFmtId="0" fontId="8" fillId="0" borderId="4" xfId="0" applyFont="1" applyBorder="1" applyAlignment="1">
      <alignment vertical="center"/>
    </xf>
    <xf numFmtId="44" fontId="8" fillId="2" borderId="4" xfId="0" applyNumberFormat="1" applyFont="1" applyFill="1" applyBorder="1" applyAlignment="1" applyProtection="1">
      <alignment horizontal="left"/>
      <protection locked="0"/>
    </xf>
    <xf numFmtId="0" fontId="8" fillId="0" borderId="4" xfId="0" applyFont="1" applyBorder="1" applyAlignment="1">
      <alignment horizontal="left"/>
    </xf>
    <xf numFmtId="0" fontId="5" fillId="0" borderId="30" xfId="0" applyFont="1" applyBorder="1"/>
    <xf numFmtId="0" fontId="5" fillId="0" borderId="31" xfId="0" applyFont="1" applyBorder="1"/>
    <xf numFmtId="0" fontId="5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44" fontId="8" fillId="0" borderId="29" xfId="0" applyNumberFormat="1" applyFont="1" applyBorder="1" applyAlignment="1" applyProtection="1">
      <alignment horizontal="right"/>
      <protection locked="0"/>
    </xf>
    <xf numFmtId="0" fontId="10" fillId="0" borderId="31" xfId="0" applyFont="1" applyBorder="1"/>
    <xf numFmtId="44" fontId="6" fillId="0" borderId="4" xfId="0" applyNumberFormat="1" applyFont="1" applyBorder="1" applyAlignment="1" applyProtection="1">
      <alignment horizontal="right"/>
      <protection locked="0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3" fontId="6" fillId="0" borderId="4" xfId="0" applyNumberFormat="1" applyFont="1" applyBorder="1"/>
    <xf numFmtId="44" fontId="6" fillId="0" borderId="4" xfId="0" applyNumberFormat="1" applyFont="1" applyBorder="1"/>
    <xf numFmtId="0" fontId="6" fillId="0" borderId="3" xfId="0" applyFont="1" applyBorder="1"/>
    <xf numFmtId="0" fontId="5" fillId="0" borderId="28" xfId="0" applyFont="1" applyBorder="1"/>
    <xf numFmtId="0" fontId="6" fillId="0" borderId="28" xfId="0" applyFont="1" applyBorder="1"/>
    <xf numFmtId="44" fontId="6" fillId="0" borderId="28" xfId="0" applyNumberFormat="1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10" fontId="3" fillId="0" borderId="28" xfId="0" applyNumberFormat="1" applyFont="1" applyBorder="1" applyAlignment="1">
      <alignment horizontal="center"/>
    </xf>
    <xf numFmtId="3" fontId="10" fillId="0" borderId="28" xfId="0" applyNumberFormat="1" applyFont="1" applyBorder="1"/>
    <xf numFmtId="49" fontId="10" fillId="0" borderId="32" xfId="1" applyNumberFormat="1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44" fontId="10" fillId="0" borderId="32" xfId="0" applyNumberFormat="1" applyFont="1" applyBorder="1" applyAlignment="1">
      <alignment horizontal="left" vertical="center"/>
    </xf>
    <xf numFmtId="10" fontId="12" fillId="0" borderId="32" xfId="0" applyNumberFormat="1" applyFont="1" applyBorder="1" applyAlignment="1">
      <alignment horizontal="center"/>
    </xf>
    <xf numFmtId="44" fontId="10" fillId="0" borderId="32" xfId="0" applyNumberFormat="1" applyFont="1" applyBorder="1" applyAlignment="1">
      <alignment horizontal="right"/>
    </xf>
    <xf numFmtId="1" fontId="8" fillId="3" borderId="32" xfId="0" applyNumberFormat="1" applyFont="1" applyFill="1" applyBorder="1" applyAlignment="1" applyProtection="1">
      <alignment horizontal="right"/>
      <protection locked="0"/>
    </xf>
    <xf numFmtId="0" fontId="10" fillId="0" borderId="32" xfId="0" applyFont="1" applyBorder="1"/>
    <xf numFmtId="3" fontId="8" fillId="0" borderId="32" xfId="0" applyNumberFormat="1" applyFont="1" applyBorder="1"/>
    <xf numFmtId="0" fontId="11" fillId="0" borderId="16" xfId="0" applyFont="1" applyBorder="1" applyAlignment="1">
      <alignment vertical="center"/>
    </xf>
    <xf numFmtId="49" fontId="8" fillId="0" borderId="16" xfId="1" applyNumberFormat="1" applyFont="1" applyBorder="1"/>
    <xf numFmtId="0" fontId="3" fillId="0" borderId="16" xfId="0" applyFont="1" applyBorder="1" applyAlignment="1">
      <alignment vertical="center"/>
    </xf>
    <xf numFmtId="44" fontId="6" fillId="0" borderId="17" xfId="0" applyNumberFormat="1" applyFont="1" applyBorder="1" applyAlignment="1" applyProtection="1">
      <alignment horizontal="right"/>
      <protection locked="0"/>
    </xf>
    <xf numFmtId="1" fontId="6" fillId="3" borderId="17" xfId="0" applyNumberFormat="1" applyFont="1" applyFill="1" applyBorder="1" applyAlignment="1" applyProtection="1">
      <alignment horizontal="right"/>
      <protection locked="0"/>
    </xf>
    <xf numFmtId="0" fontId="6" fillId="0" borderId="17" xfId="0" applyFont="1" applyBorder="1"/>
    <xf numFmtId="3" fontId="6" fillId="0" borderId="17" xfId="0" applyNumberFormat="1" applyFont="1" applyBorder="1"/>
    <xf numFmtId="1" fontId="9" fillId="0" borderId="16" xfId="0" applyNumberFormat="1" applyFont="1" applyBorder="1" applyAlignment="1">
      <alignment horizontal="right"/>
    </xf>
    <xf numFmtId="0" fontId="9" fillId="0" borderId="16" xfId="0" applyFont="1" applyBorder="1"/>
    <xf numFmtId="3" fontId="19" fillId="0" borderId="16" xfId="0" applyNumberFormat="1" applyFont="1" applyBorder="1"/>
    <xf numFmtId="0" fontId="15" fillId="0" borderId="1" xfId="0" applyFont="1" applyBorder="1" applyAlignment="1">
      <alignment vertical="center"/>
    </xf>
    <xf numFmtId="9" fontId="32" fillId="2" borderId="1" xfId="0" applyNumberFormat="1" applyFont="1" applyFill="1" applyBorder="1" applyAlignment="1" applyProtection="1">
      <alignment horizontal="center" vertical="center"/>
      <protection locked="0"/>
    </xf>
    <xf numFmtId="44" fontId="15" fillId="4" borderId="16" xfId="0" applyNumberFormat="1" applyFont="1" applyFill="1" applyBorder="1" applyAlignment="1">
      <alignment vertical="center"/>
    </xf>
    <xf numFmtId="0" fontId="14" fillId="0" borderId="0" xfId="0" applyFont="1"/>
    <xf numFmtId="0" fontId="35" fillId="0" borderId="1" xfId="0" applyFont="1" applyBorder="1" applyAlignment="1">
      <alignment vertical="center"/>
    </xf>
    <xf numFmtId="0" fontId="28" fillId="2" borderId="6" xfId="2" applyFont="1" applyFill="1" applyBorder="1" applyAlignment="1">
      <alignment horizontal="justify" vertical="center" wrapText="1"/>
    </xf>
    <xf numFmtId="0" fontId="13" fillId="0" borderId="7" xfId="2" applyFont="1" applyBorder="1"/>
    <xf numFmtId="0" fontId="13" fillId="0" borderId="8" xfId="2" applyFont="1" applyBorder="1"/>
    <xf numFmtId="0" fontId="13" fillId="0" borderId="10" xfId="2" applyFont="1" applyBorder="1"/>
    <xf numFmtId="0" fontId="13" fillId="0" borderId="0" xfId="2" applyFont="1"/>
    <xf numFmtId="0" fontId="13" fillId="0" borderId="13" xfId="2" applyFont="1" applyBorder="1"/>
    <xf numFmtId="0" fontId="13" fillId="0" borderId="9" xfId="2" applyFont="1" applyBorder="1"/>
    <xf numFmtId="0" fontId="13" fillId="0" borderId="11" xfId="2" applyFont="1" applyBorder="1"/>
    <xf numFmtId="0" fontId="13" fillId="0" borderId="12" xfId="2" applyFont="1" applyBorder="1"/>
    <xf numFmtId="0" fontId="28" fillId="2" borderId="24" xfId="2" applyFont="1" applyFill="1" applyBorder="1" applyAlignment="1">
      <alignment horizontal="left" vertical="center" wrapText="1"/>
    </xf>
    <xf numFmtId="0" fontId="13" fillId="0" borderId="23" xfId="2" applyFont="1" applyBorder="1" applyAlignment="1">
      <alignment horizontal="left" vertical="center" wrapText="1"/>
    </xf>
    <xf numFmtId="0" fontId="13" fillId="0" borderId="25" xfId="2" applyFont="1" applyBorder="1" applyAlignment="1">
      <alignment horizontal="left" vertical="center" wrapText="1"/>
    </xf>
    <xf numFmtId="0" fontId="16" fillId="0" borderId="1" xfId="71" applyFont="1" applyBorder="1" applyAlignment="1">
      <alignment horizontal="left" vertical="top" wrapText="1"/>
    </xf>
    <xf numFmtId="0" fontId="17" fillId="0" borderId="1" xfId="71" applyFont="1" applyBorder="1" applyAlignment="1">
      <alignment horizontal="left"/>
    </xf>
    <xf numFmtId="0" fontId="16" fillId="0" borderId="19" xfId="71" applyFont="1" applyBorder="1" applyAlignment="1">
      <alignment horizontal="left"/>
    </xf>
    <xf numFmtId="0" fontId="33" fillId="0" borderId="26" xfId="0" applyFont="1" applyBorder="1" applyAlignment="1">
      <alignment horizontal="left"/>
    </xf>
    <xf numFmtId="0" fontId="28" fillId="2" borderId="10" xfId="2" applyFont="1" applyFill="1" applyBorder="1" applyAlignment="1">
      <alignment horizontal="justify" vertical="center" wrapText="1"/>
    </xf>
  </cellXfs>
  <cellStyles count="124">
    <cellStyle name="Comma_Input tbv mailing" xfId="19" xr:uid="{DA29224D-1B86-479D-9292-7CEF156554F6}"/>
    <cellStyle name="Euro" xfId="9" xr:uid="{D7ABE32A-A08C-4A2C-8D7C-3BDA394245F8}"/>
    <cellStyle name="Euro 2" xfId="23" xr:uid="{64708236-64A2-422F-87A2-D97CD65764F3}"/>
    <cellStyle name="Hyperlink 2" xfId="10" xr:uid="{FB6D652D-6D56-470A-AE1A-920DB14F65D5}"/>
    <cellStyle name="Hyperlink 2 2" xfId="11" xr:uid="{5B160125-DB7B-4AE1-B448-BD91B4006F86}"/>
    <cellStyle name="Hyperlink 2 3" xfId="12" xr:uid="{BA4D67C5-801C-47AA-B3BB-EC488C907F78}"/>
    <cellStyle name="Komma 2" xfId="24" xr:uid="{11E88F3D-05FD-4B54-B1BF-A76B304583B3}"/>
    <cellStyle name="Normal_Book2" xfId="13" xr:uid="{766EB5F1-A09D-47C4-A9C0-8AB99D820FFE}"/>
    <cellStyle name="Procent 2" xfId="8" xr:uid="{01A318BD-5FAA-47FA-ABDF-6DE9A5D947FC}"/>
    <cellStyle name="SAPBorder" xfId="43" xr:uid="{F8C98DF2-5C56-42DC-B286-C346EB57D9BC}"/>
    <cellStyle name="SAPBorder 2" xfId="96" xr:uid="{467861FD-DBA7-4DC8-9D08-2A3C7EF55715}"/>
    <cellStyle name="SAPDataCell" xfId="26" xr:uid="{2700E33A-98F3-47DF-A1C4-364F601E3CFB}"/>
    <cellStyle name="SAPDataCell 2" xfId="79" xr:uid="{D51A3D9A-8F72-403F-8D93-CA84D210B4B1}"/>
    <cellStyle name="SAPDataTotalCell" xfId="27" xr:uid="{AA57EB0B-4EC3-4F24-A76F-E7E76762FF84}"/>
    <cellStyle name="SAPDataTotalCell 2" xfId="80" xr:uid="{0F146162-33C5-4AB5-82B0-A483A4C16607}"/>
    <cellStyle name="SAPDimensionCell" xfId="25" xr:uid="{89671456-DEA9-45D6-B38B-33F8C3CF3C87}"/>
    <cellStyle name="SAPDimensionCell 2" xfId="78" xr:uid="{72BB5E1B-BA44-4D83-886C-FC08B6E6D590}"/>
    <cellStyle name="SAPEditableDataCell" xfId="28" xr:uid="{19542888-33C1-47F2-826F-09103EE315E8}"/>
    <cellStyle name="SAPEditableDataCell 2" xfId="81" xr:uid="{958D3509-E5A3-40CF-906E-0FE23974AEAB}"/>
    <cellStyle name="SAPEditableDataTotalCell" xfId="31" xr:uid="{3181898A-8F41-407B-8AE6-B05E0BA7EE40}"/>
    <cellStyle name="SAPEditableDataTotalCell 2" xfId="84" xr:uid="{982EA452-D2D9-4A61-AB81-61DD6E716396}"/>
    <cellStyle name="SAPEmphasized" xfId="51" xr:uid="{88EC22FB-0AB3-406A-A3BB-044E23BACC9B}"/>
    <cellStyle name="SAPEmphasized 2" xfId="104" xr:uid="{7B215F33-B510-4A36-AE01-7F2D55B4A303}"/>
    <cellStyle name="SAPEmphasizedEditableDataCell" xfId="53" xr:uid="{5B7C5AFA-ADD2-4004-A4F3-BF6B2A551E71}"/>
    <cellStyle name="SAPEmphasizedEditableDataCell 2" xfId="106" xr:uid="{66B0168D-A0A7-4FC9-955C-7E2ED963F260}"/>
    <cellStyle name="SAPEmphasizedEditableDataTotalCell" xfId="54" xr:uid="{A366854E-3B9F-4DA5-AD64-BC3461739ABF}"/>
    <cellStyle name="SAPEmphasizedEditableDataTotalCell 2" xfId="107" xr:uid="{61F2B169-1D75-4EC6-962A-7A481894DA90}"/>
    <cellStyle name="SAPEmphasizedLockedDataCell" xfId="57" xr:uid="{5377DC6C-8AC6-4989-9EDF-89403A5564A4}"/>
    <cellStyle name="SAPEmphasizedLockedDataCell 2" xfId="110" xr:uid="{DD530670-998E-4EB4-9DFF-0B9BB28C9627}"/>
    <cellStyle name="SAPEmphasizedLockedDataTotalCell" xfId="58" xr:uid="{90BBEEB5-CA58-4E79-9944-D3F66D00BB1B}"/>
    <cellStyle name="SAPEmphasizedLockedDataTotalCell 2" xfId="111" xr:uid="{B6B3704A-E516-48EA-A056-7D1CCCF246A8}"/>
    <cellStyle name="SAPEmphasizedReadonlyDataCell" xfId="55" xr:uid="{39FA32B0-BAB7-46BC-9C3F-3B3FD6BF24A0}"/>
    <cellStyle name="SAPEmphasizedReadonlyDataCell 2" xfId="108" xr:uid="{3EB94AD2-884A-4A4B-AF7D-0A6D576D6AF9}"/>
    <cellStyle name="SAPEmphasizedReadonlyDataTotalCell" xfId="56" xr:uid="{6C579F18-AF38-4EE4-8316-5755808EC8CB}"/>
    <cellStyle name="SAPEmphasizedReadonlyDataTotalCell 2" xfId="109" xr:uid="{F3CC23FA-6FEF-46FA-B027-52C9697F1C17}"/>
    <cellStyle name="SAPEmphasizedTotal" xfId="52" xr:uid="{9D259CDE-78F8-443C-A916-0F581241FA71}"/>
    <cellStyle name="SAPEmphasizedTotal 2" xfId="105" xr:uid="{5C2A44D2-7A9B-4C30-8322-4CE5A1DBD05E}"/>
    <cellStyle name="SAPExceptionLevel1" xfId="34" xr:uid="{87434986-659E-472A-A5CD-F22B226B56E9}"/>
    <cellStyle name="SAPExceptionLevel1 2" xfId="87" xr:uid="{638453C3-D9B3-4F5A-806D-F736C1C2C1AA}"/>
    <cellStyle name="SAPExceptionLevel2" xfId="35" xr:uid="{78DAB69A-8689-4992-B634-A639A3169B11}"/>
    <cellStyle name="SAPExceptionLevel2 2" xfId="88" xr:uid="{D10E3620-2335-4323-8B91-FF1C71295E61}"/>
    <cellStyle name="SAPExceptionLevel3" xfId="36" xr:uid="{5CFE50CC-EE4A-4E99-AF5E-9740E6914273}"/>
    <cellStyle name="SAPExceptionLevel3 2" xfId="89" xr:uid="{419A2E8D-9AF1-47D5-BC6F-193180FF6562}"/>
    <cellStyle name="SAPExceptionLevel4" xfId="37" xr:uid="{EC0592CC-3B5C-4FCD-B6B6-64D6F1C9B4AD}"/>
    <cellStyle name="SAPExceptionLevel4 2" xfId="90" xr:uid="{DDEF9C2D-E17F-4263-B7C8-C1E186541ECA}"/>
    <cellStyle name="SAPExceptionLevel5" xfId="38" xr:uid="{3F4F6029-4A74-4716-8DE4-AA8D9CBCC2C7}"/>
    <cellStyle name="SAPExceptionLevel5 2" xfId="91" xr:uid="{2A2F5593-9DFF-4473-A922-6CAF5335500A}"/>
    <cellStyle name="SAPExceptionLevel6" xfId="39" xr:uid="{83885F3F-0B3D-465F-8199-BF689FB71B87}"/>
    <cellStyle name="SAPExceptionLevel6 2" xfId="92" xr:uid="{29356503-A624-4277-B11F-0BBC2A85BCE0}"/>
    <cellStyle name="SAPExceptionLevel7" xfId="40" xr:uid="{300F7B01-68C8-4EAB-890F-4BFB9E20DE0B}"/>
    <cellStyle name="SAPExceptionLevel7 2" xfId="93" xr:uid="{F036F04B-4A52-45B0-9639-5B2071E6807A}"/>
    <cellStyle name="SAPExceptionLevel8" xfId="41" xr:uid="{41416235-AE77-4C05-A666-194C0BCDCB49}"/>
    <cellStyle name="SAPExceptionLevel8 2" xfId="94" xr:uid="{890987B7-141F-4844-A634-8AD0A18951DE}"/>
    <cellStyle name="SAPExceptionLevel9" xfId="42" xr:uid="{A4AA2570-BEE1-4C04-BB08-90D266B86CE4}"/>
    <cellStyle name="SAPExceptionLevel9 2" xfId="95" xr:uid="{EEB97612-6E63-404E-BE32-063A6B0313D1}"/>
    <cellStyle name="SAPHierarchyCell0" xfId="46" xr:uid="{DD766560-65FC-415D-B2DA-6A3FD8BDC115}"/>
    <cellStyle name="SAPHierarchyCell0 2" xfId="99" xr:uid="{F5087940-5C85-46B7-83F3-26C64A636313}"/>
    <cellStyle name="SAPHierarchyCell1" xfId="47" xr:uid="{28ADE09E-606E-4511-9275-05D13739970D}"/>
    <cellStyle name="SAPHierarchyCell1 2" xfId="100" xr:uid="{A30A0C1A-0425-4325-B62C-2577DBCB6688}"/>
    <cellStyle name="SAPHierarchyCell2" xfId="48" xr:uid="{9D2D8E30-DD41-420F-ABC8-ABEA26FAA008}"/>
    <cellStyle name="SAPHierarchyCell2 2" xfId="101" xr:uid="{81C8C091-EA9D-4709-AE30-B2845D3665BB}"/>
    <cellStyle name="SAPHierarchyCell3" xfId="49" xr:uid="{507B56CE-E0C8-4A14-9B10-D2A6B7125D87}"/>
    <cellStyle name="SAPHierarchyCell3 2" xfId="102" xr:uid="{2861AD4F-AE9D-4DB5-B8AA-8EBD5F306A0B}"/>
    <cellStyle name="SAPHierarchyCell4" xfId="50" xr:uid="{65149947-F913-46ED-BDB4-D360D3EB57C6}"/>
    <cellStyle name="SAPHierarchyCell4 2" xfId="103" xr:uid="{01E597FF-30AA-402C-B05F-A62BD481F214}"/>
    <cellStyle name="SAPLockedDataCell" xfId="30" xr:uid="{F49C9D07-759B-49F3-A963-26452C9C2F40}"/>
    <cellStyle name="SAPLockedDataCell 2" xfId="83" xr:uid="{C019BFB0-4D6A-43A9-8867-41E1E86F4951}"/>
    <cellStyle name="SAPLockedDataTotalCell" xfId="33" xr:uid="{2A42B62A-E370-42D6-92F2-DA41DE6A32B5}"/>
    <cellStyle name="SAPLockedDataTotalCell 2" xfId="86" xr:uid="{8BBF4D20-CC66-4489-99FF-5C7D2A51BFE3}"/>
    <cellStyle name="SAPMemberCell" xfId="44" xr:uid="{156CA651-174F-440A-BF26-BC59B047E717}"/>
    <cellStyle name="SAPMemberCell 2" xfId="97" xr:uid="{5FF63881-D9C6-435D-8722-FB6518C46986}"/>
    <cellStyle name="SAPMemberTotalCell" xfId="45" xr:uid="{489717FD-A923-43BD-AEDB-12EA43C9E4E4}"/>
    <cellStyle name="SAPMemberTotalCell 2" xfId="98" xr:uid="{DD2E1888-676D-4D35-B765-8362A8499B16}"/>
    <cellStyle name="SAPReadonlyDataCell" xfId="29" xr:uid="{394B3F29-BB52-4007-A723-FAD536E849B2}"/>
    <cellStyle name="SAPReadonlyDataCell 2" xfId="82" xr:uid="{5F99CEEF-6A0C-4E82-8575-59BE63C6255A}"/>
    <cellStyle name="SAPReadonlyDataTotalCell" xfId="32" xr:uid="{100B9AC4-E0EF-4E5A-86D9-4AFAB4220405}"/>
    <cellStyle name="SAPReadonlyDataTotalCell 2" xfId="85" xr:uid="{8424C713-6E5A-4DA6-8785-6D748993F012}"/>
    <cellStyle name="Standaard" xfId="0" builtinId="0"/>
    <cellStyle name="Standaard 2" xfId="1" xr:uid="{00000000-0005-0000-0000-000001000000}"/>
    <cellStyle name="Standaard 2 2" xfId="14" xr:uid="{F2D4FCFB-F644-4A93-8BC8-5C2497C025A3}"/>
    <cellStyle name="Standaard 2 3" xfId="15" xr:uid="{CA470CC6-AA45-4D12-AAFE-BEC3C791FCF9}"/>
    <cellStyle name="Standaard 2 3 2" xfId="76" xr:uid="{D2AAF93D-8B28-46A7-838F-7006F2729224}"/>
    <cellStyle name="Standaard 2 4" xfId="6" xr:uid="{B11A8226-02FC-4575-84FC-92C82BD1C29B}"/>
    <cellStyle name="Standaard 3" xfId="7" xr:uid="{733946B4-1D4C-4831-BCD7-A7F1FB962FEA}"/>
    <cellStyle name="Standaard 3 2" xfId="21" xr:uid="{76F545BA-FA30-4FE2-8FC9-50B91FE14534}"/>
    <cellStyle name="Standaard 3 2 2" xfId="77" xr:uid="{D3BF70C2-7A52-40D5-B6DE-BB7E6E9357A5}"/>
    <cellStyle name="Standaard 4" xfId="16" xr:uid="{EBB73AAE-9182-4ECA-A123-401469597839}"/>
    <cellStyle name="Standaard 4 2" xfId="20" xr:uid="{81386B0F-67C7-4F44-AF1A-95AD94396610}"/>
    <cellStyle name="Standaard 5" xfId="17" xr:uid="{9762BFD7-2A26-42BD-A0E6-2B2C648FA359}"/>
    <cellStyle name="Standaard 5 2" xfId="18" xr:uid="{99FB122F-77E3-4812-84E3-C5EC14E39695}"/>
    <cellStyle name="Standaard 6" xfId="22" xr:uid="{B4203B51-26F5-49C1-B94C-00D2AA94FADE}"/>
    <cellStyle name="Standaard 7" xfId="3" xr:uid="{FEED7C43-6E12-4E13-AD7B-373F650304A7}"/>
    <cellStyle name="Standaard 7 2" xfId="73" xr:uid="{903D874B-C127-4BCC-8CBB-413C6A3743AE}"/>
    <cellStyle name="Standaard 8" xfId="71" xr:uid="{515D9046-2A77-4110-8CA8-961FE356ED30}"/>
    <cellStyle name="Standaard 9" xfId="2" xr:uid="{4DAD85DF-0E36-4E2C-9908-B5D9D1743E21}"/>
    <cellStyle name="Valuta 2" xfId="5" xr:uid="{ECE2AE46-6B1B-4826-950D-3DB8852A9F2C}"/>
    <cellStyle name="Valuta 2 2" xfId="63" xr:uid="{4644DEAC-7E6C-40C2-A6CD-0A232FD4F4C2}"/>
    <cellStyle name="Valuta 2 2 2" xfId="70" xr:uid="{A31F3D6C-9DA7-4693-9C6B-32775ED738AA}"/>
    <cellStyle name="Valuta 2 2 2 2" xfId="123" xr:uid="{28947BD4-7846-4F3A-A9F5-A915748B659F}"/>
    <cellStyle name="Valuta 2 2 3" xfId="116" xr:uid="{612EDE75-42E5-40F7-812A-13F393D4DC28}"/>
    <cellStyle name="Valuta 2 3" xfId="61" xr:uid="{19EB9663-F701-4C11-828D-0B4B2332BD0A}"/>
    <cellStyle name="Valuta 2 3 2" xfId="68" xr:uid="{5CF022E0-F46B-4AE6-B6C8-55DFB9D65F63}"/>
    <cellStyle name="Valuta 2 3 2 2" xfId="121" xr:uid="{501F1318-43EA-47C2-88B9-F8321800EB6F}"/>
    <cellStyle name="Valuta 2 3 3" xfId="114" xr:uid="{CACD161A-13F1-432F-AD00-A34DF67CEB9B}"/>
    <cellStyle name="Valuta 2 4" xfId="65" xr:uid="{EAABF286-DAA1-445C-9FEA-B6E526E1C6E2}"/>
    <cellStyle name="Valuta 2 4 2" xfId="118" xr:uid="{B09871D8-FF7C-4A6E-9D07-6EF962F4C8D4}"/>
    <cellStyle name="Valuta 2 5" xfId="75" xr:uid="{9995841E-8DD6-49F7-B619-D2428E49F378}"/>
    <cellStyle name="Valuta 3" xfId="59" xr:uid="{92C0807C-E2F2-456A-9B13-2DDAADBC51C0}"/>
    <cellStyle name="Valuta 3 2" xfId="62" xr:uid="{05B899F5-CEDC-45A4-8973-FD750010D039}"/>
    <cellStyle name="Valuta 3 2 2" xfId="69" xr:uid="{61F7F678-1933-4BD5-A394-4F32C5B7D8EC}"/>
    <cellStyle name="Valuta 3 2 2 2" xfId="122" xr:uid="{EFC87D57-3A5B-416E-B368-F4C68590B0A9}"/>
    <cellStyle name="Valuta 3 2 3" xfId="115" xr:uid="{DC6FD007-DB24-401E-B10A-126390630520}"/>
    <cellStyle name="Valuta 3 3" xfId="66" xr:uid="{0C3668D9-2A7A-47C4-83B0-839CA81FE096}"/>
    <cellStyle name="Valuta 3 3 2" xfId="119" xr:uid="{B45D8278-13FA-43B5-AB8A-39E1664128C4}"/>
    <cellStyle name="Valuta 3 4" xfId="112" xr:uid="{A4F03331-8CB5-4FB9-85C5-EB14B57597EB}"/>
    <cellStyle name="Valuta 4" xfId="60" xr:uid="{0847D587-9EE2-4A92-B1E8-E6967429DE69}"/>
    <cellStyle name="Valuta 4 2" xfId="67" xr:uid="{0A95FECD-8445-4140-B844-30DBDDA3E2FD}"/>
    <cellStyle name="Valuta 4 2 2" xfId="120" xr:uid="{FCFDA718-9690-4398-9046-EA329A3EFE87}"/>
    <cellStyle name="Valuta 4 3" xfId="113" xr:uid="{18AA6CB5-45F7-4CF9-91D3-0E32C2BA12A6}"/>
    <cellStyle name="Valuta 5" xfId="64" xr:uid="{0C36DA2B-4714-485C-B1AC-438023AC3CEA}"/>
    <cellStyle name="Valuta 5 2" xfId="117" xr:uid="{83E0A4BF-35C5-4835-8A41-2D7A85388108}"/>
    <cellStyle name="Valuta 6" xfId="4" xr:uid="{29B7F213-28CC-4860-AEB1-E7264DCB4369}"/>
    <cellStyle name="Valuta 6 2" xfId="74" xr:uid="{BC06CB24-3CAB-4478-BE39-49B7AA11907B}"/>
    <cellStyle name="Valuta 7" xfId="72" xr:uid="{11DDF5C7-E5BF-4F5B-8076-244AA97672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31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527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2952750" y="2256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85" name="Tekstvak 84">
          <a:extLst>
            <a:ext uri="{FF2B5EF4-FFF2-40B4-BE49-F238E27FC236}">
              <a16:creationId xmlns:a16="http://schemas.microsoft.com/office/drawing/2014/main" id="{00000000-0008-0000-0000-000055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7258050" y="129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86" name="Tekstvak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7258050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87" name="Tekstvak 86">
          <a:extLst>
            <a:ext uri="{FF2B5EF4-FFF2-40B4-BE49-F238E27FC236}">
              <a16:creationId xmlns:a16="http://schemas.microsoft.com/office/drawing/2014/main" id="{00000000-0008-0000-0000-000057000000}"/>
            </a:ext>
            <a:ext uri="{147F2762-F138-4A5C-976F-8EAC2B608ADB}">
              <a16:predDERef xmlns:a16="http://schemas.microsoft.com/office/drawing/2014/main" pred="{00000000-0008-0000-0000-000056000000}"/>
            </a:ext>
          </a:extLst>
        </xdr:cNvPr>
        <xdr:cNvSpPr txBox="1"/>
      </xdr:nvSpPr>
      <xdr:spPr>
        <a:xfrm>
          <a:off x="7867650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88" name="Tekstvak 87">
          <a:extLst>
            <a:ext uri="{FF2B5EF4-FFF2-40B4-BE49-F238E27FC236}">
              <a16:creationId xmlns:a16="http://schemas.microsoft.com/office/drawing/2014/main" id="{00000000-0008-0000-0000-000058000000}"/>
            </a:ext>
            <a:ext uri="{147F2762-F138-4A5C-976F-8EAC2B608ADB}">
              <a16:predDERef xmlns:a16="http://schemas.microsoft.com/office/drawing/2014/main" pred="{00000000-0008-0000-0000-000057000000}"/>
            </a:ext>
          </a:extLst>
        </xdr:cNvPr>
        <xdr:cNvSpPr txBox="1"/>
      </xdr:nvSpPr>
      <xdr:spPr>
        <a:xfrm>
          <a:off x="7867650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89" name="Tekstvak 88">
          <a:extLst>
            <a:ext uri="{FF2B5EF4-FFF2-40B4-BE49-F238E27FC236}">
              <a16:creationId xmlns:a16="http://schemas.microsoft.com/office/drawing/2014/main" id="{00000000-0008-0000-0000-000059000000}"/>
            </a:ext>
            <a:ext uri="{147F2762-F138-4A5C-976F-8EAC2B608ADB}">
              <a16:predDERef xmlns:a16="http://schemas.microsoft.com/office/drawing/2014/main" pred="{00000000-0008-0000-0000-000058000000}"/>
            </a:ext>
          </a:extLst>
        </xdr:cNvPr>
        <xdr:cNvSpPr txBox="1"/>
      </xdr:nvSpPr>
      <xdr:spPr>
        <a:xfrm>
          <a:off x="78676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90" name="Tekstvak 89">
          <a:extLst>
            <a:ext uri="{FF2B5EF4-FFF2-40B4-BE49-F238E27FC236}">
              <a16:creationId xmlns:a16="http://schemas.microsoft.com/office/drawing/2014/main" id="{00000000-0008-0000-0000-00005A000000}"/>
            </a:ext>
            <a:ext uri="{147F2762-F138-4A5C-976F-8EAC2B608ADB}">
              <a16:predDERef xmlns:a16="http://schemas.microsoft.com/office/drawing/2014/main" pred="{00000000-0008-0000-0000-000059000000}"/>
            </a:ext>
          </a:extLst>
        </xdr:cNvPr>
        <xdr:cNvSpPr txBox="1"/>
      </xdr:nvSpPr>
      <xdr:spPr>
        <a:xfrm>
          <a:off x="7867650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91" name="Tekstvak 90">
          <a:extLst>
            <a:ext uri="{FF2B5EF4-FFF2-40B4-BE49-F238E27FC236}">
              <a16:creationId xmlns:a16="http://schemas.microsoft.com/office/drawing/2014/main" id="{00000000-0008-0000-0000-00005B000000}"/>
            </a:ext>
            <a:ext uri="{147F2762-F138-4A5C-976F-8EAC2B608ADB}">
              <a16:predDERef xmlns:a16="http://schemas.microsoft.com/office/drawing/2014/main" pred="{00000000-0008-0000-0000-00005A000000}"/>
            </a:ext>
          </a:extLst>
        </xdr:cNvPr>
        <xdr:cNvSpPr txBox="1"/>
      </xdr:nvSpPr>
      <xdr:spPr>
        <a:xfrm>
          <a:off x="78676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92" name="Tekstvak 91">
          <a:extLst>
            <a:ext uri="{FF2B5EF4-FFF2-40B4-BE49-F238E27FC236}">
              <a16:creationId xmlns:a16="http://schemas.microsoft.com/office/drawing/2014/main" id="{00000000-0008-0000-0000-00005C000000}"/>
            </a:ext>
            <a:ext uri="{147F2762-F138-4A5C-976F-8EAC2B608ADB}">
              <a16:predDERef xmlns:a16="http://schemas.microsoft.com/office/drawing/2014/main" pred="{00000000-0008-0000-0000-00005B000000}"/>
            </a:ext>
          </a:extLst>
        </xdr:cNvPr>
        <xdr:cNvSpPr txBox="1"/>
      </xdr:nvSpPr>
      <xdr:spPr>
        <a:xfrm>
          <a:off x="7258050" y="95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129</xdr:row>
      <xdr:rowOff>0</xdr:rowOff>
    </xdr:from>
    <xdr:ext cx="184731" cy="264560"/>
    <xdr:sp macro="" textlink="">
      <xdr:nvSpPr>
        <xdr:cNvPr id="93" name="Tekstvak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7867650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130</xdr:row>
      <xdr:rowOff>0</xdr:rowOff>
    </xdr:from>
    <xdr:ext cx="184731" cy="264560"/>
    <xdr:sp macro="" textlink="">
      <xdr:nvSpPr>
        <xdr:cNvPr id="94" name="Tekstvak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72580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C22770C4-3546-492A-AF29-B9F8FDB10518}"/>
            </a:ext>
            <a:ext uri="{147F2762-F138-4A5C-976F-8EAC2B608ADB}">
              <a16:predDERef xmlns:a16="http://schemas.microsoft.com/office/drawing/2014/main" pred="{00000000-0008-0000-0000-00005E000000}"/>
            </a:ext>
          </a:extLst>
        </xdr:cNvPr>
        <xdr:cNvSpPr txBox="1"/>
      </xdr:nvSpPr>
      <xdr:spPr>
        <a:xfrm>
          <a:off x="7696200" y="9662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17" name="Tekstvak 16">
          <a:extLst>
            <a:ext uri="{FF2B5EF4-FFF2-40B4-BE49-F238E27FC236}">
              <a16:creationId xmlns:a16="http://schemas.microsoft.com/office/drawing/2014/main" id="{16C209D8-520C-4B6E-BDDE-357B5CAA9D1B}"/>
            </a:ext>
            <a:ext uri="{147F2762-F138-4A5C-976F-8EAC2B608ADB}">
              <a16:predDERef xmlns:a16="http://schemas.microsoft.com/office/drawing/2014/main" pred="{C22770C4-3546-492A-AF29-B9F8FDB10518}"/>
            </a:ext>
          </a:extLst>
        </xdr:cNvPr>
        <xdr:cNvSpPr txBox="1"/>
      </xdr:nvSpPr>
      <xdr:spPr>
        <a:xfrm>
          <a:off x="7696200" y="1585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5B82C5DD-E83E-4AE3-9DB7-D0CCC669D249}"/>
            </a:ext>
            <a:ext uri="{147F2762-F138-4A5C-976F-8EAC2B608ADB}">
              <a16:predDERef xmlns:a16="http://schemas.microsoft.com/office/drawing/2014/main" pred="{16C209D8-520C-4B6E-BDDE-357B5CAA9D1B}"/>
            </a:ext>
          </a:extLst>
        </xdr:cNvPr>
        <xdr:cNvSpPr txBox="1"/>
      </xdr:nvSpPr>
      <xdr:spPr>
        <a:xfrm>
          <a:off x="7696200" y="9662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101</xdr:row>
      <xdr:rowOff>0</xdr:rowOff>
    </xdr:from>
    <xdr:ext cx="184731" cy="264560"/>
    <xdr:sp macro="" textlink="">
      <xdr:nvSpPr>
        <xdr:cNvPr id="20" name="Tekstvak 19">
          <a:extLst>
            <a:ext uri="{FF2B5EF4-FFF2-40B4-BE49-F238E27FC236}">
              <a16:creationId xmlns:a16="http://schemas.microsoft.com/office/drawing/2014/main" id="{C32AC884-A47D-408B-9C9C-1A66352220E6}"/>
            </a:ext>
            <a:ext uri="{147F2762-F138-4A5C-976F-8EAC2B608ADB}">
              <a16:predDERef xmlns:a16="http://schemas.microsoft.com/office/drawing/2014/main" pred="{5B82C5DD-E83E-4AE3-9DB7-D0CCC669D249}"/>
            </a:ext>
          </a:extLst>
        </xdr:cNvPr>
        <xdr:cNvSpPr txBox="1"/>
      </xdr:nvSpPr>
      <xdr:spPr>
        <a:xfrm>
          <a:off x="7696200" y="11993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131</xdr:row>
      <xdr:rowOff>0</xdr:rowOff>
    </xdr:from>
    <xdr:ext cx="184731" cy="264560"/>
    <xdr:sp macro="" textlink="">
      <xdr:nvSpPr>
        <xdr:cNvPr id="4" name="Tekstvak 93">
          <a:extLst>
            <a:ext uri="{FF2B5EF4-FFF2-40B4-BE49-F238E27FC236}">
              <a16:creationId xmlns:a16="http://schemas.microsoft.com/office/drawing/2014/main" id="{90529983-00E4-4630-9A23-41E4796B1EB9}"/>
            </a:ext>
            <a:ext uri="{147F2762-F138-4A5C-976F-8EAC2B608ADB}">
              <a16:predDERef xmlns:a16="http://schemas.microsoft.com/office/drawing/2014/main" pred="{C32AC884-A47D-408B-9C9C-1A66352220E6}"/>
            </a:ext>
          </a:extLst>
        </xdr:cNvPr>
        <xdr:cNvSpPr txBox="1"/>
      </xdr:nvSpPr>
      <xdr:spPr>
        <a:xfrm>
          <a:off x="123729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132</xdr:row>
      <xdr:rowOff>0</xdr:rowOff>
    </xdr:from>
    <xdr:ext cx="184731" cy="264560"/>
    <xdr:sp macro="" textlink="">
      <xdr:nvSpPr>
        <xdr:cNvPr id="5" name="Tekstvak 93">
          <a:extLst>
            <a:ext uri="{FF2B5EF4-FFF2-40B4-BE49-F238E27FC236}">
              <a16:creationId xmlns:a16="http://schemas.microsoft.com/office/drawing/2014/main" id="{0ACA9F0D-71BE-4438-85CA-E562CC6A7344}"/>
            </a:ext>
            <a:ext uri="{147F2762-F138-4A5C-976F-8EAC2B608ADB}">
              <a16:predDERef xmlns:a16="http://schemas.microsoft.com/office/drawing/2014/main" pred="{90529983-00E4-4630-9A23-41E4796B1EB9}"/>
            </a:ext>
          </a:extLst>
        </xdr:cNvPr>
        <xdr:cNvSpPr txBox="1"/>
      </xdr:nvSpPr>
      <xdr:spPr>
        <a:xfrm>
          <a:off x="123729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133</xdr:row>
      <xdr:rowOff>0</xdr:rowOff>
    </xdr:from>
    <xdr:ext cx="184731" cy="264560"/>
    <xdr:sp macro="" textlink="">
      <xdr:nvSpPr>
        <xdr:cNvPr id="6" name="Tekstvak 93">
          <a:extLst>
            <a:ext uri="{FF2B5EF4-FFF2-40B4-BE49-F238E27FC236}">
              <a16:creationId xmlns:a16="http://schemas.microsoft.com/office/drawing/2014/main" id="{5A3090BA-FF24-443C-BAED-C5D76616D94C}"/>
            </a:ext>
            <a:ext uri="{147F2762-F138-4A5C-976F-8EAC2B608ADB}">
              <a16:predDERef xmlns:a16="http://schemas.microsoft.com/office/drawing/2014/main" pred="{0ACA9F0D-71BE-4438-85CA-E562CC6A7344}"/>
            </a:ext>
          </a:extLst>
        </xdr:cNvPr>
        <xdr:cNvSpPr txBox="1"/>
      </xdr:nvSpPr>
      <xdr:spPr>
        <a:xfrm>
          <a:off x="12372975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133</xdr:row>
      <xdr:rowOff>0</xdr:rowOff>
    </xdr:from>
    <xdr:ext cx="184731" cy="264560"/>
    <xdr:sp macro="" textlink="">
      <xdr:nvSpPr>
        <xdr:cNvPr id="7" name="Tekstvak 93">
          <a:extLst>
            <a:ext uri="{FF2B5EF4-FFF2-40B4-BE49-F238E27FC236}">
              <a16:creationId xmlns:a16="http://schemas.microsoft.com/office/drawing/2014/main" id="{39A02FE7-6F70-4957-ACAC-87FBDF8794BE}"/>
            </a:ext>
            <a:ext uri="{147F2762-F138-4A5C-976F-8EAC2B608ADB}">
              <a16:predDERef xmlns:a16="http://schemas.microsoft.com/office/drawing/2014/main" pred="{5A3090BA-FF24-443C-BAED-C5D76616D94C}"/>
            </a:ext>
          </a:extLst>
        </xdr:cNvPr>
        <xdr:cNvSpPr txBox="1"/>
      </xdr:nvSpPr>
      <xdr:spPr>
        <a:xfrm>
          <a:off x="123729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134</xdr:row>
      <xdr:rowOff>0</xdr:rowOff>
    </xdr:from>
    <xdr:ext cx="184731" cy="264560"/>
    <xdr:sp macro="" textlink="">
      <xdr:nvSpPr>
        <xdr:cNvPr id="8" name="Tekstvak 93">
          <a:extLst>
            <a:ext uri="{FF2B5EF4-FFF2-40B4-BE49-F238E27FC236}">
              <a16:creationId xmlns:a16="http://schemas.microsoft.com/office/drawing/2014/main" id="{E00A0205-29C7-4B90-B4F2-A7B313A9419A}"/>
            </a:ext>
            <a:ext uri="{147F2762-F138-4A5C-976F-8EAC2B608ADB}">
              <a16:predDERef xmlns:a16="http://schemas.microsoft.com/office/drawing/2014/main" pred="{39A02FE7-6F70-4957-ACAC-87FBDF8794BE}"/>
            </a:ext>
          </a:extLst>
        </xdr:cNvPr>
        <xdr:cNvSpPr txBox="1"/>
      </xdr:nvSpPr>
      <xdr:spPr>
        <a:xfrm>
          <a:off x="12372975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84731" cy="264560"/>
    <xdr:sp macro="" textlink="">
      <xdr:nvSpPr>
        <xdr:cNvPr id="31" name="Tekstvak 93">
          <a:extLst>
            <a:ext uri="{FF2B5EF4-FFF2-40B4-BE49-F238E27FC236}">
              <a16:creationId xmlns:a16="http://schemas.microsoft.com/office/drawing/2014/main" id="{DF66C6F1-342E-4FD5-95D5-9A7784FE62E7}"/>
            </a:ext>
            <a:ext uri="{147F2762-F138-4A5C-976F-8EAC2B608ADB}">
              <a16:predDERef xmlns:a16="http://schemas.microsoft.com/office/drawing/2014/main" pred="{E00A0205-29C7-4B90-B4F2-A7B313A9419A}"/>
            </a:ext>
          </a:extLst>
        </xdr:cNvPr>
        <xdr:cNvSpPr txBox="1"/>
      </xdr:nvSpPr>
      <xdr:spPr>
        <a:xfrm>
          <a:off x="12372975" y="1845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84731" cy="264560"/>
    <xdr:sp macro="" textlink="">
      <xdr:nvSpPr>
        <xdr:cNvPr id="28" name="Tekstvak 93">
          <a:extLst>
            <a:ext uri="{FF2B5EF4-FFF2-40B4-BE49-F238E27FC236}">
              <a16:creationId xmlns:a16="http://schemas.microsoft.com/office/drawing/2014/main" id="{6014032D-2D06-4ED0-9699-0659DF98EAB8}"/>
            </a:ext>
            <a:ext uri="{147F2762-F138-4A5C-976F-8EAC2B608ADB}">
              <a16:predDERef xmlns:a16="http://schemas.microsoft.com/office/drawing/2014/main" pred="{DF66C6F1-342E-4FD5-95D5-9A7784FE62E7}"/>
            </a:ext>
          </a:extLst>
        </xdr:cNvPr>
        <xdr:cNvSpPr txBox="1"/>
      </xdr:nvSpPr>
      <xdr:spPr>
        <a:xfrm>
          <a:off x="12372975" y="1845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84731" cy="264560"/>
    <xdr:sp macro="" textlink="">
      <xdr:nvSpPr>
        <xdr:cNvPr id="26" name="Tekstvak 93">
          <a:extLst>
            <a:ext uri="{FF2B5EF4-FFF2-40B4-BE49-F238E27FC236}">
              <a16:creationId xmlns:a16="http://schemas.microsoft.com/office/drawing/2014/main" id="{EE3EDB76-E28A-4ECB-98E5-6BEDED6AE7BA}"/>
            </a:ext>
            <a:ext uri="{147F2762-F138-4A5C-976F-8EAC2B608ADB}">
              <a16:predDERef xmlns:a16="http://schemas.microsoft.com/office/drawing/2014/main" pred="{6014032D-2D06-4ED0-9699-0659DF98EAB8}"/>
            </a:ext>
          </a:extLst>
        </xdr:cNvPr>
        <xdr:cNvSpPr txBox="1"/>
      </xdr:nvSpPr>
      <xdr:spPr>
        <a:xfrm>
          <a:off x="12372975" y="186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84731" cy="264560"/>
    <xdr:sp macro="" textlink="">
      <xdr:nvSpPr>
        <xdr:cNvPr id="30" name="Tekstvak 93">
          <a:extLst>
            <a:ext uri="{FF2B5EF4-FFF2-40B4-BE49-F238E27FC236}">
              <a16:creationId xmlns:a16="http://schemas.microsoft.com/office/drawing/2014/main" id="{CDE56378-81DD-4E60-AEBE-7F25A84D58E6}"/>
            </a:ext>
            <a:ext uri="{147F2762-F138-4A5C-976F-8EAC2B608ADB}">
              <a16:predDERef xmlns:a16="http://schemas.microsoft.com/office/drawing/2014/main" pred="{EE3EDB76-E28A-4ECB-98E5-6BEDED6AE7BA}"/>
            </a:ext>
          </a:extLst>
        </xdr:cNvPr>
        <xdr:cNvSpPr txBox="1"/>
      </xdr:nvSpPr>
      <xdr:spPr>
        <a:xfrm>
          <a:off x="12372975" y="1845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84731" cy="264560"/>
    <xdr:sp macro="" textlink="">
      <xdr:nvSpPr>
        <xdr:cNvPr id="27" name="Tekstvak 93">
          <a:extLst>
            <a:ext uri="{FF2B5EF4-FFF2-40B4-BE49-F238E27FC236}">
              <a16:creationId xmlns:a16="http://schemas.microsoft.com/office/drawing/2014/main" id="{30D19F3D-96F0-4650-9211-05FE643037D6}"/>
            </a:ext>
            <a:ext uri="{147F2762-F138-4A5C-976F-8EAC2B608ADB}">
              <a16:predDERef xmlns:a16="http://schemas.microsoft.com/office/drawing/2014/main" pred="{CDE56378-81DD-4E60-AEBE-7F25A84D58E6}"/>
            </a:ext>
          </a:extLst>
        </xdr:cNvPr>
        <xdr:cNvSpPr txBox="1"/>
      </xdr:nvSpPr>
      <xdr:spPr>
        <a:xfrm>
          <a:off x="12372975" y="1845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84731" cy="264560"/>
    <xdr:sp macro="" textlink="">
      <xdr:nvSpPr>
        <xdr:cNvPr id="25" name="Tekstvak 93">
          <a:extLst>
            <a:ext uri="{FF2B5EF4-FFF2-40B4-BE49-F238E27FC236}">
              <a16:creationId xmlns:a16="http://schemas.microsoft.com/office/drawing/2014/main" id="{B21B72B9-9408-4D30-91C1-9AD4BEFB5634}"/>
            </a:ext>
            <a:ext uri="{147F2762-F138-4A5C-976F-8EAC2B608ADB}">
              <a16:predDERef xmlns:a16="http://schemas.microsoft.com/office/drawing/2014/main" pred="{30D19F3D-96F0-4650-9211-05FE643037D6}"/>
            </a:ext>
          </a:extLst>
        </xdr:cNvPr>
        <xdr:cNvSpPr txBox="1"/>
      </xdr:nvSpPr>
      <xdr:spPr>
        <a:xfrm>
          <a:off x="12372975" y="186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64</xdr:row>
      <xdr:rowOff>0</xdr:rowOff>
    </xdr:from>
    <xdr:ext cx="184731" cy="264560"/>
    <xdr:sp macro="" textlink="">
      <xdr:nvSpPr>
        <xdr:cNvPr id="23" name="Tekstvak 93">
          <a:extLst>
            <a:ext uri="{FF2B5EF4-FFF2-40B4-BE49-F238E27FC236}">
              <a16:creationId xmlns:a16="http://schemas.microsoft.com/office/drawing/2014/main" id="{8870F75D-7ACC-47D7-88EE-38C2D8D459FB}"/>
            </a:ext>
            <a:ext uri="{147F2762-F138-4A5C-976F-8EAC2B608ADB}">
              <a16:predDERef xmlns:a16="http://schemas.microsoft.com/office/drawing/2014/main" pred="{B21B72B9-9408-4D30-91C1-9AD4BEFB5634}"/>
            </a:ext>
          </a:extLst>
        </xdr:cNvPr>
        <xdr:cNvSpPr txBox="1"/>
      </xdr:nvSpPr>
      <xdr:spPr>
        <a:xfrm>
          <a:off x="12372975" y="1910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84731" cy="264560"/>
    <xdr:sp macro="" textlink="">
      <xdr:nvSpPr>
        <xdr:cNvPr id="29" name="Tekstvak 93">
          <a:extLst>
            <a:ext uri="{FF2B5EF4-FFF2-40B4-BE49-F238E27FC236}">
              <a16:creationId xmlns:a16="http://schemas.microsoft.com/office/drawing/2014/main" id="{47EAA820-F753-48E7-9118-D080C602E485}"/>
            </a:ext>
            <a:ext uri="{147F2762-F138-4A5C-976F-8EAC2B608ADB}">
              <a16:predDERef xmlns:a16="http://schemas.microsoft.com/office/drawing/2014/main" pred="{8870F75D-7ACC-47D7-88EE-38C2D8D459FB}"/>
            </a:ext>
          </a:extLst>
        </xdr:cNvPr>
        <xdr:cNvSpPr txBox="1"/>
      </xdr:nvSpPr>
      <xdr:spPr>
        <a:xfrm>
          <a:off x="1237297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84731" cy="264560"/>
    <xdr:sp macro="" textlink="">
      <xdr:nvSpPr>
        <xdr:cNvPr id="24" name="Tekstvak 93">
          <a:extLst>
            <a:ext uri="{FF2B5EF4-FFF2-40B4-BE49-F238E27FC236}">
              <a16:creationId xmlns:a16="http://schemas.microsoft.com/office/drawing/2014/main" id="{7E2DFC2D-6343-4A86-AEA4-469D3DCA5817}"/>
            </a:ext>
            <a:ext uri="{147F2762-F138-4A5C-976F-8EAC2B608ADB}">
              <a16:predDERef xmlns:a16="http://schemas.microsoft.com/office/drawing/2014/main" pred="{47EAA820-F753-48E7-9118-D080C602E485}"/>
            </a:ext>
          </a:extLst>
        </xdr:cNvPr>
        <xdr:cNvSpPr txBox="1"/>
      </xdr:nvSpPr>
      <xdr:spPr>
        <a:xfrm>
          <a:off x="12372975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twoCellAnchor editAs="oneCell">
    <xdr:from>
      <xdr:col>4</xdr:col>
      <xdr:colOff>38100</xdr:colOff>
      <xdr:row>1</xdr:row>
      <xdr:rowOff>99060</xdr:rowOff>
    </xdr:from>
    <xdr:to>
      <xdr:col>9</xdr:col>
      <xdr:colOff>56606</xdr:colOff>
      <xdr:row>6</xdr:row>
      <xdr:rowOff>228600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198D9CF6-95CA-4CB3-A220-B0D185715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0060" y="365760"/>
          <a:ext cx="3268980" cy="1363980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135</xdr:row>
      <xdr:rowOff>0</xdr:rowOff>
    </xdr:from>
    <xdr:ext cx="184731" cy="264560"/>
    <xdr:sp macro="" textlink="">
      <xdr:nvSpPr>
        <xdr:cNvPr id="32" name="Tekstvak 93">
          <a:extLst>
            <a:ext uri="{FF2B5EF4-FFF2-40B4-BE49-F238E27FC236}">
              <a16:creationId xmlns:a16="http://schemas.microsoft.com/office/drawing/2014/main" id="{FEE480C7-5164-416F-966C-91F379969E62}"/>
            </a:ext>
            <a:ext uri="{147F2762-F138-4A5C-976F-8EAC2B608ADB}">
              <a16:predDERef xmlns:a16="http://schemas.microsoft.com/office/drawing/2014/main" pred="{198D9CF6-95CA-4CB3-A220-B0D185715F5B}"/>
            </a:ext>
          </a:extLst>
        </xdr:cNvPr>
        <xdr:cNvSpPr txBox="1"/>
      </xdr:nvSpPr>
      <xdr:spPr>
        <a:xfrm>
          <a:off x="8448675" y="240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U161"/>
  <sheetViews>
    <sheetView tabSelected="1" zoomScale="70" zoomScaleNormal="70" workbookViewId="0">
      <selection activeCell="B86" sqref="B86"/>
    </sheetView>
  </sheetViews>
  <sheetFormatPr defaultColWidth="9.109375" defaultRowHeight="13.2" x14ac:dyDescent="0.25"/>
  <cols>
    <col min="1" max="1" width="4.5546875" style="2" customWidth="1"/>
    <col min="2" max="2" width="52.44140625" style="2" customWidth="1"/>
    <col min="3" max="3" width="42.77734375" style="2" bestFit="1" customWidth="1"/>
    <col min="4" max="4" width="16.33203125" style="62" bestFit="1" customWidth="1"/>
    <col min="5" max="5" width="6.21875" style="58" bestFit="1" customWidth="1"/>
    <col min="6" max="6" width="21.77734375" style="108" bestFit="1" customWidth="1"/>
    <col min="7" max="7" width="12.88671875" style="3" customWidth="1"/>
    <col min="8" max="8" width="4.33203125" style="4" hidden="1" customWidth="1"/>
    <col min="9" max="9" width="6.21875" style="2" bestFit="1" customWidth="1"/>
    <col min="10" max="10" width="10.6640625" style="5" bestFit="1" customWidth="1"/>
    <col min="11" max="11" width="21.77734375" style="6" bestFit="1" customWidth="1"/>
    <col min="12" max="16384" width="9.109375" style="2"/>
  </cols>
  <sheetData>
    <row r="1" spans="2:11" ht="21" x14ac:dyDescent="0.4">
      <c r="B1" s="241" t="s">
        <v>161</v>
      </c>
      <c r="C1" s="157"/>
      <c r="D1" s="157"/>
      <c r="E1" s="157"/>
      <c r="F1" s="157"/>
      <c r="G1" s="157"/>
    </row>
    <row r="2" spans="2:11" ht="21" x14ac:dyDescent="0.4">
      <c r="B2" s="7" t="s">
        <v>0</v>
      </c>
      <c r="C2" s="157"/>
      <c r="D2" s="157"/>
      <c r="E2" s="157"/>
      <c r="F2" s="157"/>
      <c r="G2" s="157"/>
    </row>
    <row r="3" spans="2:11" ht="21" x14ac:dyDescent="0.4">
      <c r="B3" s="161" t="s">
        <v>140</v>
      </c>
      <c r="C3" s="157"/>
      <c r="D3" s="157"/>
      <c r="E3" s="157"/>
      <c r="F3" s="157"/>
      <c r="G3" s="157"/>
    </row>
    <row r="4" spans="2:11" ht="20.399999999999999" x14ac:dyDescent="0.35">
      <c r="B4" s="154" t="s">
        <v>141</v>
      </c>
      <c r="C4" s="157"/>
      <c r="D4" s="157"/>
      <c r="E4" s="157"/>
      <c r="F4" s="157"/>
      <c r="G4" s="157"/>
    </row>
    <row r="5" spans="2:11" ht="13.8" x14ac:dyDescent="0.25">
      <c r="B5" s="157"/>
      <c r="C5" s="157"/>
      <c r="D5" s="157"/>
      <c r="E5" s="159"/>
      <c r="F5" s="159"/>
      <c r="G5" s="160"/>
    </row>
    <row r="6" spans="2:11" ht="21" x14ac:dyDescent="0.4">
      <c r="B6" s="163" t="s">
        <v>144</v>
      </c>
      <c r="C6" s="153"/>
      <c r="D6" s="157"/>
      <c r="E6" s="159"/>
      <c r="F6" s="159"/>
      <c r="G6" s="160"/>
    </row>
    <row r="7" spans="2:11" ht="21" x14ac:dyDescent="0.4">
      <c r="B7" s="163" t="s">
        <v>142</v>
      </c>
      <c r="C7" s="153"/>
      <c r="D7" s="157"/>
      <c r="E7" s="159"/>
      <c r="F7" s="159"/>
      <c r="G7" s="160"/>
    </row>
    <row r="8" spans="2:11" ht="21" x14ac:dyDescent="0.4">
      <c r="B8" s="164"/>
      <c r="C8" s="157"/>
      <c r="D8" s="157"/>
      <c r="E8" s="159"/>
      <c r="F8" s="159"/>
      <c r="G8" s="160"/>
    </row>
    <row r="9" spans="2:11" ht="33.6" x14ac:dyDescent="0.25">
      <c r="B9" s="156" t="s">
        <v>143</v>
      </c>
      <c r="C9" s="162"/>
      <c r="D9" s="157"/>
      <c r="E9" s="159"/>
      <c r="F9" s="159"/>
      <c r="G9" s="160"/>
    </row>
    <row r="10" spans="2:11" ht="20.399999999999999" x14ac:dyDescent="0.35">
      <c r="B10" s="158"/>
      <c r="C10" s="158"/>
      <c r="D10" s="157"/>
      <c r="E10" s="159"/>
      <c r="F10" s="159"/>
      <c r="G10" s="160"/>
    </row>
    <row r="11" spans="2:11" s="8" customFormat="1" x14ac:dyDescent="0.25">
      <c r="B11" s="9"/>
      <c r="C11" s="9"/>
      <c r="D11" s="87" t="s">
        <v>151</v>
      </c>
      <c r="E11" s="26"/>
      <c r="F11" s="109" t="s">
        <v>2</v>
      </c>
      <c r="G11" s="10" t="s">
        <v>3</v>
      </c>
      <c r="H11" s="11"/>
      <c r="I11" s="9"/>
      <c r="J11" s="12" t="s">
        <v>4</v>
      </c>
      <c r="K11" s="87" t="s">
        <v>1</v>
      </c>
    </row>
    <row r="12" spans="2:11" s="8" customFormat="1" ht="13.8" thickBot="1" x14ac:dyDescent="0.3">
      <c r="B12" s="13" t="s">
        <v>5</v>
      </c>
      <c r="C12" s="14" t="s">
        <v>6</v>
      </c>
      <c r="D12" s="15" t="s">
        <v>7</v>
      </c>
      <c r="E12" s="14" t="s">
        <v>8</v>
      </c>
      <c r="F12" s="110" t="s">
        <v>9</v>
      </c>
      <c r="G12" s="15" t="s">
        <v>7</v>
      </c>
      <c r="H12" s="16"/>
      <c r="I12" s="13" t="s">
        <v>8</v>
      </c>
      <c r="J12" s="17" t="s">
        <v>10</v>
      </c>
      <c r="K12" s="155" t="s">
        <v>150</v>
      </c>
    </row>
    <row r="13" spans="2:11" s="8" customFormat="1" ht="13.8" thickTop="1" x14ac:dyDescent="0.25">
      <c r="B13" s="20" t="s">
        <v>152</v>
      </c>
      <c r="C13" s="21"/>
      <c r="D13" s="65"/>
      <c r="E13" s="21"/>
      <c r="F13" s="112"/>
      <c r="G13" s="22"/>
      <c r="H13" s="23">
        <f>IF(OR(G13&lt;=0,G13="",G13="Prijs"),0,1)</f>
        <v>0</v>
      </c>
      <c r="I13" s="20"/>
      <c r="J13" s="24"/>
      <c r="K13" s="25"/>
    </row>
    <row r="14" spans="2:11" x14ac:dyDescent="0.25">
      <c r="B14" s="9" t="s">
        <v>11</v>
      </c>
      <c r="C14" s="26" t="s">
        <v>12</v>
      </c>
      <c r="D14" s="63" t="s">
        <v>13</v>
      </c>
      <c r="E14" s="26" t="s">
        <v>14</v>
      </c>
      <c r="F14" s="109" t="s">
        <v>15</v>
      </c>
      <c r="G14" s="10" t="s">
        <v>13</v>
      </c>
      <c r="H14" s="27">
        <f t="shared" ref="H14:H46" si="0">IF(OR(G14&lt;=0,G14="",G14="Prijs"),0,1)</f>
        <v>0</v>
      </c>
      <c r="I14" s="9" t="s">
        <v>14</v>
      </c>
      <c r="J14" s="1"/>
      <c r="K14" s="10" t="s">
        <v>13</v>
      </c>
    </row>
    <row r="15" spans="2:11" x14ac:dyDescent="0.25">
      <c r="B15" s="28" t="s">
        <v>16</v>
      </c>
      <c r="C15" s="29" t="s">
        <v>17</v>
      </c>
      <c r="D15" s="66"/>
      <c r="E15" s="29" t="s">
        <v>18</v>
      </c>
      <c r="F15" s="79"/>
      <c r="G15" s="92" t="str">
        <f t="shared" ref="G15:G122" si="1">IF(F15="","",(D15-(D15*F15)))</f>
        <v/>
      </c>
      <c r="H15" s="88">
        <f t="shared" si="0"/>
        <v>0</v>
      </c>
      <c r="I15" s="57" t="s">
        <v>18</v>
      </c>
      <c r="J15" s="117">
        <v>100</v>
      </c>
      <c r="K15" s="93" t="str">
        <f t="shared" ref="K15:K29" si="2">IF(G15="","",G15*J15)</f>
        <v/>
      </c>
    </row>
    <row r="16" spans="2:11" x14ac:dyDescent="0.25">
      <c r="B16" s="28" t="s">
        <v>16</v>
      </c>
      <c r="C16" s="29" t="s">
        <v>19</v>
      </c>
      <c r="D16" s="66"/>
      <c r="E16" s="29" t="s">
        <v>18</v>
      </c>
      <c r="F16" s="79"/>
      <c r="G16" s="92" t="str">
        <f t="shared" si="1"/>
        <v/>
      </c>
      <c r="H16" s="88">
        <f t="shared" si="0"/>
        <v>0</v>
      </c>
      <c r="I16" s="57" t="s">
        <v>18</v>
      </c>
      <c r="J16" s="117">
        <v>600</v>
      </c>
      <c r="K16" s="93" t="str">
        <f t="shared" si="2"/>
        <v/>
      </c>
    </row>
    <row r="17" spans="2:11" x14ac:dyDescent="0.25">
      <c r="B17" s="28" t="s">
        <v>16</v>
      </c>
      <c r="C17" s="29" t="s">
        <v>20</v>
      </c>
      <c r="D17" s="66"/>
      <c r="E17" s="29" t="s">
        <v>18</v>
      </c>
      <c r="F17" s="79"/>
      <c r="G17" s="92" t="str">
        <f t="shared" si="1"/>
        <v/>
      </c>
      <c r="H17" s="88">
        <f t="shared" si="0"/>
        <v>0</v>
      </c>
      <c r="I17" s="57" t="s">
        <v>18</v>
      </c>
      <c r="J17" s="117">
        <v>50</v>
      </c>
      <c r="K17" s="93" t="str">
        <f t="shared" si="2"/>
        <v/>
      </c>
    </row>
    <row r="18" spans="2:11" x14ac:dyDescent="0.25">
      <c r="B18" s="28" t="s">
        <v>21</v>
      </c>
      <c r="C18" s="29" t="s">
        <v>22</v>
      </c>
      <c r="D18" s="66"/>
      <c r="E18" s="29" t="s">
        <v>18</v>
      </c>
      <c r="F18" s="79"/>
      <c r="G18" s="92" t="str">
        <f t="shared" si="1"/>
        <v/>
      </c>
      <c r="H18" s="88">
        <f t="shared" si="0"/>
        <v>0</v>
      </c>
      <c r="I18" s="57" t="s">
        <v>18</v>
      </c>
      <c r="J18" s="117">
        <v>600</v>
      </c>
      <c r="K18" s="93" t="str">
        <f t="shared" si="2"/>
        <v/>
      </c>
    </row>
    <row r="19" spans="2:11" x14ac:dyDescent="0.25">
      <c r="B19" s="28" t="s">
        <v>21</v>
      </c>
      <c r="C19" s="29" t="s">
        <v>23</v>
      </c>
      <c r="D19" s="66"/>
      <c r="E19" s="29" t="s">
        <v>18</v>
      </c>
      <c r="F19" s="79"/>
      <c r="G19" s="92" t="str">
        <f t="shared" si="1"/>
        <v/>
      </c>
      <c r="H19" s="88">
        <f t="shared" si="0"/>
        <v>0</v>
      </c>
      <c r="I19" s="57" t="s">
        <v>18</v>
      </c>
      <c r="J19" s="117">
        <v>50</v>
      </c>
      <c r="K19" s="93" t="str">
        <f t="shared" si="2"/>
        <v/>
      </c>
    </row>
    <row r="20" spans="2:11" x14ac:dyDescent="0.25">
      <c r="B20" s="28" t="s">
        <v>24</v>
      </c>
      <c r="C20" s="29" t="s">
        <v>17</v>
      </c>
      <c r="D20" s="66"/>
      <c r="E20" s="29" t="s">
        <v>18</v>
      </c>
      <c r="F20" s="79"/>
      <c r="G20" s="92" t="str">
        <f t="shared" si="1"/>
        <v/>
      </c>
      <c r="H20" s="88">
        <f t="shared" si="0"/>
        <v>0</v>
      </c>
      <c r="I20" s="57" t="s">
        <v>18</v>
      </c>
      <c r="J20" s="117">
        <v>50</v>
      </c>
      <c r="K20" s="93" t="str">
        <f t="shared" si="2"/>
        <v/>
      </c>
    </row>
    <row r="21" spans="2:11" x14ac:dyDescent="0.25">
      <c r="B21" s="28" t="s">
        <v>24</v>
      </c>
      <c r="C21" s="29" t="s">
        <v>19</v>
      </c>
      <c r="D21" s="66"/>
      <c r="E21" s="29" t="s">
        <v>18</v>
      </c>
      <c r="F21" s="79"/>
      <c r="G21" s="92" t="str">
        <f t="shared" si="1"/>
        <v/>
      </c>
      <c r="H21" s="88">
        <f t="shared" si="0"/>
        <v>0</v>
      </c>
      <c r="I21" s="57" t="s">
        <v>18</v>
      </c>
      <c r="J21" s="117">
        <v>100</v>
      </c>
      <c r="K21" s="93" t="str">
        <f t="shared" si="2"/>
        <v/>
      </c>
    </row>
    <row r="22" spans="2:11" x14ac:dyDescent="0.25">
      <c r="B22" s="28" t="s">
        <v>24</v>
      </c>
      <c r="C22" s="29" t="s">
        <v>20</v>
      </c>
      <c r="D22" s="66"/>
      <c r="E22" s="29" t="s">
        <v>18</v>
      </c>
      <c r="F22" s="79"/>
      <c r="G22" s="92" t="str">
        <f t="shared" si="1"/>
        <v/>
      </c>
      <c r="H22" s="88">
        <f t="shared" ref="H22" si="3">IF(OR(G22&lt;=0,G22="",G22="Prijs"),0,1)</f>
        <v>0</v>
      </c>
      <c r="I22" s="57" t="s">
        <v>18</v>
      </c>
      <c r="J22" s="117">
        <v>100</v>
      </c>
      <c r="K22" s="93" t="str">
        <f t="shared" si="2"/>
        <v/>
      </c>
    </row>
    <row r="23" spans="2:11" x14ac:dyDescent="0.25">
      <c r="B23" s="28" t="s">
        <v>25</v>
      </c>
      <c r="C23" s="29" t="s">
        <v>26</v>
      </c>
      <c r="D23" s="66"/>
      <c r="E23" s="29" t="s">
        <v>18</v>
      </c>
      <c r="F23" s="79"/>
      <c r="G23" s="92" t="str">
        <f t="shared" si="1"/>
        <v/>
      </c>
      <c r="H23" s="88">
        <f t="shared" si="0"/>
        <v>0</v>
      </c>
      <c r="I23" s="57" t="s">
        <v>18</v>
      </c>
      <c r="J23" s="117">
        <v>200</v>
      </c>
      <c r="K23" s="93" t="str">
        <f t="shared" si="2"/>
        <v/>
      </c>
    </row>
    <row r="24" spans="2:11" x14ac:dyDescent="0.25">
      <c r="B24" s="28" t="s">
        <v>25</v>
      </c>
      <c r="C24" s="29" t="s">
        <v>27</v>
      </c>
      <c r="D24" s="66"/>
      <c r="E24" s="29" t="s">
        <v>18</v>
      </c>
      <c r="F24" s="79"/>
      <c r="G24" s="92" t="str">
        <f t="shared" ref="G24" si="4">IF(F24="","",(D24-(D24*F24)))</f>
        <v/>
      </c>
      <c r="H24" s="88">
        <f t="shared" ref="H24" si="5">IF(OR(G24&lt;=0,G24="",G24="Prijs"),0,1)</f>
        <v>0</v>
      </c>
      <c r="I24" s="57" t="s">
        <v>18</v>
      </c>
      <c r="J24" s="117">
        <v>100</v>
      </c>
      <c r="K24" s="93" t="str">
        <f t="shared" si="2"/>
        <v/>
      </c>
    </row>
    <row r="25" spans="2:11" x14ac:dyDescent="0.25">
      <c r="B25" s="28" t="s">
        <v>28</v>
      </c>
      <c r="C25" s="29" t="s">
        <v>22</v>
      </c>
      <c r="D25" s="66"/>
      <c r="E25" s="29" t="s">
        <v>18</v>
      </c>
      <c r="F25" s="79"/>
      <c r="G25" s="92" t="str">
        <f t="shared" si="1"/>
        <v/>
      </c>
      <c r="H25" s="88">
        <f t="shared" si="0"/>
        <v>0</v>
      </c>
      <c r="I25" s="57" t="s">
        <v>18</v>
      </c>
      <c r="J25" s="117">
        <v>20</v>
      </c>
      <c r="K25" s="93" t="str">
        <f t="shared" si="2"/>
        <v/>
      </c>
    </row>
    <row r="26" spans="2:11" x14ac:dyDescent="0.25">
      <c r="B26" s="28" t="s">
        <v>28</v>
      </c>
      <c r="C26" s="29" t="s">
        <v>23</v>
      </c>
      <c r="D26" s="66"/>
      <c r="E26" s="29" t="s">
        <v>18</v>
      </c>
      <c r="F26" s="79"/>
      <c r="G26" s="92" t="str">
        <f t="shared" si="1"/>
        <v/>
      </c>
      <c r="H26" s="88">
        <f t="shared" si="0"/>
        <v>0</v>
      </c>
      <c r="I26" s="57" t="s">
        <v>18</v>
      </c>
      <c r="J26" s="117">
        <v>20</v>
      </c>
      <c r="K26" s="93" t="str">
        <f t="shared" si="2"/>
        <v/>
      </c>
    </row>
    <row r="27" spans="2:11" x14ac:dyDescent="0.25">
      <c r="B27" s="28" t="s">
        <v>29</v>
      </c>
      <c r="C27" s="29" t="s">
        <v>30</v>
      </c>
      <c r="D27" s="66"/>
      <c r="E27" s="29" t="s">
        <v>18</v>
      </c>
      <c r="F27" s="79"/>
      <c r="G27" s="92" t="str">
        <f t="shared" si="1"/>
        <v/>
      </c>
      <c r="H27" s="88">
        <f t="shared" si="0"/>
        <v>0</v>
      </c>
      <c r="I27" s="57" t="s">
        <v>18</v>
      </c>
      <c r="J27" s="117">
        <v>20</v>
      </c>
      <c r="K27" s="93" t="str">
        <f t="shared" si="2"/>
        <v/>
      </c>
    </row>
    <row r="28" spans="2:11" x14ac:dyDescent="0.25">
      <c r="B28" s="28" t="s">
        <v>31</v>
      </c>
      <c r="C28" s="29" t="s">
        <v>32</v>
      </c>
      <c r="D28" s="66"/>
      <c r="E28" s="29" t="s">
        <v>18</v>
      </c>
      <c r="F28" s="79"/>
      <c r="G28" s="92" t="str">
        <f t="shared" si="1"/>
        <v/>
      </c>
      <c r="H28" s="88">
        <f t="shared" si="0"/>
        <v>0</v>
      </c>
      <c r="I28" s="57" t="s">
        <v>18</v>
      </c>
      <c r="J28" s="117">
        <v>100</v>
      </c>
      <c r="K28" s="93" t="str">
        <f t="shared" si="2"/>
        <v/>
      </c>
    </row>
    <row r="29" spans="2:11" x14ac:dyDescent="0.25">
      <c r="B29" s="28" t="s">
        <v>31</v>
      </c>
      <c r="C29" s="29" t="s">
        <v>33</v>
      </c>
      <c r="D29" s="66"/>
      <c r="E29" s="29" t="s">
        <v>18</v>
      </c>
      <c r="F29" s="79"/>
      <c r="G29" s="92" t="str">
        <f t="shared" si="1"/>
        <v/>
      </c>
      <c r="H29" s="88">
        <f t="shared" ref="H29" si="6">IF(OR(G29&lt;=0,G29="",G29="Prijs"),0,1)</f>
        <v>0</v>
      </c>
      <c r="I29" s="57" t="s">
        <v>18</v>
      </c>
      <c r="J29" s="117">
        <v>100</v>
      </c>
      <c r="K29" s="93" t="str">
        <f t="shared" si="2"/>
        <v/>
      </c>
    </row>
    <row r="30" spans="2:11" ht="13.8" thickBot="1" x14ac:dyDescent="0.3">
      <c r="B30" s="167"/>
      <c r="C30" s="168"/>
      <c r="D30" s="168"/>
      <c r="E30" s="168"/>
      <c r="F30" s="168"/>
      <c r="G30" s="168"/>
      <c r="H30" s="168"/>
      <c r="I30" s="168"/>
      <c r="J30" s="168"/>
      <c r="K30" s="168"/>
    </row>
    <row r="31" spans="2:11" x14ac:dyDescent="0.25">
      <c r="B31" s="32" t="s">
        <v>153</v>
      </c>
      <c r="C31" s="30"/>
      <c r="D31" s="67"/>
      <c r="E31" s="31"/>
      <c r="F31" s="113"/>
      <c r="G31" s="81"/>
      <c r="H31" s="82">
        <f t="shared" si="0"/>
        <v>0</v>
      </c>
      <c r="I31" s="83"/>
      <c r="J31" s="119"/>
      <c r="K31" s="84"/>
    </row>
    <row r="32" spans="2:11" ht="12" customHeight="1" x14ac:dyDescent="0.25">
      <c r="B32" s="9" t="s">
        <v>11</v>
      </c>
      <c r="C32" s="26" t="s">
        <v>12</v>
      </c>
      <c r="D32" s="63" t="s">
        <v>13</v>
      </c>
      <c r="E32" s="26" t="s">
        <v>14</v>
      </c>
      <c r="F32" s="109" t="s">
        <v>15</v>
      </c>
      <c r="G32" s="87" t="s">
        <v>13</v>
      </c>
      <c r="H32" s="88">
        <f t="shared" si="0"/>
        <v>0</v>
      </c>
      <c r="I32" s="89" t="s">
        <v>14</v>
      </c>
      <c r="J32" s="117"/>
      <c r="K32" s="87" t="s">
        <v>13</v>
      </c>
    </row>
    <row r="33" spans="2:11" x14ac:dyDescent="0.25">
      <c r="B33" s="28" t="s">
        <v>16</v>
      </c>
      <c r="C33" s="29" t="s">
        <v>17</v>
      </c>
      <c r="D33" s="66"/>
      <c r="E33" s="29" t="s">
        <v>18</v>
      </c>
      <c r="F33" s="79"/>
      <c r="G33" s="92" t="str">
        <f t="shared" si="1"/>
        <v/>
      </c>
      <c r="H33" s="88">
        <f t="shared" si="0"/>
        <v>0</v>
      </c>
      <c r="I33" s="57" t="s">
        <v>18</v>
      </c>
      <c r="J33" s="117">
        <v>100</v>
      </c>
      <c r="K33" s="93" t="str">
        <f t="shared" ref="K33:K50" si="7">IF(G33="","",G33*J33)</f>
        <v/>
      </c>
    </row>
    <row r="34" spans="2:11" x14ac:dyDescent="0.25">
      <c r="B34" s="28" t="s">
        <v>16</v>
      </c>
      <c r="C34" s="29" t="s">
        <v>19</v>
      </c>
      <c r="D34" s="66"/>
      <c r="E34" s="29" t="s">
        <v>18</v>
      </c>
      <c r="F34" s="79"/>
      <c r="G34" s="92" t="str">
        <f t="shared" si="1"/>
        <v/>
      </c>
      <c r="H34" s="88">
        <f t="shared" si="0"/>
        <v>0</v>
      </c>
      <c r="I34" s="57" t="s">
        <v>18</v>
      </c>
      <c r="J34" s="117">
        <v>600</v>
      </c>
      <c r="K34" s="93" t="str">
        <f t="shared" si="7"/>
        <v/>
      </c>
    </row>
    <row r="35" spans="2:11" x14ac:dyDescent="0.25">
      <c r="B35" s="28" t="s">
        <v>16</v>
      </c>
      <c r="C35" s="29" t="s">
        <v>20</v>
      </c>
      <c r="D35" s="66"/>
      <c r="E35" s="29" t="s">
        <v>18</v>
      </c>
      <c r="F35" s="79"/>
      <c r="G35" s="92" t="str">
        <f t="shared" si="1"/>
        <v/>
      </c>
      <c r="H35" s="88">
        <f t="shared" si="0"/>
        <v>0</v>
      </c>
      <c r="I35" s="57" t="s">
        <v>18</v>
      </c>
      <c r="J35" s="117">
        <v>50</v>
      </c>
      <c r="K35" s="93" t="str">
        <f t="shared" si="7"/>
        <v/>
      </c>
    </row>
    <row r="36" spans="2:11" x14ac:dyDescent="0.25">
      <c r="B36" s="28" t="s">
        <v>21</v>
      </c>
      <c r="C36" s="29" t="s">
        <v>22</v>
      </c>
      <c r="D36" s="66"/>
      <c r="E36" s="29" t="s">
        <v>18</v>
      </c>
      <c r="F36" s="79"/>
      <c r="G36" s="92" t="str">
        <f t="shared" si="1"/>
        <v/>
      </c>
      <c r="H36" s="88">
        <f t="shared" si="0"/>
        <v>0</v>
      </c>
      <c r="I36" s="57" t="s">
        <v>18</v>
      </c>
      <c r="J36" s="117">
        <v>600</v>
      </c>
      <c r="K36" s="93" t="str">
        <f t="shared" si="7"/>
        <v/>
      </c>
    </row>
    <row r="37" spans="2:11" x14ac:dyDescent="0.25">
      <c r="B37" s="28" t="s">
        <v>21</v>
      </c>
      <c r="C37" s="29" t="s">
        <v>23</v>
      </c>
      <c r="D37" s="66"/>
      <c r="E37" s="29" t="s">
        <v>18</v>
      </c>
      <c r="F37" s="79"/>
      <c r="G37" s="92" t="str">
        <f t="shared" si="1"/>
        <v/>
      </c>
      <c r="H37" s="88">
        <f t="shared" si="0"/>
        <v>0</v>
      </c>
      <c r="I37" s="57" t="s">
        <v>18</v>
      </c>
      <c r="J37" s="117">
        <v>50</v>
      </c>
      <c r="K37" s="93" t="str">
        <f t="shared" si="7"/>
        <v/>
      </c>
    </row>
    <row r="38" spans="2:11" x14ac:dyDescent="0.25">
      <c r="B38" s="28" t="s">
        <v>24</v>
      </c>
      <c r="C38" s="29" t="s">
        <v>17</v>
      </c>
      <c r="D38" s="66"/>
      <c r="E38" s="29" t="s">
        <v>18</v>
      </c>
      <c r="F38" s="79"/>
      <c r="G38" s="92" t="str">
        <f t="shared" si="1"/>
        <v/>
      </c>
      <c r="H38" s="88">
        <f t="shared" si="0"/>
        <v>0</v>
      </c>
      <c r="I38" s="57" t="s">
        <v>18</v>
      </c>
      <c r="J38" s="117">
        <v>50</v>
      </c>
      <c r="K38" s="93" t="str">
        <f t="shared" si="7"/>
        <v/>
      </c>
    </row>
    <row r="39" spans="2:11" x14ac:dyDescent="0.25">
      <c r="B39" s="28" t="s">
        <v>24</v>
      </c>
      <c r="C39" s="29" t="s">
        <v>19</v>
      </c>
      <c r="D39" s="66"/>
      <c r="E39" s="29" t="s">
        <v>18</v>
      </c>
      <c r="F39" s="79"/>
      <c r="G39" s="92" t="str">
        <f t="shared" si="1"/>
        <v/>
      </c>
      <c r="H39" s="88">
        <f t="shared" si="0"/>
        <v>0</v>
      </c>
      <c r="I39" s="57" t="s">
        <v>18</v>
      </c>
      <c r="J39" s="117">
        <v>150</v>
      </c>
      <c r="K39" s="93" t="str">
        <f t="shared" si="7"/>
        <v/>
      </c>
    </row>
    <row r="40" spans="2:11" x14ac:dyDescent="0.25">
      <c r="B40" s="28" t="s">
        <v>24</v>
      </c>
      <c r="C40" s="29" t="s">
        <v>20</v>
      </c>
      <c r="D40" s="66"/>
      <c r="E40" s="29" t="s">
        <v>18</v>
      </c>
      <c r="F40" s="79"/>
      <c r="G40" s="92" t="str">
        <f t="shared" si="1"/>
        <v/>
      </c>
      <c r="H40" s="88">
        <f t="shared" ref="H40" si="8">IF(OR(G40&lt;=0,G40="",G40="Prijs"),0,1)</f>
        <v>0</v>
      </c>
      <c r="I40" s="57" t="s">
        <v>18</v>
      </c>
      <c r="J40" s="117">
        <v>150</v>
      </c>
      <c r="K40" s="93" t="str">
        <f t="shared" si="7"/>
        <v/>
      </c>
    </row>
    <row r="41" spans="2:11" x14ac:dyDescent="0.25">
      <c r="B41" s="28" t="s">
        <v>25</v>
      </c>
      <c r="C41" s="29" t="s">
        <v>26</v>
      </c>
      <c r="D41" s="66"/>
      <c r="E41" s="29" t="s">
        <v>18</v>
      </c>
      <c r="F41" s="79"/>
      <c r="G41" s="92" t="str">
        <f t="shared" si="1"/>
        <v/>
      </c>
      <c r="H41" s="88">
        <f t="shared" si="0"/>
        <v>0</v>
      </c>
      <c r="I41" s="57" t="s">
        <v>18</v>
      </c>
      <c r="J41" s="117">
        <v>200</v>
      </c>
      <c r="K41" s="93" t="str">
        <f t="shared" si="7"/>
        <v/>
      </c>
    </row>
    <row r="42" spans="2:11" x14ac:dyDescent="0.25">
      <c r="B42" s="28" t="s">
        <v>25</v>
      </c>
      <c r="C42" s="29" t="s">
        <v>27</v>
      </c>
      <c r="D42" s="66"/>
      <c r="E42" s="29" t="s">
        <v>18</v>
      </c>
      <c r="F42" s="79"/>
      <c r="G42" s="92" t="str">
        <f t="shared" si="1"/>
        <v/>
      </c>
      <c r="H42" s="88">
        <f t="shared" ref="H42" si="9">IF(OR(G42&lt;=0,G42="",G42="Prijs"),0,1)</f>
        <v>0</v>
      </c>
      <c r="I42" s="57" t="s">
        <v>18</v>
      </c>
      <c r="J42" s="117">
        <v>100</v>
      </c>
      <c r="K42" s="93" t="str">
        <f t="shared" si="7"/>
        <v/>
      </c>
    </row>
    <row r="43" spans="2:11" x14ac:dyDescent="0.25">
      <c r="B43" s="28" t="s">
        <v>28</v>
      </c>
      <c r="C43" s="29" t="s">
        <v>22</v>
      </c>
      <c r="D43" s="66"/>
      <c r="E43" s="29" t="s">
        <v>18</v>
      </c>
      <c r="F43" s="79"/>
      <c r="G43" s="92" t="str">
        <f t="shared" si="1"/>
        <v/>
      </c>
      <c r="H43" s="88">
        <f t="shared" si="0"/>
        <v>0</v>
      </c>
      <c r="I43" s="57" t="s">
        <v>18</v>
      </c>
      <c r="J43" s="117">
        <v>20</v>
      </c>
      <c r="K43" s="93" t="str">
        <f t="shared" si="7"/>
        <v/>
      </c>
    </row>
    <row r="44" spans="2:11" x14ac:dyDescent="0.25">
      <c r="B44" s="28" t="s">
        <v>28</v>
      </c>
      <c r="C44" s="29" t="s">
        <v>23</v>
      </c>
      <c r="D44" s="66"/>
      <c r="E44" s="29" t="s">
        <v>18</v>
      </c>
      <c r="F44" s="79"/>
      <c r="G44" s="92" t="str">
        <f t="shared" si="1"/>
        <v/>
      </c>
      <c r="H44" s="88">
        <f t="shared" si="0"/>
        <v>0</v>
      </c>
      <c r="I44" s="57" t="s">
        <v>18</v>
      </c>
      <c r="J44" s="117">
        <v>20</v>
      </c>
      <c r="K44" s="93" t="str">
        <f t="shared" si="7"/>
        <v/>
      </c>
    </row>
    <row r="45" spans="2:11" x14ac:dyDescent="0.25">
      <c r="B45" s="28" t="s">
        <v>29</v>
      </c>
      <c r="C45" s="29" t="s">
        <v>30</v>
      </c>
      <c r="D45" s="66"/>
      <c r="E45" s="29" t="s">
        <v>18</v>
      </c>
      <c r="F45" s="79"/>
      <c r="G45" s="92" t="str">
        <f t="shared" si="1"/>
        <v/>
      </c>
      <c r="H45" s="88">
        <f t="shared" si="0"/>
        <v>0</v>
      </c>
      <c r="I45" s="57" t="s">
        <v>18</v>
      </c>
      <c r="J45" s="117">
        <v>20</v>
      </c>
      <c r="K45" s="93" t="str">
        <f t="shared" si="7"/>
        <v/>
      </c>
    </row>
    <row r="46" spans="2:11" x14ac:dyDescent="0.25">
      <c r="B46" s="28" t="s">
        <v>31</v>
      </c>
      <c r="C46" s="29" t="s">
        <v>32</v>
      </c>
      <c r="D46" s="66"/>
      <c r="E46" s="29" t="s">
        <v>18</v>
      </c>
      <c r="F46" s="79"/>
      <c r="G46" s="92" t="str">
        <f t="shared" si="1"/>
        <v/>
      </c>
      <c r="H46" s="88">
        <f t="shared" si="0"/>
        <v>0</v>
      </c>
      <c r="I46" s="57" t="s">
        <v>18</v>
      </c>
      <c r="J46" s="117">
        <v>100</v>
      </c>
      <c r="K46" s="93" t="str">
        <f t="shared" si="7"/>
        <v/>
      </c>
    </row>
    <row r="47" spans="2:11" x14ac:dyDescent="0.25">
      <c r="B47" s="28" t="s">
        <v>31</v>
      </c>
      <c r="C47" s="29" t="s">
        <v>35</v>
      </c>
      <c r="D47" s="66"/>
      <c r="E47" s="29" t="s">
        <v>18</v>
      </c>
      <c r="F47" s="79"/>
      <c r="G47" s="92" t="str">
        <f t="shared" si="1"/>
        <v/>
      </c>
      <c r="H47" s="88">
        <f t="shared" ref="H47:H49" si="10">IF(OR(G47&lt;=0,G47="",G47="Prijs"),0,1)</f>
        <v>0</v>
      </c>
      <c r="I47" s="57" t="s">
        <v>18</v>
      </c>
      <c r="J47" s="117">
        <v>100</v>
      </c>
      <c r="K47" s="93" t="str">
        <f t="shared" si="7"/>
        <v/>
      </c>
    </row>
    <row r="48" spans="2:11" x14ac:dyDescent="0.25">
      <c r="B48" s="33" t="s">
        <v>36</v>
      </c>
      <c r="C48" s="33" t="s">
        <v>37</v>
      </c>
      <c r="D48" s="66"/>
      <c r="E48" s="29" t="s">
        <v>38</v>
      </c>
      <c r="F48" s="79"/>
      <c r="G48" s="92" t="str">
        <f t="shared" si="1"/>
        <v/>
      </c>
      <c r="H48" s="88">
        <f t="shared" si="10"/>
        <v>0</v>
      </c>
      <c r="I48" s="57" t="s">
        <v>38</v>
      </c>
      <c r="J48" s="117">
        <v>50</v>
      </c>
      <c r="K48" s="93" t="str">
        <f t="shared" si="7"/>
        <v/>
      </c>
    </row>
    <row r="49" spans="2:11" x14ac:dyDescent="0.25">
      <c r="B49" s="33" t="s">
        <v>36</v>
      </c>
      <c r="C49" s="33" t="s">
        <v>39</v>
      </c>
      <c r="D49" s="66"/>
      <c r="E49" s="29" t="s">
        <v>38</v>
      </c>
      <c r="F49" s="79"/>
      <c r="G49" s="92" t="str">
        <f t="shared" si="1"/>
        <v/>
      </c>
      <c r="H49" s="88">
        <f t="shared" si="10"/>
        <v>0</v>
      </c>
      <c r="I49" s="57" t="s">
        <v>38</v>
      </c>
      <c r="J49" s="117">
        <v>200</v>
      </c>
      <c r="K49" s="93" t="str">
        <f t="shared" si="7"/>
        <v/>
      </c>
    </row>
    <row r="50" spans="2:11" x14ac:dyDescent="0.25">
      <c r="B50" s="33" t="s">
        <v>36</v>
      </c>
      <c r="C50" s="33" t="s">
        <v>40</v>
      </c>
      <c r="D50" s="66"/>
      <c r="E50" s="29" t="s">
        <v>18</v>
      </c>
      <c r="F50" s="79"/>
      <c r="G50" s="120" t="str">
        <f t="shared" si="1"/>
        <v/>
      </c>
      <c r="H50" s="88"/>
      <c r="I50" s="57" t="s">
        <v>18</v>
      </c>
      <c r="J50" s="117">
        <v>5</v>
      </c>
      <c r="K50" s="93" t="str">
        <f t="shared" si="7"/>
        <v/>
      </c>
    </row>
    <row r="51" spans="2:11" x14ac:dyDescent="0.25"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2:11" x14ac:dyDescent="0.25">
      <c r="B52" s="9" t="s">
        <v>41</v>
      </c>
      <c r="C52" s="26" t="s">
        <v>12</v>
      </c>
      <c r="D52" s="63" t="s">
        <v>13</v>
      </c>
      <c r="E52" s="26" t="s">
        <v>14</v>
      </c>
      <c r="F52" s="109" t="s">
        <v>15</v>
      </c>
      <c r="G52" s="87" t="s">
        <v>13</v>
      </c>
      <c r="H52" s="88">
        <f t="shared" ref="H52:H61" si="11">IF(OR(G52&lt;=0,G52="",G52="Prijs"),0,1)</f>
        <v>0</v>
      </c>
      <c r="I52" s="89" t="s">
        <v>14</v>
      </c>
      <c r="J52" s="117"/>
      <c r="K52" s="87" t="s">
        <v>13</v>
      </c>
    </row>
    <row r="53" spans="2:11" x14ac:dyDescent="0.25">
      <c r="B53" s="33" t="s">
        <v>42</v>
      </c>
      <c r="C53" s="33" t="s">
        <v>43</v>
      </c>
      <c r="D53" s="66"/>
      <c r="E53" s="29" t="s">
        <v>18</v>
      </c>
      <c r="F53" s="79"/>
      <c r="G53" s="92" t="str">
        <f t="shared" si="1"/>
        <v/>
      </c>
      <c r="H53" s="88">
        <f t="shared" si="11"/>
        <v>0</v>
      </c>
      <c r="I53" s="57" t="s">
        <v>18</v>
      </c>
      <c r="J53" s="117">
        <v>100</v>
      </c>
      <c r="K53" s="93" t="str">
        <f t="shared" ref="K53:K64" si="12">IF(G53="","",G53*J53)</f>
        <v/>
      </c>
    </row>
    <row r="54" spans="2:11" x14ac:dyDescent="0.25">
      <c r="B54" s="33" t="s">
        <v>42</v>
      </c>
      <c r="C54" s="33" t="s">
        <v>44</v>
      </c>
      <c r="D54" s="66"/>
      <c r="E54" s="29" t="s">
        <v>18</v>
      </c>
      <c r="F54" s="79"/>
      <c r="G54" s="92" t="str">
        <f t="shared" si="1"/>
        <v/>
      </c>
      <c r="H54" s="88">
        <f t="shared" si="11"/>
        <v>0</v>
      </c>
      <c r="I54" s="57" t="s">
        <v>18</v>
      </c>
      <c r="J54" s="117">
        <v>200</v>
      </c>
      <c r="K54" s="93" t="str">
        <f t="shared" si="12"/>
        <v/>
      </c>
    </row>
    <row r="55" spans="2:11" x14ac:dyDescent="0.25">
      <c r="B55" s="33" t="s">
        <v>42</v>
      </c>
      <c r="C55" s="33" t="s">
        <v>45</v>
      </c>
      <c r="D55" s="66"/>
      <c r="E55" s="29" t="s">
        <v>18</v>
      </c>
      <c r="F55" s="79"/>
      <c r="G55" s="92" t="str">
        <f t="shared" si="1"/>
        <v/>
      </c>
      <c r="H55" s="88">
        <f t="shared" si="11"/>
        <v>0</v>
      </c>
      <c r="I55" s="57" t="s">
        <v>18</v>
      </c>
      <c r="J55" s="117">
        <v>100</v>
      </c>
      <c r="K55" s="93" t="str">
        <f t="shared" si="12"/>
        <v/>
      </c>
    </row>
    <row r="56" spans="2:11" x14ac:dyDescent="0.25">
      <c r="B56" s="33" t="s">
        <v>42</v>
      </c>
      <c r="C56" s="33" t="s">
        <v>46</v>
      </c>
      <c r="D56" s="66"/>
      <c r="E56" s="29" t="s">
        <v>18</v>
      </c>
      <c r="F56" s="79"/>
      <c r="G56" s="92" t="str">
        <f t="shared" si="1"/>
        <v/>
      </c>
      <c r="H56" s="88">
        <f t="shared" si="11"/>
        <v>0</v>
      </c>
      <c r="I56" s="57" t="s">
        <v>18</v>
      </c>
      <c r="J56" s="117">
        <v>100</v>
      </c>
      <c r="K56" s="93" t="str">
        <f t="shared" si="12"/>
        <v/>
      </c>
    </row>
    <row r="57" spans="2:11" x14ac:dyDescent="0.25">
      <c r="B57" s="33" t="s">
        <v>42</v>
      </c>
      <c r="C57" s="33" t="s">
        <v>30</v>
      </c>
      <c r="D57" s="66"/>
      <c r="E57" s="29" t="s">
        <v>18</v>
      </c>
      <c r="F57" s="79"/>
      <c r="G57" s="92" t="str">
        <f t="shared" si="1"/>
        <v/>
      </c>
      <c r="H57" s="88">
        <f t="shared" si="11"/>
        <v>0</v>
      </c>
      <c r="I57" s="57" t="s">
        <v>18</v>
      </c>
      <c r="J57" s="117">
        <v>100</v>
      </c>
      <c r="K57" s="93" t="str">
        <f t="shared" si="12"/>
        <v/>
      </c>
    </row>
    <row r="58" spans="2:11" x14ac:dyDescent="0.25">
      <c r="B58" s="33" t="s">
        <v>42</v>
      </c>
      <c r="C58" s="33" t="s">
        <v>47</v>
      </c>
      <c r="D58" s="66"/>
      <c r="E58" s="29" t="s">
        <v>18</v>
      </c>
      <c r="F58" s="79"/>
      <c r="G58" s="92" t="str">
        <f t="shared" si="1"/>
        <v/>
      </c>
      <c r="H58" s="88">
        <f t="shared" si="11"/>
        <v>0</v>
      </c>
      <c r="I58" s="57" t="s">
        <v>18</v>
      </c>
      <c r="J58" s="117">
        <v>100</v>
      </c>
      <c r="K58" s="93" t="str">
        <f t="shared" si="12"/>
        <v/>
      </c>
    </row>
    <row r="59" spans="2:11" x14ac:dyDescent="0.25">
      <c r="B59" s="33" t="s">
        <v>42</v>
      </c>
      <c r="C59" s="33" t="s">
        <v>48</v>
      </c>
      <c r="D59" s="66"/>
      <c r="E59" s="29" t="s">
        <v>18</v>
      </c>
      <c r="F59" s="79"/>
      <c r="G59" s="92" t="str">
        <f t="shared" si="1"/>
        <v/>
      </c>
      <c r="H59" s="88">
        <f t="shared" si="11"/>
        <v>0</v>
      </c>
      <c r="I59" s="57" t="s">
        <v>18</v>
      </c>
      <c r="J59" s="117">
        <v>100</v>
      </c>
      <c r="K59" s="93" t="str">
        <f t="shared" si="12"/>
        <v/>
      </c>
    </row>
    <row r="60" spans="2:11" x14ac:dyDescent="0.25">
      <c r="B60" s="33" t="s">
        <v>42</v>
      </c>
      <c r="C60" s="33" t="s">
        <v>49</v>
      </c>
      <c r="D60" s="66"/>
      <c r="E60" s="29" t="s">
        <v>18</v>
      </c>
      <c r="F60" s="79"/>
      <c r="G60" s="92" t="str">
        <f t="shared" si="1"/>
        <v/>
      </c>
      <c r="H60" s="88">
        <f t="shared" si="11"/>
        <v>0</v>
      </c>
      <c r="I60" s="57" t="s">
        <v>18</v>
      </c>
      <c r="J60" s="117">
        <v>100</v>
      </c>
      <c r="K60" s="93" t="str">
        <f t="shared" si="12"/>
        <v/>
      </c>
    </row>
    <row r="61" spans="2:11" x14ac:dyDescent="0.25">
      <c r="B61" s="33" t="s">
        <v>42</v>
      </c>
      <c r="C61" s="33" t="s">
        <v>50</v>
      </c>
      <c r="D61" s="66"/>
      <c r="E61" s="29" t="s">
        <v>18</v>
      </c>
      <c r="F61" s="79"/>
      <c r="G61" s="92" t="str">
        <f t="shared" si="1"/>
        <v/>
      </c>
      <c r="H61" s="88">
        <f t="shared" si="11"/>
        <v>0</v>
      </c>
      <c r="I61" s="57" t="s">
        <v>18</v>
      </c>
      <c r="J61" s="117">
        <v>50</v>
      </c>
      <c r="K61" s="93" t="str">
        <f t="shared" si="12"/>
        <v/>
      </c>
    </row>
    <row r="62" spans="2:11" x14ac:dyDescent="0.25">
      <c r="B62" s="35" t="s">
        <v>42</v>
      </c>
      <c r="C62" s="35" t="s">
        <v>51</v>
      </c>
      <c r="D62" s="68"/>
      <c r="E62" s="31" t="s">
        <v>18</v>
      </c>
      <c r="F62" s="79"/>
      <c r="G62" s="92" t="str">
        <f t="shared" si="1"/>
        <v/>
      </c>
      <c r="H62" s="82"/>
      <c r="I62" s="103" t="s">
        <v>18</v>
      </c>
      <c r="J62" s="118">
        <v>50</v>
      </c>
      <c r="K62" s="93" t="str">
        <f t="shared" si="12"/>
        <v/>
      </c>
    </row>
    <row r="63" spans="2:11" x14ac:dyDescent="0.25">
      <c r="B63" s="35" t="s">
        <v>42</v>
      </c>
      <c r="C63" s="35" t="s">
        <v>52</v>
      </c>
      <c r="D63" s="68"/>
      <c r="E63" s="31" t="s">
        <v>18</v>
      </c>
      <c r="F63" s="79"/>
      <c r="G63" s="92" t="str">
        <f t="shared" si="1"/>
        <v/>
      </c>
      <c r="H63" s="82"/>
      <c r="I63" s="103" t="s">
        <v>18</v>
      </c>
      <c r="J63" s="118">
        <v>100</v>
      </c>
      <c r="K63" s="93" t="str">
        <f t="shared" si="12"/>
        <v/>
      </c>
    </row>
    <row r="64" spans="2:11" x14ac:dyDescent="0.25">
      <c r="B64" s="35" t="s">
        <v>42</v>
      </c>
      <c r="C64" s="35" t="s">
        <v>53</v>
      </c>
      <c r="D64" s="68"/>
      <c r="E64" s="31" t="s">
        <v>18</v>
      </c>
      <c r="F64" s="79"/>
      <c r="G64" s="92" t="str">
        <f t="shared" si="1"/>
        <v/>
      </c>
      <c r="H64" s="82"/>
      <c r="I64" s="103" t="s">
        <v>18</v>
      </c>
      <c r="J64" s="118">
        <v>50</v>
      </c>
      <c r="K64" s="93" t="str">
        <f t="shared" si="12"/>
        <v/>
      </c>
    </row>
    <row r="65" spans="2:11" x14ac:dyDescent="0.25">
      <c r="B65" s="213"/>
      <c r="C65" s="180"/>
      <c r="D65" s="180"/>
      <c r="E65" s="180"/>
      <c r="F65" s="180"/>
      <c r="G65" s="180"/>
      <c r="H65" s="180"/>
      <c r="I65" s="180"/>
      <c r="J65" s="180"/>
      <c r="K65" s="180"/>
    </row>
    <row r="66" spans="2:11" x14ac:dyDescent="0.25">
      <c r="B66" s="220" t="s">
        <v>158</v>
      </c>
      <c r="C66" s="221" t="s">
        <v>124</v>
      </c>
      <c r="D66" s="222" t="s">
        <v>13</v>
      </c>
      <c r="E66" s="221" t="s">
        <v>14</v>
      </c>
      <c r="F66" s="223" t="s">
        <v>15</v>
      </c>
      <c r="G66" s="224" t="s">
        <v>13</v>
      </c>
      <c r="H66" s="225">
        <f t="shared" ref="H66:H68" si="13">IF(OR(G66&lt;=0,G66="",G66="Prijs"),0,1)</f>
        <v>0</v>
      </c>
      <c r="I66" s="226" t="s">
        <v>14</v>
      </c>
      <c r="J66" s="227"/>
      <c r="K66" s="224" t="s">
        <v>13</v>
      </c>
    </row>
    <row r="67" spans="2:11" s="36" customFormat="1" x14ac:dyDescent="0.25">
      <c r="B67" s="94" t="s">
        <v>125</v>
      </c>
      <c r="C67" s="94" t="s">
        <v>126</v>
      </c>
      <c r="D67" s="106"/>
      <c r="E67" s="107" t="s">
        <v>18</v>
      </c>
      <c r="F67" s="79"/>
      <c r="G67" s="92" t="str">
        <f>IF(F67="","",(D67-(D67*F67)))</f>
        <v/>
      </c>
      <c r="H67" s="88">
        <f t="shared" si="13"/>
        <v>0</v>
      </c>
      <c r="I67" s="137" t="s">
        <v>18</v>
      </c>
      <c r="J67" s="117">
        <v>150</v>
      </c>
      <c r="K67" s="93" t="str">
        <f>IF(G67="","",G67*J67)</f>
        <v/>
      </c>
    </row>
    <row r="68" spans="2:11" s="36" customFormat="1" x14ac:dyDescent="0.25">
      <c r="B68" s="94" t="s">
        <v>127</v>
      </c>
      <c r="C68" s="94" t="s">
        <v>128</v>
      </c>
      <c r="D68" s="106"/>
      <c r="E68" s="107" t="s">
        <v>18</v>
      </c>
      <c r="F68" s="79"/>
      <c r="G68" s="92" t="str">
        <f>IF(F68="","",(D68-(D68*F68)))</f>
        <v/>
      </c>
      <c r="H68" s="88">
        <f t="shared" si="13"/>
        <v>0</v>
      </c>
      <c r="I68" s="137" t="s">
        <v>18</v>
      </c>
      <c r="J68" s="117">
        <v>200</v>
      </c>
      <c r="K68" s="93" t="str">
        <f>IF(G68="","",G68*J68)</f>
        <v/>
      </c>
    </row>
    <row r="69" spans="2:11" s="36" customFormat="1" ht="13.8" thickBot="1" x14ac:dyDescent="0.3">
      <c r="B69" s="228"/>
      <c r="C69" s="228"/>
      <c r="D69" s="230"/>
      <c r="E69" s="230"/>
      <c r="F69" s="230"/>
      <c r="G69" s="81"/>
      <c r="H69" s="82"/>
      <c r="I69" s="229"/>
      <c r="J69" s="121"/>
      <c r="K69" s="165"/>
    </row>
    <row r="70" spans="2:11" x14ac:dyDescent="0.25">
      <c r="B70" s="190" t="s">
        <v>103</v>
      </c>
      <c r="C70" s="191"/>
      <c r="D70" s="192"/>
      <c r="E70" s="193"/>
      <c r="F70" s="194"/>
      <c r="G70" s="195"/>
      <c r="H70" s="196">
        <f t="shared" ref="H70:H84" si="14">IF(OR(G70&lt;=0,G70="",G70="Prijs"),0,1)</f>
        <v>0</v>
      </c>
      <c r="I70" s="197"/>
      <c r="J70" s="198"/>
      <c r="K70" s="199"/>
    </row>
    <row r="71" spans="2:11" s="8" customFormat="1" x14ac:dyDescent="0.25">
      <c r="B71" s="186" t="s">
        <v>34</v>
      </c>
      <c r="C71" s="182" t="s">
        <v>12</v>
      </c>
      <c r="D71" s="187" t="s">
        <v>13</v>
      </c>
      <c r="E71" s="188" t="s">
        <v>14</v>
      </c>
      <c r="F71" s="189" t="s">
        <v>15</v>
      </c>
      <c r="G71" s="123" t="s">
        <v>13</v>
      </c>
      <c r="H71" s="82">
        <f t="shared" si="14"/>
        <v>0</v>
      </c>
      <c r="I71" s="83" t="s">
        <v>14</v>
      </c>
      <c r="J71" s="118"/>
      <c r="K71" s="123" t="s">
        <v>13</v>
      </c>
    </row>
    <row r="72" spans="2:11" x14ac:dyDescent="0.25">
      <c r="B72" s="55" t="s">
        <v>104</v>
      </c>
      <c r="C72" s="55" t="s">
        <v>105</v>
      </c>
      <c r="D72" s="90"/>
      <c r="E72" s="91" t="s">
        <v>18</v>
      </c>
      <c r="F72" s="79"/>
      <c r="G72" s="92" t="str">
        <f t="shared" ref="G72:G85" si="15">IF(F72="","",(D72-(D72*F72)))</f>
        <v/>
      </c>
      <c r="H72" s="88">
        <f t="shared" si="14"/>
        <v>0</v>
      </c>
      <c r="I72" s="57" t="s">
        <v>18</v>
      </c>
      <c r="J72" s="117">
        <v>5000</v>
      </c>
      <c r="K72" s="93" t="str">
        <f t="shared" ref="K72:K85" si="16">IF(G72="","",G72*J72)</f>
        <v/>
      </c>
    </row>
    <row r="73" spans="2:11" s="36" customFormat="1" x14ac:dyDescent="0.25">
      <c r="B73" s="94" t="s">
        <v>156</v>
      </c>
      <c r="C73" s="94" t="s">
        <v>105</v>
      </c>
      <c r="D73" s="95"/>
      <c r="E73" s="96" t="s">
        <v>18</v>
      </c>
      <c r="F73" s="79"/>
      <c r="G73" s="92" t="str">
        <f t="shared" si="15"/>
        <v/>
      </c>
      <c r="H73" s="88">
        <f t="shared" si="14"/>
        <v>0</v>
      </c>
      <c r="I73" s="57" t="s">
        <v>18</v>
      </c>
      <c r="J73" s="117">
        <v>200</v>
      </c>
      <c r="K73" s="93" t="str">
        <f t="shared" si="16"/>
        <v/>
      </c>
    </row>
    <row r="74" spans="2:11" x14ac:dyDescent="0.25">
      <c r="B74" s="55" t="s">
        <v>106</v>
      </c>
      <c r="C74" s="55" t="s">
        <v>105</v>
      </c>
      <c r="D74" s="90"/>
      <c r="E74" s="91" t="s">
        <v>18</v>
      </c>
      <c r="F74" s="79"/>
      <c r="G74" s="92" t="str">
        <f t="shared" si="15"/>
        <v/>
      </c>
      <c r="H74" s="88">
        <f t="shared" si="14"/>
        <v>0</v>
      </c>
      <c r="I74" s="57" t="s">
        <v>18</v>
      </c>
      <c r="J74" s="117">
        <v>600</v>
      </c>
      <c r="K74" s="93" t="str">
        <f t="shared" si="16"/>
        <v/>
      </c>
    </row>
    <row r="75" spans="2:11" x14ac:dyDescent="0.25">
      <c r="B75" s="55" t="s">
        <v>104</v>
      </c>
      <c r="C75" s="55" t="s">
        <v>107</v>
      </c>
      <c r="D75" s="90"/>
      <c r="E75" s="91" t="s">
        <v>18</v>
      </c>
      <c r="F75" s="79"/>
      <c r="G75" s="92" t="str">
        <f t="shared" si="15"/>
        <v/>
      </c>
      <c r="H75" s="88">
        <f t="shared" si="14"/>
        <v>0</v>
      </c>
      <c r="I75" s="57" t="s">
        <v>18</v>
      </c>
      <c r="J75" s="117">
        <v>300</v>
      </c>
      <c r="K75" s="93" t="str">
        <f t="shared" si="16"/>
        <v/>
      </c>
    </row>
    <row r="76" spans="2:11" x14ac:dyDescent="0.25">
      <c r="B76" s="55" t="s">
        <v>156</v>
      </c>
      <c r="C76" s="55" t="s">
        <v>107</v>
      </c>
      <c r="D76" s="90"/>
      <c r="E76" s="91" t="s">
        <v>18</v>
      </c>
      <c r="F76" s="79"/>
      <c r="G76" s="92" t="str">
        <f t="shared" si="15"/>
        <v/>
      </c>
      <c r="H76" s="88">
        <f t="shared" si="14"/>
        <v>0</v>
      </c>
      <c r="I76" s="57" t="s">
        <v>18</v>
      </c>
      <c r="J76" s="117">
        <v>300</v>
      </c>
      <c r="K76" s="93" t="str">
        <f t="shared" si="16"/>
        <v/>
      </c>
    </row>
    <row r="77" spans="2:11" x14ac:dyDescent="0.25">
      <c r="B77" s="55" t="s">
        <v>104</v>
      </c>
      <c r="C77" s="55" t="s">
        <v>108</v>
      </c>
      <c r="D77" s="90"/>
      <c r="E77" s="91" t="s">
        <v>18</v>
      </c>
      <c r="F77" s="79"/>
      <c r="G77" s="92" t="str">
        <f t="shared" si="15"/>
        <v/>
      </c>
      <c r="H77" s="88">
        <f t="shared" si="14"/>
        <v>0</v>
      </c>
      <c r="I77" s="57" t="s">
        <v>18</v>
      </c>
      <c r="J77" s="117">
        <v>300</v>
      </c>
      <c r="K77" s="93" t="str">
        <f t="shared" si="16"/>
        <v/>
      </c>
    </row>
    <row r="78" spans="2:11" x14ac:dyDescent="0.25">
      <c r="B78" s="55" t="s">
        <v>156</v>
      </c>
      <c r="C78" s="55" t="s">
        <v>108</v>
      </c>
      <c r="D78" s="90"/>
      <c r="E78" s="91" t="s">
        <v>18</v>
      </c>
      <c r="F78" s="79"/>
      <c r="G78" s="92" t="str">
        <f t="shared" si="15"/>
        <v/>
      </c>
      <c r="H78" s="88">
        <f t="shared" si="14"/>
        <v>0</v>
      </c>
      <c r="I78" s="57" t="s">
        <v>18</v>
      </c>
      <c r="J78" s="117">
        <v>300</v>
      </c>
      <c r="K78" s="93" t="str">
        <f t="shared" si="16"/>
        <v/>
      </c>
    </row>
    <row r="79" spans="2:11" x14ac:dyDescent="0.25">
      <c r="B79" s="55" t="s">
        <v>157</v>
      </c>
      <c r="C79" s="55" t="s">
        <v>109</v>
      </c>
      <c r="D79" s="90"/>
      <c r="E79" s="91" t="s">
        <v>18</v>
      </c>
      <c r="F79" s="79"/>
      <c r="G79" s="92" t="str">
        <f t="shared" si="15"/>
        <v/>
      </c>
      <c r="H79" s="88">
        <f t="shared" si="14"/>
        <v>0</v>
      </c>
      <c r="I79" s="57" t="s">
        <v>18</v>
      </c>
      <c r="J79" s="117">
        <v>800</v>
      </c>
      <c r="K79" s="93" t="str">
        <f t="shared" si="16"/>
        <v/>
      </c>
    </row>
    <row r="80" spans="2:11" x14ac:dyDescent="0.25">
      <c r="B80" s="55" t="s">
        <v>110</v>
      </c>
      <c r="C80" s="55" t="s">
        <v>109</v>
      </c>
      <c r="D80" s="90"/>
      <c r="E80" s="91" t="s">
        <v>18</v>
      </c>
      <c r="F80" s="79"/>
      <c r="G80" s="92" t="str">
        <f t="shared" si="15"/>
        <v/>
      </c>
      <c r="H80" s="88">
        <f t="shared" si="14"/>
        <v>0</v>
      </c>
      <c r="I80" s="57" t="s">
        <v>18</v>
      </c>
      <c r="J80" s="117">
        <v>400</v>
      </c>
      <c r="K80" s="93" t="str">
        <f t="shared" si="16"/>
        <v/>
      </c>
    </row>
    <row r="81" spans="2:11" x14ac:dyDescent="0.25">
      <c r="B81" s="55" t="s">
        <v>111</v>
      </c>
      <c r="C81" s="57" t="s">
        <v>112</v>
      </c>
      <c r="D81" s="102"/>
      <c r="E81" s="91" t="s">
        <v>18</v>
      </c>
      <c r="F81" s="79"/>
      <c r="G81" s="92" t="str">
        <f t="shared" si="15"/>
        <v/>
      </c>
      <c r="H81" s="88">
        <f t="shared" si="14"/>
        <v>0</v>
      </c>
      <c r="I81" s="57" t="s">
        <v>18</v>
      </c>
      <c r="J81" s="117">
        <v>1500</v>
      </c>
      <c r="K81" s="93" t="str">
        <f t="shared" si="16"/>
        <v/>
      </c>
    </row>
    <row r="82" spans="2:11" x14ac:dyDescent="0.25">
      <c r="B82" s="55" t="s">
        <v>113</v>
      </c>
      <c r="C82" s="57" t="s">
        <v>114</v>
      </c>
      <c r="D82" s="102"/>
      <c r="E82" s="91" t="s">
        <v>18</v>
      </c>
      <c r="F82" s="79"/>
      <c r="G82" s="92" t="str">
        <f t="shared" si="15"/>
        <v/>
      </c>
      <c r="H82" s="88">
        <f t="shared" si="14"/>
        <v>0</v>
      </c>
      <c r="I82" s="57" t="s">
        <v>18</v>
      </c>
      <c r="J82" s="117">
        <v>1500</v>
      </c>
      <c r="K82" s="93" t="str">
        <f t="shared" si="16"/>
        <v/>
      </c>
    </row>
    <row r="83" spans="2:11" x14ac:dyDescent="0.25">
      <c r="B83" s="55" t="s">
        <v>115</v>
      </c>
      <c r="C83" s="57" t="s">
        <v>116</v>
      </c>
      <c r="D83" s="102"/>
      <c r="E83" s="91" t="s">
        <v>18</v>
      </c>
      <c r="F83" s="79"/>
      <c r="G83" s="92" t="str">
        <f t="shared" si="15"/>
        <v/>
      </c>
      <c r="H83" s="88">
        <f t="shared" si="14"/>
        <v>0</v>
      </c>
      <c r="I83" s="57" t="s">
        <v>18</v>
      </c>
      <c r="J83" s="117">
        <v>1500</v>
      </c>
      <c r="K83" s="93" t="str">
        <f t="shared" si="16"/>
        <v/>
      </c>
    </row>
    <row r="84" spans="2:11" x14ac:dyDescent="0.25">
      <c r="B84" s="55" t="s">
        <v>117</v>
      </c>
      <c r="C84" s="57" t="s">
        <v>118</v>
      </c>
      <c r="D84" s="102"/>
      <c r="E84" s="91" t="s">
        <v>18</v>
      </c>
      <c r="F84" s="79"/>
      <c r="G84" s="92" t="str">
        <f t="shared" si="15"/>
        <v/>
      </c>
      <c r="H84" s="88">
        <f t="shared" si="14"/>
        <v>0</v>
      </c>
      <c r="I84" s="57" t="s">
        <v>18</v>
      </c>
      <c r="J84" s="117">
        <v>100</v>
      </c>
      <c r="K84" s="93" t="str">
        <f t="shared" si="16"/>
        <v/>
      </c>
    </row>
    <row r="85" spans="2:11" x14ac:dyDescent="0.25">
      <c r="B85" s="200" t="s">
        <v>119</v>
      </c>
      <c r="C85" s="100" t="s">
        <v>120</v>
      </c>
      <c r="D85" s="201"/>
      <c r="E85" s="202" t="s">
        <v>18</v>
      </c>
      <c r="F85" s="79"/>
      <c r="G85" s="97" t="str">
        <f t="shared" si="15"/>
        <v/>
      </c>
      <c r="H85" s="98">
        <f t="shared" ref="H85" si="17">IF(OR(G85&lt;=0,G85="",G85="Prijs"),0,1)</f>
        <v>0</v>
      </c>
      <c r="I85" s="100" t="s">
        <v>18</v>
      </c>
      <c r="J85" s="124">
        <v>100</v>
      </c>
      <c r="K85" s="101" t="str">
        <f t="shared" si="16"/>
        <v/>
      </c>
    </row>
    <row r="86" spans="2:11" ht="13.8" thickBot="1" x14ac:dyDescent="0.3">
      <c r="B86" s="49"/>
      <c r="C86" s="166"/>
      <c r="D86" s="166"/>
      <c r="E86" s="166"/>
      <c r="F86" s="166"/>
      <c r="G86" s="209"/>
      <c r="H86" s="210"/>
      <c r="I86" s="166"/>
      <c r="J86" s="211"/>
      <c r="K86" s="212"/>
    </row>
    <row r="87" spans="2:11" x14ac:dyDescent="0.25">
      <c r="B87" s="214" t="s">
        <v>154</v>
      </c>
      <c r="C87" s="215"/>
      <c r="D87" s="216"/>
      <c r="E87" s="217"/>
      <c r="F87" s="218"/>
      <c r="G87" s="195"/>
      <c r="H87" s="196">
        <f t="shared" ref="H87:H94" si="18">IF(OR(G87&lt;=0,G87="",G87="Prijs"),0,1)</f>
        <v>0</v>
      </c>
      <c r="I87" s="197"/>
      <c r="J87" s="219"/>
      <c r="K87" s="199"/>
    </row>
    <row r="88" spans="2:11" x14ac:dyDescent="0.25">
      <c r="B88" s="186" t="s">
        <v>34</v>
      </c>
      <c r="C88" s="182" t="s">
        <v>145</v>
      </c>
      <c r="D88" s="69" t="s">
        <v>13</v>
      </c>
      <c r="E88" s="43" t="s">
        <v>14</v>
      </c>
      <c r="F88" s="114" t="s">
        <v>15</v>
      </c>
      <c r="G88" s="123" t="s">
        <v>13</v>
      </c>
      <c r="H88" s="82">
        <f t="shared" si="18"/>
        <v>0</v>
      </c>
      <c r="I88" s="83" t="s">
        <v>14</v>
      </c>
      <c r="J88" s="118"/>
      <c r="K88" s="123" t="s">
        <v>13</v>
      </c>
    </row>
    <row r="89" spans="2:11" s="39" customFormat="1" x14ac:dyDescent="0.25">
      <c r="B89" s="242" t="s">
        <v>162</v>
      </c>
      <c r="C89" s="48" t="s">
        <v>92</v>
      </c>
      <c r="D89" s="74"/>
      <c r="E89" s="37" t="s">
        <v>18</v>
      </c>
      <c r="F89" s="79"/>
      <c r="G89" s="92" t="str">
        <f t="shared" ref="G89:G96" si="19">IF(F89="","",(D89-(D89*F89)))</f>
        <v/>
      </c>
      <c r="H89" s="88">
        <f t="shared" si="18"/>
        <v>0</v>
      </c>
      <c r="I89" s="57" t="s">
        <v>18</v>
      </c>
      <c r="J89" s="117">
        <v>20</v>
      </c>
      <c r="K89" s="101" t="str">
        <f t="shared" ref="K89:K96" si="20">IF(G89="","",G89*J89)</f>
        <v/>
      </c>
    </row>
    <row r="90" spans="2:11" s="39" customFormat="1" x14ac:dyDescent="0.25">
      <c r="B90" s="242" t="s">
        <v>162</v>
      </c>
      <c r="C90" s="48" t="s">
        <v>93</v>
      </c>
      <c r="D90" s="74"/>
      <c r="E90" s="37" t="s">
        <v>18</v>
      </c>
      <c r="F90" s="79"/>
      <c r="G90" s="92" t="str">
        <f t="shared" si="19"/>
        <v/>
      </c>
      <c r="H90" s="88">
        <f t="shared" si="18"/>
        <v>0</v>
      </c>
      <c r="I90" s="57" t="s">
        <v>18</v>
      </c>
      <c r="J90" s="117">
        <v>20</v>
      </c>
      <c r="K90" s="101" t="str">
        <f t="shared" si="20"/>
        <v/>
      </c>
    </row>
    <row r="91" spans="2:11" s="39" customFormat="1" x14ac:dyDescent="0.25">
      <c r="B91" s="242" t="s">
        <v>162</v>
      </c>
      <c r="C91" s="48" t="s">
        <v>94</v>
      </c>
      <c r="D91" s="74"/>
      <c r="E91" s="37" t="s">
        <v>18</v>
      </c>
      <c r="F91" s="79"/>
      <c r="G91" s="92" t="str">
        <f t="shared" si="19"/>
        <v/>
      </c>
      <c r="H91" s="88">
        <f t="shared" si="18"/>
        <v>0</v>
      </c>
      <c r="I91" s="57" t="s">
        <v>18</v>
      </c>
      <c r="J91" s="117">
        <v>40</v>
      </c>
      <c r="K91" s="101" t="str">
        <f t="shared" si="20"/>
        <v/>
      </c>
    </row>
    <row r="92" spans="2:11" x14ac:dyDescent="0.25">
      <c r="B92" s="242" t="s">
        <v>162</v>
      </c>
      <c r="C92" s="33" t="s">
        <v>95</v>
      </c>
      <c r="D92" s="75"/>
      <c r="E92" s="29" t="s">
        <v>18</v>
      </c>
      <c r="F92" s="79"/>
      <c r="G92" s="92" t="str">
        <f t="shared" si="19"/>
        <v/>
      </c>
      <c r="H92" s="88">
        <f t="shared" si="18"/>
        <v>0</v>
      </c>
      <c r="I92" s="57" t="s">
        <v>18</v>
      </c>
      <c r="J92" s="117">
        <v>60</v>
      </c>
      <c r="K92" s="101" t="str">
        <f t="shared" si="20"/>
        <v/>
      </c>
    </row>
    <row r="93" spans="2:11" x14ac:dyDescent="0.25">
      <c r="B93" s="242" t="s">
        <v>162</v>
      </c>
      <c r="C93" s="33" t="s">
        <v>96</v>
      </c>
      <c r="D93" s="75"/>
      <c r="E93" s="29" t="s">
        <v>18</v>
      </c>
      <c r="F93" s="79"/>
      <c r="G93" s="92" t="str">
        <f t="shared" si="19"/>
        <v/>
      </c>
      <c r="H93" s="88">
        <f t="shared" si="18"/>
        <v>0</v>
      </c>
      <c r="I93" s="57" t="s">
        <v>18</v>
      </c>
      <c r="J93" s="117">
        <v>400</v>
      </c>
      <c r="K93" s="101" t="str">
        <f t="shared" si="20"/>
        <v/>
      </c>
    </row>
    <row r="94" spans="2:11" x14ac:dyDescent="0.25">
      <c r="B94" s="242" t="s">
        <v>162</v>
      </c>
      <c r="C94" s="33" t="s">
        <v>97</v>
      </c>
      <c r="D94" s="75"/>
      <c r="E94" s="29" t="s">
        <v>18</v>
      </c>
      <c r="F94" s="79"/>
      <c r="G94" s="92" t="str">
        <f t="shared" si="19"/>
        <v/>
      </c>
      <c r="H94" s="88">
        <f t="shared" si="18"/>
        <v>0</v>
      </c>
      <c r="I94" s="57" t="s">
        <v>18</v>
      </c>
      <c r="J94" s="117">
        <v>300</v>
      </c>
      <c r="K94" s="101" t="str">
        <f t="shared" si="20"/>
        <v/>
      </c>
    </row>
    <row r="95" spans="2:11" x14ac:dyDescent="0.25">
      <c r="B95" s="242" t="s">
        <v>162</v>
      </c>
      <c r="C95" s="33" t="s">
        <v>155</v>
      </c>
      <c r="D95" s="75"/>
      <c r="E95" s="29" t="s">
        <v>18</v>
      </c>
      <c r="F95" s="79"/>
      <c r="G95" s="92" t="str">
        <f t="shared" si="19"/>
        <v/>
      </c>
      <c r="H95" s="88">
        <f t="shared" ref="H95:H96" si="21">IF(OR(G95&lt;=0,G95="",G95="Prijs"),0,1)</f>
        <v>0</v>
      </c>
      <c r="I95" s="57" t="s">
        <v>18</v>
      </c>
      <c r="J95" s="117">
        <v>300</v>
      </c>
      <c r="K95" s="101" t="str">
        <f t="shared" si="20"/>
        <v/>
      </c>
    </row>
    <row r="96" spans="2:11" x14ac:dyDescent="0.25">
      <c r="B96" s="242" t="s">
        <v>162</v>
      </c>
      <c r="C96" s="33" t="s">
        <v>98</v>
      </c>
      <c r="D96" s="75"/>
      <c r="E96" s="29" t="s">
        <v>18</v>
      </c>
      <c r="F96" s="79"/>
      <c r="G96" s="92" t="str">
        <f t="shared" si="19"/>
        <v/>
      </c>
      <c r="H96" s="88">
        <f t="shared" si="21"/>
        <v>0</v>
      </c>
      <c r="I96" s="57" t="s">
        <v>18</v>
      </c>
      <c r="J96" s="138">
        <v>300</v>
      </c>
      <c r="K96" s="130" t="str">
        <f t="shared" si="20"/>
        <v/>
      </c>
    </row>
    <row r="97" spans="1:21" x14ac:dyDescent="0.25">
      <c r="B97" s="33"/>
      <c r="C97" s="33"/>
      <c r="D97" s="33"/>
      <c r="E97" s="33"/>
      <c r="F97" s="33"/>
      <c r="G97" s="92"/>
      <c r="H97" s="88"/>
      <c r="I97" s="57"/>
      <c r="J97" s="138"/>
      <c r="K97" s="169"/>
    </row>
    <row r="98" spans="1:21" x14ac:dyDescent="0.25">
      <c r="B98" s="46" t="s">
        <v>121</v>
      </c>
      <c r="C98" s="33"/>
      <c r="D98" s="85" t="s">
        <v>13</v>
      </c>
      <c r="E98" s="86" t="s">
        <v>14</v>
      </c>
      <c r="F98" s="115" t="s">
        <v>15</v>
      </c>
      <c r="G98" s="87" t="s">
        <v>13</v>
      </c>
      <c r="H98" s="88">
        <f t="shared" ref="H98" si="22">IF(OR(G98&lt;=0,G98="",G98="Prijs"),0,1)</f>
        <v>0</v>
      </c>
      <c r="I98" s="89" t="s">
        <v>14</v>
      </c>
      <c r="J98" s="117"/>
      <c r="K98" s="87" t="s">
        <v>13</v>
      </c>
    </row>
    <row r="99" spans="1:21" x14ac:dyDescent="0.25">
      <c r="B99" s="104" t="s">
        <v>122</v>
      </c>
      <c r="C99" s="105"/>
      <c r="D99" s="102"/>
      <c r="E99" s="91" t="s">
        <v>18</v>
      </c>
      <c r="F99" s="79"/>
      <c r="G99" s="92" t="str">
        <f>IF(F99="","",(D99-(D99*F99)))</f>
        <v/>
      </c>
      <c r="H99" s="88">
        <f t="shared" ref="H99:H100" si="23">IF(OR(G99&lt;=0,G99="",G99="Prijs"),0,1)</f>
        <v>0</v>
      </c>
      <c r="I99" s="57" t="s">
        <v>18</v>
      </c>
      <c r="J99" s="117">
        <v>50</v>
      </c>
      <c r="K99" s="93" t="str">
        <f>IF(G99="","",G99*J99)</f>
        <v/>
      </c>
    </row>
    <row r="100" spans="1:21" x14ac:dyDescent="0.25">
      <c r="B100" s="104" t="s">
        <v>123</v>
      </c>
      <c r="C100" s="105"/>
      <c r="D100" s="102"/>
      <c r="E100" s="91" t="s">
        <v>18</v>
      </c>
      <c r="F100" s="79"/>
      <c r="G100" s="97" t="str">
        <f>IF(F100="","",(D100-(D100*F100)))</f>
        <v/>
      </c>
      <c r="H100" s="88">
        <f t="shared" si="23"/>
        <v>0</v>
      </c>
      <c r="I100" s="57" t="s">
        <v>18</v>
      </c>
      <c r="J100" s="117">
        <v>50</v>
      </c>
      <c r="K100" s="93" t="str">
        <f>IF(G100="","",G100*J100)</f>
        <v/>
      </c>
    </row>
    <row r="101" spans="1:21" ht="13.8" thickBot="1" x14ac:dyDescent="0.3">
      <c r="B101" s="183"/>
      <c r="C101" s="183"/>
      <c r="D101" s="183"/>
      <c r="E101" s="183"/>
      <c r="F101" s="183"/>
      <c r="G101" s="184"/>
      <c r="H101" s="99"/>
      <c r="I101" s="185"/>
      <c r="J101" s="121"/>
      <c r="K101" s="181"/>
    </row>
    <row r="102" spans="1:21" s="8" customFormat="1" x14ac:dyDescent="0.25">
      <c r="B102" s="203" t="s">
        <v>54</v>
      </c>
      <c r="C102" s="204"/>
      <c r="D102" s="205"/>
      <c r="E102" s="205"/>
      <c r="F102" s="206"/>
      <c r="G102" s="207"/>
      <c r="H102" s="208"/>
      <c r="I102" s="208"/>
      <c r="J102" s="208"/>
      <c r="K102" s="208"/>
    </row>
    <row r="103" spans="1:21" x14ac:dyDescent="0.25">
      <c r="B103" s="32" t="s">
        <v>55</v>
      </c>
      <c r="C103" s="43" t="s">
        <v>12</v>
      </c>
      <c r="D103" s="69" t="s">
        <v>13</v>
      </c>
      <c r="E103" s="43" t="s">
        <v>14</v>
      </c>
      <c r="F103" s="114" t="s">
        <v>15</v>
      </c>
      <c r="G103" s="123" t="s">
        <v>13</v>
      </c>
      <c r="H103" s="82">
        <f>IF(OR(G103&lt;=0,G103="",G103="Prijs"),0,1)</f>
        <v>0</v>
      </c>
      <c r="I103" s="83" t="s">
        <v>14</v>
      </c>
      <c r="J103" s="118"/>
      <c r="K103" s="123" t="s">
        <v>13</v>
      </c>
    </row>
    <row r="104" spans="1:21" s="39" customFormat="1" x14ac:dyDescent="0.25">
      <c r="A104" s="36"/>
      <c r="B104" s="37" t="s">
        <v>56</v>
      </c>
      <c r="C104" s="38" t="s">
        <v>57</v>
      </c>
      <c r="D104" s="70"/>
      <c r="E104" s="37" t="s">
        <v>18</v>
      </c>
      <c r="F104" s="79"/>
      <c r="G104" s="92" t="str">
        <f t="shared" si="1"/>
        <v/>
      </c>
      <c r="H104" s="88"/>
      <c r="I104" s="57" t="s">
        <v>18</v>
      </c>
      <c r="J104" s="117">
        <v>10</v>
      </c>
      <c r="K104" s="93" t="str">
        <f>IF(G104="","",G104*J104)</f>
        <v/>
      </c>
      <c r="U104" s="8"/>
    </row>
    <row r="105" spans="1:21" s="39" customFormat="1" x14ac:dyDescent="0.25">
      <c r="A105" s="36"/>
      <c r="B105" s="40" t="s">
        <v>58</v>
      </c>
      <c r="C105" s="41" t="s">
        <v>59</v>
      </c>
      <c r="D105" s="71"/>
      <c r="E105" s="37" t="s">
        <v>18</v>
      </c>
      <c r="F105" s="79"/>
      <c r="G105" s="92" t="str">
        <f t="shared" si="1"/>
        <v/>
      </c>
      <c r="H105" s="98"/>
      <c r="I105" s="57" t="s">
        <v>18</v>
      </c>
      <c r="J105" s="124">
        <v>10</v>
      </c>
      <c r="K105" s="93" t="str">
        <f>IF(G105="","",G105*J105)</f>
        <v/>
      </c>
    </row>
    <row r="106" spans="1:21" s="39" customFormat="1" x14ac:dyDescent="0.25">
      <c r="A106" s="36"/>
      <c r="B106" s="40" t="s">
        <v>60</v>
      </c>
      <c r="C106" s="41" t="s">
        <v>61</v>
      </c>
      <c r="D106" s="71"/>
      <c r="E106" s="37" t="s">
        <v>18</v>
      </c>
      <c r="F106" s="79"/>
      <c r="G106" s="92" t="str">
        <f t="shared" si="1"/>
        <v/>
      </c>
      <c r="H106" s="98"/>
      <c r="I106" s="57" t="s">
        <v>18</v>
      </c>
      <c r="J106" s="124">
        <v>10</v>
      </c>
      <c r="K106" s="101" t="str">
        <f>IF(G106="","",G106*J106)</f>
        <v/>
      </c>
    </row>
    <row r="107" spans="1:21" s="39" customFormat="1" x14ac:dyDescent="0.25">
      <c r="A107" s="36"/>
      <c r="B107" s="40" t="s">
        <v>62</v>
      </c>
      <c r="C107" s="41" t="s">
        <v>59</v>
      </c>
      <c r="D107" s="71"/>
      <c r="E107" s="37" t="s">
        <v>18</v>
      </c>
      <c r="F107" s="79"/>
      <c r="G107" s="92" t="str">
        <f t="shared" si="1"/>
        <v/>
      </c>
      <c r="H107" s="98"/>
      <c r="I107" s="57" t="s">
        <v>18</v>
      </c>
      <c r="J107" s="124">
        <v>10</v>
      </c>
      <c r="K107" s="93" t="str">
        <f>IF(G107="","",G107*J107)</f>
        <v/>
      </c>
    </row>
    <row r="108" spans="1:21" x14ac:dyDescent="0.25">
      <c r="B108" s="49" t="s">
        <v>99</v>
      </c>
      <c r="C108" s="49" t="s">
        <v>100</v>
      </c>
      <c r="D108" s="76"/>
      <c r="E108" s="59" t="s">
        <v>18</v>
      </c>
      <c r="F108" s="79"/>
      <c r="G108" s="92" t="str">
        <f>IF(F108="","",(D108-(D108*F108)))</f>
        <v/>
      </c>
      <c r="H108" s="98"/>
      <c r="I108" s="100" t="s">
        <v>18</v>
      </c>
      <c r="J108" s="131">
        <v>200</v>
      </c>
      <c r="K108" s="132" t="str">
        <f>IF(G108="","",G108*J108)</f>
        <v/>
      </c>
    </row>
    <row r="109" spans="1:21" s="39" customFormat="1" x14ac:dyDescent="0.25">
      <c r="A109" s="36"/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1:21" s="39" customFormat="1" x14ac:dyDescent="0.25">
      <c r="A110" s="36"/>
      <c r="B110" s="42" t="s">
        <v>63</v>
      </c>
      <c r="C110" s="26" t="s">
        <v>12</v>
      </c>
      <c r="D110" s="63" t="s">
        <v>13</v>
      </c>
      <c r="E110" s="26" t="s">
        <v>14</v>
      </c>
      <c r="F110" s="109" t="s">
        <v>15</v>
      </c>
      <c r="G110" s="87" t="s">
        <v>13</v>
      </c>
      <c r="H110" s="88">
        <f>IF(OR(G110&lt;=0,G110="",G110="Prijs"),0,1)</f>
        <v>0</v>
      </c>
      <c r="I110" s="89" t="s">
        <v>14</v>
      </c>
      <c r="J110" s="117"/>
      <c r="K110" s="87" t="s">
        <v>13</v>
      </c>
    </row>
    <row r="111" spans="1:21" s="39" customFormat="1" x14ac:dyDescent="0.25">
      <c r="A111" s="36"/>
      <c r="B111" s="40" t="s">
        <v>64</v>
      </c>
      <c r="C111" s="38" t="s">
        <v>65</v>
      </c>
      <c r="D111" s="71"/>
      <c r="E111" s="40" t="s">
        <v>18</v>
      </c>
      <c r="F111" s="79"/>
      <c r="G111" s="92" t="str">
        <f t="shared" si="1"/>
        <v/>
      </c>
      <c r="H111" s="98"/>
      <c r="I111" s="100" t="s">
        <v>18</v>
      </c>
      <c r="J111" s="124">
        <v>10</v>
      </c>
      <c r="K111" s="93" t="str">
        <f t="shared" ref="K111:K116" si="24">IF(G111="","",G111*J111)</f>
        <v/>
      </c>
    </row>
    <row r="112" spans="1:21" s="39" customFormat="1" x14ac:dyDescent="0.25">
      <c r="A112" s="36"/>
      <c r="B112" s="40" t="s">
        <v>58</v>
      </c>
      <c r="C112" s="41" t="s">
        <v>66</v>
      </c>
      <c r="D112" s="71"/>
      <c r="E112" s="37" t="s">
        <v>18</v>
      </c>
      <c r="F112" s="79"/>
      <c r="G112" s="92" t="str">
        <f t="shared" si="1"/>
        <v/>
      </c>
      <c r="H112" s="98"/>
      <c r="I112" s="57" t="s">
        <v>18</v>
      </c>
      <c r="J112" s="124">
        <v>10</v>
      </c>
      <c r="K112" s="93" t="str">
        <f t="shared" si="24"/>
        <v/>
      </c>
    </row>
    <row r="113" spans="1:11" s="39" customFormat="1" x14ac:dyDescent="0.25">
      <c r="A113" s="36"/>
      <c r="B113" s="40" t="s">
        <v>60</v>
      </c>
      <c r="C113" s="41" t="s">
        <v>67</v>
      </c>
      <c r="D113" s="71"/>
      <c r="E113" s="37" t="s">
        <v>18</v>
      </c>
      <c r="F113" s="79"/>
      <c r="G113" s="92" t="str">
        <f t="shared" si="1"/>
        <v/>
      </c>
      <c r="H113" s="98"/>
      <c r="I113" s="57" t="s">
        <v>18</v>
      </c>
      <c r="J113" s="124">
        <v>10</v>
      </c>
      <c r="K113" s="101" t="str">
        <f t="shared" si="24"/>
        <v/>
      </c>
    </row>
    <row r="114" spans="1:11" s="39" customFormat="1" x14ac:dyDescent="0.25">
      <c r="A114" s="36"/>
      <c r="B114" s="40" t="s">
        <v>62</v>
      </c>
      <c r="C114" s="41" t="s">
        <v>66</v>
      </c>
      <c r="D114" s="71"/>
      <c r="E114" s="37" t="s">
        <v>18</v>
      </c>
      <c r="F114" s="79"/>
      <c r="G114" s="92" t="str">
        <f t="shared" ref="G114" si="25">IF(F114="","",(D114-(D114*F114)))</f>
        <v/>
      </c>
      <c r="H114" s="98"/>
      <c r="I114" s="57" t="s">
        <v>18</v>
      </c>
      <c r="J114" s="124">
        <v>10</v>
      </c>
      <c r="K114" s="101" t="str">
        <f t="shared" si="24"/>
        <v/>
      </c>
    </row>
    <row r="115" spans="1:11" s="39" customFormat="1" x14ac:dyDescent="0.25">
      <c r="A115" s="36"/>
      <c r="B115" s="37" t="s">
        <v>68</v>
      </c>
      <c r="C115" s="38" t="s">
        <v>69</v>
      </c>
      <c r="D115" s="70"/>
      <c r="E115" s="37" t="s">
        <v>18</v>
      </c>
      <c r="F115" s="79"/>
      <c r="G115" s="92" t="str">
        <f t="shared" si="1"/>
        <v/>
      </c>
      <c r="H115" s="88"/>
      <c r="I115" s="57" t="s">
        <v>18</v>
      </c>
      <c r="J115" s="117">
        <v>20</v>
      </c>
      <c r="K115" s="101" t="str">
        <f t="shared" si="24"/>
        <v/>
      </c>
    </row>
    <row r="116" spans="1:11" x14ac:dyDescent="0.25">
      <c r="B116" s="49" t="s">
        <v>101</v>
      </c>
      <c r="C116" s="49" t="s">
        <v>102</v>
      </c>
      <c r="D116" s="77"/>
      <c r="E116" s="60" t="s">
        <v>18</v>
      </c>
      <c r="F116" s="79"/>
      <c r="G116" s="133" t="str">
        <f>IF(F116="","",(D116-(D116*F116)))</f>
        <v/>
      </c>
      <c r="H116" s="134"/>
      <c r="I116" s="135" t="s">
        <v>18</v>
      </c>
      <c r="J116" s="136">
        <v>50</v>
      </c>
      <c r="K116" s="130" t="str">
        <f t="shared" si="24"/>
        <v/>
      </c>
    </row>
    <row r="117" spans="1:11" s="39" customFormat="1" x14ac:dyDescent="0.25">
      <c r="A117" s="36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s="39" customFormat="1" x14ac:dyDescent="0.25">
      <c r="A118" s="36"/>
      <c r="B118" s="170" t="s">
        <v>70</v>
      </c>
      <c r="C118" s="26" t="s">
        <v>12</v>
      </c>
      <c r="D118" s="63" t="s">
        <v>13</v>
      </c>
      <c r="E118" s="26" t="s">
        <v>14</v>
      </c>
      <c r="F118" s="109" t="s">
        <v>15</v>
      </c>
      <c r="G118" s="87" t="s">
        <v>13</v>
      </c>
      <c r="H118" s="88">
        <f>IF(OR(G118&lt;=0,G118="",G118="Prijs"),0,1)</f>
        <v>0</v>
      </c>
      <c r="I118" s="89" t="s">
        <v>14</v>
      </c>
      <c r="J118" s="117"/>
      <c r="K118" s="87" t="s">
        <v>13</v>
      </c>
    </row>
    <row r="119" spans="1:11" s="39" customFormat="1" x14ac:dyDescent="0.25">
      <c r="A119" s="36"/>
      <c r="B119" s="40" t="s">
        <v>71</v>
      </c>
      <c r="C119" s="41" t="s">
        <v>72</v>
      </c>
      <c r="D119" s="72"/>
      <c r="E119" s="40" t="s">
        <v>18</v>
      </c>
      <c r="F119" s="79"/>
      <c r="G119" s="92" t="str">
        <f t="shared" si="1"/>
        <v/>
      </c>
      <c r="H119" s="99"/>
      <c r="I119" s="100" t="s">
        <v>18</v>
      </c>
      <c r="J119" s="121">
        <v>5</v>
      </c>
      <c r="K119" s="101" t="str">
        <f t="shared" ref="K119:K128" si="26">IF(G119="","",G119*J119)</f>
        <v/>
      </c>
    </row>
    <row r="120" spans="1:11" s="39" customFormat="1" x14ac:dyDescent="0.25">
      <c r="B120" s="40" t="s">
        <v>71</v>
      </c>
      <c r="C120" s="41" t="s">
        <v>73</v>
      </c>
      <c r="D120" s="71"/>
      <c r="E120" s="40" t="s">
        <v>18</v>
      </c>
      <c r="F120" s="79"/>
      <c r="G120" s="92" t="str">
        <f t="shared" si="1"/>
        <v/>
      </c>
      <c r="H120" s="98"/>
      <c r="I120" s="100" t="s">
        <v>18</v>
      </c>
      <c r="J120" s="124">
        <v>20</v>
      </c>
      <c r="K120" s="101" t="str">
        <f t="shared" si="26"/>
        <v/>
      </c>
    </row>
    <row r="121" spans="1:11" s="39" customFormat="1" x14ac:dyDescent="0.25">
      <c r="B121" s="40" t="s">
        <v>71</v>
      </c>
      <c r="C121" s="41" t="s">
        <v>74</v>
      </c>
      <c r="D121" s="71"/>
      <c r="E121" s="40" t="s">
        <v>18</v>
      </c>
      <c r="F121" s="79"/>
      <c r="G121" s="92" t="str">
        <f t="shared" si="1"/>
        <v/>
      </c>
      <c r="H121" s="98"/>
      <c r="I121" s="100" t="s">
        <v>18</v>
      </c>
      <c r="J121" s="124">
        <v>10</v>
      </c>
      <c r="K121" s="101" t="str">
        <f t="shared" si="26"/>
        <v/>
      </c>
    </row>
    <row r="122" spans="1:11" s="39" customFormat="1" x14ac:dyDescent="0.25">
      <c r="A122" s="36"/>
      <c r="B122" s="37" t="s">
        <v>75</v>
      </c>
      <c r="C122" s="38" t="s">
        <v>76</v>
      </c>
      <c r="D122" s="70"/>
      <c r="E122" s="37" t="s">
        <v>18</v>
      </c>
      <c r="F122" s="79"/>
      <c r="G122" s="92" t="str">
        <f t="shared" si="1"/>
        <v/>
      </c>
      <c r="H122" s="88">
        <f t="shared" ref="H122:H128" si="27">IF(OR(G122&lt;=0,G122="",G122="Prijs"),0,1)</f>
        <v>0</v>
      </c>
      <c r="I122" s="57" t="s">
        <v>18</v>
      </c>
      <c r="J122" s="117">
        <v>100</v>
      </c>
      <c r="K122" s="101" t="str">
        <f t="shared" si="26"/>
        <v/>
      </c>
    </row>
    <row r="123" spans="1:11" s="39" customFormat="1" x14ac:dyDescent="0.25">
      <c r="A123" s="36"/>
      <c r="B123" s="37" t="s">
        <v>75</v>
      </c>
      <c r="C123" s="38" t="s">
        <v>77</v>
      </c>
      <c r="D123" s="70"/>
      <c r="E123" s="37" t="s">
        <v>18</v>
      </c>
      <c r="F123" s="79"/>
      <c r="G123" s="92" t="str">
        <f t="shared" ref="G123:G137" si="28">IF(F123="","",(D123-(D123*F123)))</f>
        <v/>
      </c>
      <c r="H123" s="88">
        <f t="shared" si="27"/>
        <v>0</v>
      </c>
      <c r="I123" s="57" t="s">
        <v>18</v>
      </c>
      <c r="J123" s="117">
        <v>100</v>
      </c>
      <c r="K123" s="93" t="str">
        <f t="shared" si="26"/>
        <v/>
      </c>
    </row>
    <row r="124" spans="1:11" s="39" customFormat="1" x14ac:dyDescent="0.25">
      <c r="A124" s="36"/>
      <c r="B124" s="37" t="s">
        <v>75</v>
      </c>
      <c r="C124" s="38" t="s">
        <v>78</v>
      </c>
      <c r="D124" s="70"/>
      <c r="E124" s="37" t="s">
        <v>18</v>
      </c>
      <c r="F124" s="79"/>
      <c r="G124" s="92" t="str">
        <f t="shared" si="28"/>
        <v/>
      </c>
      <c r="H124" s="88">
        <f t="shared" si="27"/>
        <v>0</v>
      </c>
      <c r="I124" s="57" t="s">
        <v>18</v>
      </c>
      <c r="J124" s="117">
        <v>100</v>
      </c>
      <c r="K124" s="93" t="str">
        <f t="shared" si="26"/>
        <v/>
      </c>
    </row>
    <row r="125" spans="1:11" s="39" customFormat="1" x14ac:dyDescent="0.25">
      <c r="A125" s="36"/>
      <c r="B125" s="37" t="s">
        <v>75</v>
      </c>
      <c r="C125" s="38" t="s">
        <v>79</v>
      </c>
      <c r="D125" s="70"/>
      <c r="E125" s="37" t="s">
        <v>18</v>
      </c>
      <c r="F125" s="79"/>
      <c r="G125" s="92" t="str">
        <f t="shared" si="28"/>
        <v/>
      </c>
      <c r="H125" s="88">
        <f t="shared" si="27"/>
        <v>0</v>
      </c>
      <c r="I125" s="57" t="s">
        <v>18</v>
      </c>
      <c r="J125" s="117">
        <v>50</v>
      </c>
      <c r="K125" s="93" t="str">
        <f t="shared" si="26"/>
        <v/>
      </c>
    </row>
    <row r="126" spans="1:11" s="39" customFormat="1" x14ac:dyDescent="0.25">
      <c r="A126" s="36"/>
      <c r="B126" s="37" t="s">
        <v>80</v>
      </c>
      <c r="C126" s="38" t="s">
        <v>81</v>
      </c>
      <c r="D126" s="70"/>
      <c r="E126" s="37" t="s">
        <v>18</v>
      </c>
      <c r="F126" s="79"/>
      <c r="G126" s="92" t="str">
        <f t="shared" si="28"/>
        <v/>
      </c>
      <c r="H126" s="88">
        <f t="shared" si="27"/>
        <v>0</v>
      </c>
      <c r="I126" s="57" t="s">
        <v>18</v>
      </c>
      <c r="J126" s="117">
        <v>100</v>
      </c>
      <c r="K126" s="93" t="str">
        <f t="shared" si="26"/>
        <v/>
      </c>
    </row>
    <row r="127" spans="1:11" s="39" customFormat="1" x14ac:dyDescent="0.25">
      <c r="A127" s="36"/>
      <c r="B127" s="37" t="s">
        <v>80</v>
      </c>
      <c r="C127" s="38" t="s">
        <v>82</v>
      </c>
      <c r="D127" s="70"/>
      <c r="E127" s="37" t="s">
        <v>18</v>
      </c>
      <c r="F127" s="79"/>
      <c r="G127" s="92" t="str">
        <f t="shared" si="28"/>
        <v/>
      </c>
      <c r="H127" s="88">
        <f t="shared" si="27"/>
        <v>0</v>
      </c>
      <c r="I127" s="57" t="s">
        <v>18</v>
      </c>
      <c r="J127" s="117">
        <v>100</v>
      </c>
      <c r="K127" s="93" t="str">
        <f t="shared" si="26"/>
        <v/>
      </c>
    </row>
    <row r="128" spans="1:11" s="39" customFormat="1" x14ac:dyDescent="0.25">
      <c r="A128" s="36"/>
      <c r="B128" s="37" t="s">
        <v>83</v>
      </c>
      <c r="C128" s="38" t="s">
        <v>84</v>
      </c>
      <c r="D128" s="70"/>
      <c r="E128" s="37" t="s">
        <v>18</v>
      </c>
      <c r="F128" s="79"/>
      <c r="G128" s="92" t="str">
        <f t="shared" si="28"/>
        <v/>
      </c>
      <c r="H128" s="88">
        <f t="shared" si="27"/>
        <v>0</v>
      </c>
      <c r="I128" s="57" t="s">
        <v>18</v>
      </c>
      <c r="J128" s="117">
        <v>10</v>
      </c>
      <c r="K128" s="93" t="str">
        <f t="shared" si="26"/>
        <v/>
      </c>
    </row>
    <row r="129" spans="1:11" s="39" customFormat="1" ht="13.8" thickBot="1" x14ac:dyDescent="0.3">
      <c r="A129" s="36"/>
      <c r="B129" s="171"/>
      <c r="C129" s="172"/>
      <c r="D129" s="173"/>
      <c r="E129" s="171"/>
      <c r="F129" s="174"/>
      <c r="G129" s="175"/>
      <c r="H129" s="176"/>
      <c r="I129" s="177"/>
      <c r="J129" s="178"/>
      <c r="K129" s="179"/>
    </row>
    <row r="130" spans="1:11" x14ac:dyDescent="0.25">
      <c r="B130" s="43" t="s">
        <v>159</v>
      </c>
      <c r="C130" s="30"/>
      <c r="D130" s="67"/>
      <c r="E130" s="31"/>
      <c r="F130" s="113"/>
      <c r="G130" s="81"/>
      <c r="H130" s="82">
        <f t="shared" ref="H130:H132" si="29">IF(OR(G130&lt;=0,G130="",G130="Prijs"),0,1)</f>
        <v>0</v>
      </c>
      <c r="I130" s="83"/>
      <c r="J130" s="119"/>
      <c r="K130" s="84"/>
    </row>
    <row r="131" spans="1:11" x14ac:dyDescent="0.25">
      <c r="B131" s="18" t="s">
        <v>34</v>
      </c>
      <c r="C131" s="19" t="s">
        <v>12</v>
      </c>
      <c r="D131" s="64" t="s">
        <v>13</v>
      </c>
      <c r="E131" s="19" t="s">
        <v>14</v>
      </c>
      <c r="F131" s="111" t="s">
        <v>15</v>
      </c>
      <c r="G131" s="125" t="s">
        <v>13</v>
      </c>
      <c r="H131" s="98">
        <f t="shared" si="29"/>
        <v>0</v>
      </c>
      <c r="I131" s="126" t="s">
        <v>14</v>
      </c>
      <c r="J131" s="124"/>
      <c r="K131" s="125" t="s">
        <v>13</v>
      </c>
    </row>
    <row r="132" spans="1:11" s="36" customFormat="1" x14ac:dyDescent="0.25">
      <c r="B132" s="44" t="s">
        <v>85</v>
      </c>
      <c r="C132" s="45" t="s">
        <v>86</v>
      </c>
      <c r="D132" s="73"/>
      <c r="E132" s="44" t="s">
        <v>18</v>
      </c>
      <c r="F132" s="79"/>
      <c r="G132" s="122" t="str">
        <f t="shared" si="28"/>
        <v/>
      </c>
      <c r="H132" s="127">
        <f t="shared" si="29"/>
        <v>0</v>
      </c>
      <c r="I132" s="128" t="s">
        <v>18</v>
      </c>
      <c r="J132" s="129">
        <v>30</v>
      </c>
      <c r="K132" s="130" t="str">
        <f>IF(G132="","",G132*J132)</f>
        <v/>
      </c>
    </row>
    <row r="133" spans="1:11" s="36" customFormat="1" x14ac:dyDescent="0.25">
      <c r="B133" s="44" t="s">
        <v>85</v>
      </c>
      <c r="C133" s="45" t="s">
        <v>87</v>
      </c>
      <c r="D133" s="73"/>
      <c r="E133" s="44" t="s">
        <v>18</v>
      </c>
      <c r="F133" s="79"/>
      <c r="G133" s="122" t="str">
        <f t="shared" si="28"/>
        <v/>
      </c>
      <c r="H133" s="127">
        <f t="shared" ref="H133:H135" si="30">IF(OR(G133&lt;=0,G133="",G133="Prijs"),0,1)</f>
        <v>0</v>
      </c>
      <c r="I133" s="128" t="s">
        <v>18</v>
      </c>
      <c r="J133" s="129">
        <v>10</v>
      </c>
      <c r="K133" s="130" t="str">
        <f>IF(G133="","",G133*J133)</f>
        <v/>
      </c>
    </row>
    <row r="134" spans="1:11" s="36" customFormat="1" x14ac:dyDescent="0.25">
      <c r="B134" s="44" t="s">
        <v>85</v>
      </c>
      <c r="C134" s="45" t="s">
        <v>88</v>
      </c>
      <c r="D134" s="73"/>
      <c r="E134" s="44" t="s">
        <v>18</v>
      </c>
      <c r="F134" s="79"/>
      <c r="G134" s="122" t="str">
        <f t="shared" si="28"/>
        <v/>
      </c>
      <c r="H134" s="127">
        <f t="shared" si="30"/>
        <v>0</v>
      </c>
      <c r="I134" s="128" t="s">
        <v>18</v>
      </c>
      <c r="J134" s="129">
        <v>70</v>
      </c>
      <c r="K134" s="130" t="str">
        <f>IF(G134="","",G134*J134)</f>
        <v/>
      </c>
    </row>
    <row r="135" spans="1:11" s="36" customFormat="1" x14ac:dyDescent="0.25">
      <c r="B135" s="44" t="s">
        <v>85</v>
      </c>
      <c r="C135" s="45" t="s">
        <v>89</v>
      </c>
      <c r="D135" s="73"/>
      <c r="E135" s="44" t="s">
        <v>18</v>
      </c>
      <c r="F135" s="79"/>
      <c r="G135" s="122" t="str">
        <f t="shared" si="28"/>
        <v/>
      </c>
      <c r="H135" s="127">
        <f t="shared" si="30"/>
        <v>0</v>
      </c>
      <c r="I135" s="128" t="s">
        <v>18</v>
      </c>
      <c r="J135" s="129">
        <v>10</v>
      </c>
      <c r="K135" s="130" t="str">
        <f>IF(G135="","",G135*J135)</f>
        <v/>
      </c>
    </row>
    <row r="136" spans="1:11" s="39" customFormat="1" x14ac:dyDescent="0.25">
      <c r="B136" s="44" t="s">
        <v>90</v>
      </c>
      <c r="C136" s="45" t="s">
        <v>91</v>
      </c>
      <c r="D136" s="80"/>
      <c r="E136" s="44" t="s">
        <v>18</v>
      </c>
      <c r="F136" s="79"/>
      <c r="G136" s="122" t="str">
        <f t="shared" si="28"/>
        <v/>
      </c>
      <c r="H136" s="127"/>
      <c r="I136" s="128" t="s">
        <v>18</v>
      </c>
      <c r="J136" s="129">
        <v>10</v>
      </c>
      <c r="K136" s="101" t="str">
        <f>IF(G136="","",G136*J136)</f>
        <v/>
      </c>
    </row>
    <row r="137" spans="1:11" s="39" customFormat="1" x14ac:dyDescent="0.25">
      <c r="B137" s="44"/>
      <c r="C137" s="45"/>
      <c r="D137" s="45"/>
      <c r="E137" s="45"/>
      <c r="F137" s="45"/>
      <c r="G137" s="231" t="str">
        <f t="shared" si="28"/>
        <v/>
      </c>
      <c r="H137" s="232"/>
      <c r="I137" s="233"/>
      <c r="J137" s="234"/>
      <c r="K137" s="101"/>
    </row>
    <row r="138" spans="1:11" x14ac:dyDescent="0.25">
      <c r="B138" s="9" t="s">
        <v>160</v>
      </c>
      <c r="C138" s="9" t="s">
        <v>124</v>
      </c>
      <c r="D138" s="9" t="s">
        <v>13</v>
      </c>
      <c r="E138" s="9" t="s">
        <v>14</v>
      </c>
      <c r="F138" s="9" t="s">
        <v>15</v>
      </c>
      <c r="G138" s="9" t="s">
        <v>13</v>
      </c>
      <c r="H138" s="9">
        <f>IF(OR(G138&lt;=0,G138="",G138="Prijs"),0,1)</f>
        <v>0</v>
      </c>
      <c r="I138" s="9" t="s">
        <v>14</v>
      </c>
      <c r="J138" s="9"/>
      <c r="K138" s="9" t="s">
        <v>13</v>
      </c>
    </row>
    <row r="139" spans="1:11" x14ac:dyDescent="0.25">
      <c r="B139" s="57" t="s">
        <v>129</v>
      </c>
      <c r="C139" s="57" t="s">
        <v>130</v>
      </c>
      <c r="D139" s="106"/>
      <c r="E139" s="107" t="s">
        <v>18</v>
      </c>
      <c r="F139" s="79"/>
      <c r="G139" s="92" t="str">
        <f>IF(F139="","",(D139-(D139*F139)))</f>
        <v/>
      </c>
      <c r="H139" s="88">
        <f>IF(OR(G139&lt;=0,G139="",G139="Prijs"),0,1)</f>
        <v>0</v>
      </c>
      <c r="I139" s="137" t="s">
        <v>18</v>
      </c>
      <c r="J139" s="117">
        <v>20</v>
      </c>
      <c r="K139" s="93" t="str">
        <f>IF(G139="","",G139*J139)</f>
        <v/>
      </c>
    </row>
    <row r="140" spans="1:11" x14ac:dyDescent="0.25">
      <c r="B140" s="28" t="s">
        <v>129</v>
      </c>
      <c r="C140" s="28" t="s">
        <v>131</v>
      </c>
      <c r="D140" s="70"/>
      <c r="E140" s="61" t="s">
        <v>18</v>
      </c>
      <c r="F140" s="79"/>
      <c r="G140" s="92" t="str">
        <f>IF(F140="","",(D140-(D140*F140)))</f>
        <v/>
      </c>
      <c r="H140" s="88">
        <f>IF(OR(G140&lt;=0,G140="",G140="Prijs"),0,1)</f>
        <v>0</v>
      </c>
      <c r="I140" s="137" t="s">
        <v>18</v>
      </c>
      <c r="J140" s="117">
        <v>10</v>
      </c>
      <c r="K140" s="101" t="str">
        <f>IF(G140="","",G140*J140)</f>
        <v/>
      </c>
    </row>
    <row r="141" spans="1:11" x14ac:dyDescent="0.25">
      <c r="B141" s="28" t="s">
        <v>129</v>
      </c>
      <c r="C141" s="28" t="s">
        <v>132</v>
      </c>
      <c r="D141" s="70"/>
      <c r="E141" s="61" t="s">
        <v>18</v>
      </c>
      <c r="F141" s="79"/>
      <c r="G141" s="92" t="str">
        <f>IF(F141="","",(D141-(D141*F141)))</f>
        <v/>
      </c>
      <c r="H141" s="88">
        <f>IF(OR(G141&lt;=0,G141="",G141="Prijs"),0,1)</f>
        <v>0</v>
      </c>
      <c r="I141" s="137" t="s">
        <v>18</v>
      </c>
      <c r="J141" s="138">
        <v>20</v>
      </c>
      <c r="K141" s="130" t="str">
        <f>IF(G141="","",G141*J141)</f>
        <v/>
      </c>
    </row>
    <row r="142" spans="1:11" s="146" customFormat="1" ht="17.399999999999999" x14ac:dyDescent="0.3">
      <c r="B142" s="238" t="s">
        <v>133</v>
      </c>
      <c r="C142" s="56"/>
      <c r="D142" s="140"/>
      <c r="E142" s="141"/>
      <c r="F142" s="142"/>
      <c r="G142" s="143"/>
      <c r="H142" s="144"/>
      <c r="I142" s="56"/>
      <c r="J142" s="145"/>
      <c r="K142" s="240">
        <f>SUM(K13:K141)</f>
        <v>0</v>
      </c>
    </row>
    <row r="143" spans="1:11" s="146" customFormat="1" ht="17.399999999999999" x14ac:dyDescent="0.3">
      <c r="B143" s="139"/>
      <c r="C143" s="56"/>
      <c r="D143" s="140"/>
      <c r="E143" s="141"/>
      <c r="F143" s="142"/>
      <c r="G143" s="143"/>
      <c r="H143" s="235"/>
      <c r="I143" s="236"/>
      <c r="J143" s="237"/>
      <c r="K143" s="237"/>
    </row>
    <row r="144" spans="1:11" x14ac:dyDescent="0.25">
      <c r="B144" s="28"/>
      <c r="C144" s="28"/>
      <c r="D144" s="78"/>
      <c r="E144" s="29"/>
      <c r="F144" s="116"/>
      <c r="G144" s="10"/>
      <c r="H144" s="52"/>
      <c r="I144" s="30"/>
      <c r="J144" s="50"/>
      <c r="K144" s="114" t="s">
        <v>15</v>
      </c>
    </row>
    <row r="145" spans="2:11" ht="29.4" customHeight="1" x14ac:dyDescent="0.25">
      <c r="B145" s="238" t="s">
        <v>149</v>
      </c>
      <c r="C145" s="28"/>
      <c r="D145" s="78"/>
      <c r="E145" s="29"/>
      <c r="F145" s="116"/>
      <c r="G145" s="34"/>
      <c r="H145" s="51"/>
      <c r="I145" s="28"/>
      <c r="J145" s="47"/>
      <c r="K145" s="239"/>
    </row>
    <row r="146" spans="2:11" x14ac:dyDescent="0.25">
      <c r="B146" s="53"/>
      <c r="K146" s="54"/>
    </row>
    <row r="148" spans="2:11" ht="31.2" customHeight="1" x14ac:dyDescent="0.25">
      <c r="B148" s="255" t="s">
        <v>146</v>
      </c>
      <c r="C148" s="256"/>
      <c r="D148" s="256"/>
      <c r="E148" s="256"/>
      <c r="F148" s="256"/>
      <c r="G148" s="256"/>
    </row>
    <row r="149" spans="2:11" ht="15.6" x14ac:dyDescent="0.3">
      <c r="B149" s="257" t="s">
        <v>147</v>
      </c>
      <c r="C149" s="258"/>
      <c r="D149" s="258"/>
      <c r="E149" s="258"/>
      <c r="F149" s="258"/>
      <c r="G149" s="258"/>
    </row>
    <row r="150" spans="2:11" ht="48.6" customHeight="1" x14ac:dyDescent="0.25">
      <c r="B150" s="255" t="s">
        <v>148</v>
      </c>
      <c r="C150" s="256"/>
      <c r="D150" s="256"/>
      <c r="E150" s="256"/>
      <c r="F150" s="256"/>
      <c r="G150" s="256"/>
    </row>
    <row r="152" spans="2:11" ht="21.6" thickBot="1" x14ac:dyDescent="0.3">
      <c r="B152" s="147" t="s">
        <v>134</v>
      </c>
      <c r="C152" s="148"/>
      <c r="D152" s="148"/>
      <c r="E152" s="148"/>
      <c r="F152" s="148"/>
      <c r="G152" s="148"/>
    </row>
    <row r="153" spans="2:11" ht="21" x14ac:dyDescent="0.25">
      <c r="B153" s="149"/>
      <c r="C153" s="252"/>
      <c r="D153" s="150"/>
      <c r="E153" s="243"/>
      <c r="F153" s="244"/>
      <c r="G153" s="245"/>
    </row>
    <row r="154" spans="2:11" ht="21" x14ac:dyDescent="0.25">
      <c r="B154" s="149" t="s">
        <v>135</v>
      </c>
      <c r="C154" s="253"/>
      <c r="D154" s="150" t="s">
        <v>136</v>
      </c>
      <c r="E154" s="246"/>
      <c r="F154" s="247"/>
      <c r="G154" s="248"/>
    </row>
    <row r="155" spans="2:11" ht="21.6" thickBot="1" x14ac:dyDescent="0.3">
      <c r="B155" s="151"/>
      <c r="C155" s="254"/>
      <c r="D155" s="152"/>
      <c r="E155" s="249"/>
      <c r="F155" s="250"/>
      <c r="G155" s="251"/>
    </row>
    <row r="156" spans="2:11" ht="21" x14ac:dyDescent="0.25">
      <c r="B156" s="149"/>
      <c r="C156" s="252"/>
      <c r="D156" s="150"/>
      <c r="E156" s="259"/>
      <c r="F156" s="247"/>
      <c r="G156" s="248"/>
    </row>
    <row r="157" spans="2:11" ht="21" x14ac:dyDescent="0.25">
      <c r="B157" s="149" t="s">
        <v>137</v>
      </c>
      <c r="C157" s="253"/>
      <c r="D157" s="150" t="s">
        <v>138</v>
      </c>
      <c r="E157" s="246"/>
      <c r="F157" s="247"/>
      <c r="G157" s="248"/>
    </row>
    <row r="158" spans="2:11" ht="21.6" thickBot="1" x14ac:dyDescent="0.3">
      <c r="B158" s="151"/>
      <c r="C158" s="254"/>
      <c r="D158" s="150"/>
      <c r="E158" s="249"/>
      <c r="F158" s="250"/>
      <c r="G158" s="251"/>
    </row>
    <row r="159" spans="2:11" ht="21" x14ac:dyDescent="0.25">
      <c r="B159" s="149"/>
      <c r="C159" s="243"/>
      <c r="D159" s="244"/>
      <c r="E159" s="244"/>
      <c r="F159" s="244"/>
      <c r="G159" s="245"/>
    </row>
    <row r="160" spans="2:11" ht="21" x14ac:dyDescent="0.25">
      <c r="B160" s="149" t="s">
        <v>139</v>
      </c>
      <c r="C160" s="246"/>
      <c r="D160" s="247"/>
      <c r="E160" s="247"/>
      <c r="F160" s="247"/>
      <c r="G160" s="248"/>
    </row>
    <row r="161" spans="2:7" ht="21.6" thickBot="1" x14ac:dyDescent="0.3">
      <c r="B161" s="151"/>
      <c r="C161" s="249"/>
      <c r="D161" s="250"/>
      <c r="E161" s="250"/>
      <c r="F161" s="250"/>
      <c r="G161" s="251"/>
    </row>
  </sheetData>
  <mergeCells count="8">
    <mergeCell ref="C159:G161"/>
    <mergeCell ref="C153:C155"/>
    <mergeCell ref="C156:C158"/>
    <mergeCell ref="B148:G148"/>
    <mergeCell ref="B150:G150"/>
    <mergeCell ref="B149:G149"/>
    <mergeCell ref="E153:G155"/>
    <mergeCell ref="E156:G158"/>
  </mergeCells>
  <pageMargins left="0.62992125984251968" right="0.23622047244094491" top="0.35433070866141736" bottom="0.35433070866141736" header="0.31496062992125984" footer="0.31496062992125984"/>
  <pageSetup paperSize="9" scale="48" fitToHeight="4" orientation="portrait" r:id="rId1"/>
  <rowBreaks count="1" manualBreakCount="1">
    <brk id="86" max="10" man="1"/>
  </rowBreaks>
  <ignoredErrors>
    <ignoredError sqref="H130:H132 H43:H46 H13:H21 H25:H28 H31:H39 H41 H23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9d2dd-3e48-406a-bc5c-2ca583485920" xsi:nil="true"/>
    <lcf76f155ced4ddcb4097134ff3c332f xmlns="0b2d2245-b0aa-457c-9a9a-216136a2fdb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FA9EBB843A424CB5D1D571572D5DFF" ma:contentTypeVersion="14" ma:contentTypeDescription="Een nieuw document maken." ma:contentTypeScope="" ma:versionID="988f08fbffd76ca79a9de7f84ee21675">
  <xsd:schema xmlns:xsd="http://www.w3.org/2001/XMLSchema" xmlns:xs="http://www.w3.org/2001/XMLSchema" xmlns:p="http://schemas.microsoft.com/office/2006/metadata/properties" xmlns:ns2="0b2d2245-b0aa-457c-9a9a-216136a2fdb9" xmlns:ns3="e1c9d2dd-3e48-406a-bc5c-2ca583485920" targetNamespace="http://schemas.microsoft.com/office/2006/metadata/properties" ma:root="true" ma:fieldsID="c79d1fe49c1262b2f7fc820da5829cb3" ns2:_="" ns3:_="">
    <xsd:import namespace="0b2d2245-b0aa-457c-9a9a-216136a2fdb9"/>
    <xsd:import namespace="e1c9d2dd-3e48-406a-bc5c-2ca5834859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d2245-b0aa-457c-9a9a-216136a2fd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d2dd-3e48-406a-bc5c-2ca58348592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3a6c335-2a4c-4446-8678-fa8cb3ece843}" ma:internalName="TaxCatchAll" ma:showField="CatchAllData" ma:web="e1c9d2dd-3e48-406a-bc5c-2ca5834859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549D2-019E-4C8F-ABA8-898B09CD2321}">
  <ds:schemaRefs>
    <ds:schemaRef ds:uri="http://www.w3.org/XML/1998/namespace"/>
    <ds:schemaRef ds:uri="http://schemas.openxmlformats.org/package/2006/metadata/core-properties"/>
    <ds:schemaRef ds:uri="e1c9d2dd-3e48-406a-bc5c-2ca583485920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0b2d2245-b0aa-457c-9a9a-216136a2fdb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E17816-4DE4-4252-A41C-4CEA66556A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25B527-4F3E-4E42-9281-DC6E4E30E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2d2245-b0aa-457c-9a9a-216136a2fdb9"/>
    <ds:schemaRef ds:uri="e1c9d2dd-3e48-406a-bc5c-2ca5834859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Inschrijvingsbiljet</vt:lpstr>
      <vt:lpstr>Inschrijvingsbiljet!Afdrukbereik</vt:lpstr>
    </vt:vector>
  </TitlesOfParts>
  <Manager/>
  <Company>Gemeente s-Hertogenbosch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Dubbeld</dc:creator>
  <cp:keywords/>
  <dc:description/>
  <cp:lastModifiedBy>Edwin de Kinderen</cp:lastModifiedBy>
  <cp:revision/>
  <cp:lastPrinted>2024-10-04T09:33:51Z</cp:lastPrinted>
  <dcterms:created xsi:type="dcterms:W3CDTF">2012-10-15T05:39:54Z</dcterms:created>
  <dcterms:modified xsi:type="dcterms:W3CDTF">2024-11-04T14:55:21Z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0x0101003BFA9EBB843A424CB5D1D571572D5DFF</vt:lpwstr>
  </property>
  <property fmtid="{D5CDD505-2E9C-101B-9397-08002B2CF9AE}" pid="3" name="MediaServiceImageTags">
    <vt:lpwstr/>
  </property>
</Properties>
</file>