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2021Lockers/Gedeelde documenten/01 Voorbereiding en strategie/03 Aanbestedingsdocumenten/Bijlagen/"/>
    </mc:Choice>
  </mc:AlternateContent>
  <xr:revisionPtr revIDLastSave="4" documentId="8_{02680F59-22E6-4D11-854C-ADE087C72F0E}" xr6:coauthVersionLast="47" xr6:coauthVersionMax="47" xr10:uidLastSave="{01C26091-43A9-4BBD-BF62-8EDFEE88E683}"/>
  <bookViews>
    <workbookView xWindow="3825" yWindow="-16320" windowWidth="29040" windowHeight="15720" activeTab="2" xr2:uid="{63D8B2EC-2436-44C2-B361-234DA9FDFCE3}"/>
  </bookViews>
  <sheets>
    <sheet name="1. Instructieblad" sheetId="1" r:id="rId1"/>
    <sheet name="2. Totaal" sheetId="8" r:id="rId2"/>
    <sheet name="3. Assortiment" sheetId="3" r:id="rId3"/>
    <sheet name="4. Projectkorting" sheetId="5" r:id="rId4"/>
    <sheet name="5. Foto'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I7" i="3" s="1"/>
  <c r="H14" i="3"/>
  <c r="I14" i="3" s="1"/>
  <c r="B1" i="7"/>
  <c r="B1" i="5"/>
  <c r="B1" i="3"/>
  <c r="D6" i="5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5" i="5"/>
  <c r="E5" i="5" s="1"/>
  <c r="H10" i="3"/>
  <c r="H9" i="3"/>
  <c r="I9" i="3" s="1"/>
  <c r="H8" i="3"/>
  <c r="I8" i="3" s="1"/>
  <c r="H6" i="3"/>
  <c r="I6" i="3" s="1"/>
  <c r="H5" i="3"/>
  <c r="I5" i="3" s="1"/>
  <c r="H15" i="3" l="1"/>
  <c r="D13" i="5"/>
  <c r="E6" i="5"/>
  <c r="E13" i="5" s="1"/>
  <c r="I10" i="3"/>
  <c r="I15" i="3" s="1"/>
  <c r="C5" i="8" l="1"/>
  <c r="C6" i="8" s="1"/>
  <c r="B5" i="8"/>
  <c r="B6" i="8" s="1"/>
  <c r="B10" i="8"/>
  <c r="B11" i="8" s="1"/>
  <c r="C10" i="8"/>
  <c r="C11" i="8" s="1"/>
</calcChain>
</file>

<file path=xl/sharedStrings.xml><?xml version="1.0" encoding="utf-8"?>
<sst xmlns="http://schemas.openxmlformats.org/spreadsheetml/2006/main" count="120" uniqueCount="78">
  <si>
    <t>TOTAAL</t>
  </si>
  <si>
    <t>Staffel</t>
  </si>
  <si>
    <t>Projectkorting</t>
  </si>
  <si>
    <t>€  0,- tot € 25.000,-</t>
  </si>
  <si>
    <t>€  25.000,- tot € 50.000,-</t>
  </si>
  <si>
    <t>€  50.000,- tot € 100.000,-</t>
  </si>
  <si>
    <t>€  100.000,- tot € 150.000,-</t>
  </si>
  <si>
    <t>€  150.000,- tot € 200.000,-</t>
  </si>
  <si>
    <t>€  200.000,- tot € 250.000,-</t>
  </si>
  <si>
    <t>€  250.000,- tot € 300.000,-</t>
  </si>
  <si>
    <t>inbouwen sloten, communicatie met Vecos, indien gewenst afvoeren van oude lockers, gewenste RAL-kleur</t>
  </si>
  <si>
    <t xml:space="preserve">• Inschrijver vult ALLE BLAUWE CELLEN in. Elke cel moet worden ingevuld. </t>
  </si>
  <si>
    <t>• Wanneer er cellen leeg zijn wordt uw inschrijving terzijde geschoven en niet verder meegenomen in de beoordeling.</t>
  </si>
  <si>
    <t>• Inschrijver vult minimaal 0,1 of hoger in.</t>
  </si>
  <si>
    <t>• De genoemde prijzen zijn exclusief btw.</t>
  </si>
  <si>
    <t>• De genoemde prijzen zijn all-in, inclusief alle overige kosten zoals; DDP, kantoorkosten, offertekosten, parkeerkosten, plaatsen en gebruiksklaar monteren  op locatie,</t>
  </si>
  <si>
    <t>Naam inschrijver:</t>
  </si>
  <si>
    <t>Instructieblad Prijzenblad Europese aanbesteding Lockerkasten</t>
  </si>
  <si>
    <t>Afstemmen met team</t>
  </si>
  <si>
    <t>Inhoud kluis</t>
  </si>
  <si>
    <t>Afwerking zijkant</t>
  </si>
  <si>
    <t>€  300.000,- en hoger</t>
  </si>
  <si>
    <t xml:space="preserve">*Projectkorting is van toepassing op de waarde per losse opdracht/ project. Er wordt dus per locatie en per opdracht gekeken naar de waarde en welke projectkorting hierop van toepassing is. </t>
  </si>
  <si>
    <t>1. Grote staande kluis</t>
  </si>
  <si>
    <t>Gitaar</t>
  </si>
  <si>
    <t>Afmetingen (bandbreedte)* bxhxd in mm</t>
  </si>
  <si>
    <t xml:space="preserve">Kleding en schoeisel </t>
  </si>
  <si>
    <t>350x900x500</t>
  </si>
  <si>
    <t>Laptop, boeken, helm (alles samen)</t>
  </si>
  <si>
    <t>350x350x500</t>
  </si>
  <si>
    <t>350x450x500</t>
  </si>
  <si>
    <t>400x600x500</t>
  </si>
  <si>
    <t>260x1600x500</t>
  </si>
  <si>
    <t>3. Helmkluis 5 (maximaal 5 op elkaar)</t>
  </si>
  <si>
    <t>4. Helmkluis 4 (maximaal 4 op elkaar)</t>
  </si>
  <si>
    <t>5. Helmkluis 3 (maximaal 3 op elkaar)</t>
  </si>
  <si>
    <t>Inclusief</t>
  </si>
  <si>
    <t>150 mm hoog</t>
  </si>
  <si>
    <t xml:space="preserve">Losse schuine kap </t>
  </si>
  <si>
    <t xml:space="preserve">Plint </t>
  </si>
  <si>
    <t>Fictieve aantallen 2026</t>
  </si>
  <si>
    <t>• De aangeboden prijzen en kortingspercentages liggen vast gedurende de looptijd van de overeenkomst</t>
  </si>
  <si>
    <t>Materiaal**</t>
  </si>
  <si>
    <t>n.v.t.</t>
  </si>
  <si>
    <t>2. Kledingkluis (maximaal 2 op elkaar)</t>
  </si>
  <si>
    <t>Foto</t>
  </si>
  <si>
    <t>EXTRA</t>
  </si>
  <si>
    <t xml:space="preserve">• Inschrijver voegt van elk van de hierboven genoemde kluisen één of meerdere foto's toe in tabblad 5 </t>
  </si>
  <si>
    <t>Omschrijving</t>
  </si>
  <si>
    <t>Kluis moet geschikt zijn voor</t>
  </si>
  <si>
    <t>Afwerking zijkant losstaande lockers</t>
  </si>
  <si>
    <t>Aanschafprijs per stuk exclusief btw</t>
  </si>
  <si>
    <t>Afmetingen (bandbreedte)* bxhxd in mm buitenmaat</t>
  </si>
  <si>
    <t>Aangeboden maatvoering (bxhxd in mm) buitenmaat</t>
  </si>
  <si>
    <t>Totaal exclusief btw</t>
  </si>
  <si>
    <t>Totaal inclusief btw</t>
  </si>
  <si>
    <t>o.b.v. 5 lockers hoog en 10 lockers breed</t>
  </si>
  <si>
    <t>Totaal ficiteve waarde na projectkorting</t>
  </si>
  <si>
    <t>TOTAAL ONDERDEEL 1</t>
  </si>
  <si>
    <t>TOTAAL ONDERDEEL 2</t>
  </si>
  <si>
    <r>
      <t xml:space="preserve">*De lockers van inschrijver mogen 5% afwijken in de aangegeven maatvoering. Dit betekent dat de maten 5% groter of 5% kleiner mogen zijn dan aangegeven. 
</t>
    </r>
    <r>
      <rPr>
        <i/>
        <sz val="11"/>
        <color theme="1"/>
        <rFont val="Arial"/>
        <family val="2"/>
      </rPr>
      <t>Bijvoorbeeld: locker 1 mag worden aangeboden tussen 247x1520x475 en 273x1680x525</t>
    </r>
    <r>
      <rPr>
        <sz val="11"/>
        <color theme="1"/>
        <rFont val="Arial"/>
        <family val="2"/>
      </rPr>
      <t>.</t>
    </r>
  </si>
  <si>
    <t>fictieve aanschafprijs project excl. btw</t>
  </si>
  <si>
    <t>Totaal assortiment</t>
  </si>
  <si>
    <t>ficiteve waarde project na korting incl. btw</t>
  </si>
  <si>
    <t>fictieve waarde project na korting excl. btw</t>
  </si>
  <si>
    <t>In te vullen door inschrijver</t>
  </si>
  <si>
    <t>3. Algemene kluis (maximaal 6 op elkaar)</t>
  </si>
  <si>
    <t>Laptop, boeken, divers (alles samen)</t>
  </si>
  <si>
    <t>400x300x500</t>
  </si>
  <si>
    <t>4. Helmkluis 5 (maximaal 5 op elkaar)</t>
  </si>
  <si>
    <t>5. Helmkluis 4 (maximaal 4 op elkaar)</t>
  </si>
  <si>
    <t>6. Helmkluis 3 (maximaal 3 op elkaar)</t>
  </si>
  <si>
    <t>Onderdeel 1 (Weging 80%)</t>
  </si>
  <si>
    <t>Onderdeel 2 (weging 20%)</t>
  </si>
  <si>
    <t>** De keuze van gebruikt materiaal is aan de inschrijver. In kolom D vult u het door u gekozen materiaal in (waarmee voldaan wordt aan het PvE.)</t>
  </si>
  <si>
    <r>
      <t xml:space="preserve">Visual </t>
    </r>
    <r>
      <rPr>
        <strike/>
        <sz val="11"/>
        <color rgb="FFFF0000"/>
        <rFont val="Arial"/>
        <family val="2"/>
      </rPr>
      <t>(d.m.v. sublimatie)</t>
    </r>
    <r>
      <rPr>
        <sz val="11"/>
        <color rgb="FFFF0000"/>
        <rFont val="Arial"/>
        <family val="2"/>
      </rPr>
      <t xml:space="preserve"> krasbestendig</t>
    </r>
  </si>
  <si>
    <r>
      <rPr>
        <strike/>
        <sz val="11"/>
        <color rgb="FFFF0000"/>
        <rFont val="Arial"/>
        <family val="2"/>
      </rPr>
      <t>260</t>
    </r>
    <r>
      <rPr>
        <sz val="11"/>
        <color rgb="FFFF0000"/>
        <rFont val="Arial"/>
        <family val="2"/>
      </rPr>
      <t xml:space="preserve"> 300</t>
    </r>
    <r>
      <rPr>
        <sz val="11"/>
        <rFont val="Arial"/>
        <family val="2"/>
      </rPr>
      <t>x1600x500</t>
    </r>
  </si>
  <si>
    <r>
      <t>Plint</t>
    </r>
    <r>
      <rPr>
        <sz val="11"/>
        <color rgb="FFFF0000"/>
        <rFont val="Arial"/>
        <family val="2"/>
      </rPr>
      <t xml:space="preserve"> of geïntegreerde sokkel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</si>
</sst>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€&quot;\ * #,##0.00_ ;_ &quot;€&quot;\ * \-#,##0.00_ ;_ &quot;€&quot;\ * &quot;-&quot;_ ;_ @_ "/>
  </numFmts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trike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id">
        <bgColor theme="9" tint="0.5999938962981048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4" xfId="0" applyFont="1" applyBorder="1" applyAlignment="1">
      <alignment horizontal="left"/>
    </xf>
    <xf numFmtId="0" fontId="7" fillId="0" borderId="7" xfId="0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10" fillId="2" borderId="1" xfId="0" applyFont="1" applyFill="1" applyBorder="1" applyAlignment="1">
      <alignment vertical="top"/>
    </xf>
    <xf numFmtId="0" fontId="10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2" fillId="7" borderId="1" xfId="0" applyFont="1" applyFill="1" applyBorder="1" applyAlignment="1">
      <alignment vertical="top"/>
    </xf>
    <xf numFmtId="44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6" xfId="0" applyFont="1" applyBorder="1" applyAlignment="1">
      <alignment vertical="top" wrapText="1"/>
    </xf>
    <xf numFmtId="0" fontId="11" fillId="0" borderId="5" xfId="0" applyFont="1" applyBorder="1" applyAlignment="1">
      <alignment vertical="top"/>
    </xf>
    <xf numFmtId="0" fontId="12" fillId="7" borderId="5" xfId="0" applyFont="1" applyFill="1" applyBorder="1" applyAlignment="1">
      <alignment vertical="top"/>
    </xf>
    <xf numFmtId="44" fontId="4" fillId="7" borderId="3" xfId="3" applyFont="1" applyFill="1" applyBorder="1" applyAlignment="1" applyProtection="1">
      <alignment vertical="top"/>
      <protection locked="0"/>
    </xf>
    <xf numFmtId="44" fontId="4" fillId="7" borderId="1" xfId="0" applyNumberFormat="1" applyFont="1" applyFill="1" applyBorder="1" applyAlignment="1" applyProtection="1">
      <alignment vertical="top"/>
      <protection locked="0"/>
    </xf>
    <xf numFmtId="0" fontId="7" fillId="7" borderId="7" xfId="0" applyFont="1" applyFill="1" applyBorder="1" applyAlignment="1" applyProtection="1">
      <alignment vertical="top" wrapText="1"/>
      <protection locked="0"/>
    </xf>
    <xf numFmtId="0" fontId="7" fillId="7" borderId="3" xfId="0" applyFont="1" applyFill="1" applyBorder="1" applyAlignment="1" applyProtection="1">
      <alignment vertical="top" wrapText="1"/>
      <protection locked="0"/>
    </xf>
    <xf numFmtId="0" fontId="1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10" fontId="4" fillId="7" borderId="1" xfId="2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4" fillId="7" borderId="1" xfId="0" applyFont="1" applyFill="1" applyBorder="1" applyAlignment="1">
      <alignment vertical="top"/>
    </xf>
    <xf numFmtId="0" fontId="7" fillId="7" borderId="2" xfId="0" applyFont="1" applyFill="1" applyBorder="1" applyAlignment="1" applyProtection="1">
      <alignment vertical="top"/>
      <protection locked="0"/>
    </xf>
    <xf numFmtId="0" fontId="7" fillId="0" borderId="2" xfId="0" applyFont="1" applyBorder="1" applyAlignment="1" applyProtection="1">
      <alignment vertical="top"/>
      <protection locked="0"/>
    </xf>
    <xf numFmtId="0" fontId="12" fillId="7" borderId="1" xfId="0" applyFont="1" applyFill="1" applyBorder="1" applyProtection="1">
      <protection locked="0"/>
    </xf>
    <xf numFmtId="0" fontId="12" fillId="7" borderId="5" xfId="0" applyFont="1" applyFill="1" applyBorder="1" applyProtection="1">
      <protection locked="0"/>
    </xf>
    <xf numFmtId="0" fontId="4" fillId="7" borderId="1" xfId="0" applyFont="1" applyFill="1" applyBorder="1" applyProtection="1">
      <protection locked="0"/>
    </xf>
    <xf numFmtId="0" fontId="6" fillId="0" borderId="1" xfId="0" applyFont="1" applyBorder="1"/>
    <xf numFmtId="0" fontId="7" fillId="0" borderId="2" xfId="0" applyFont="1" applyBorder="1" applyAlignment="1">
      <alignment vertical="top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44" fontId="4" fillId="0" borderId="0" xfId="0" applyNumberFormat="1" applyFont="1"/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4" fillId="0" borderId="1" xfId="0" applyFont="1" applyBorder="1"/>
    <xf numFmtId="0" fontId="4" fillId="0" borderId="2" xfId="0" applyFont="1" applyBorder="1"/>
    <xf numFmtId="0" fontId="11" fillId="0" borderId="1" xfId="0" applyFont="1" applyBorder="1"/>
    <xf numFmtId="164" fontId="11" fillId="0" borderId="1" xfId="4" applyNumberFormat="1" applyFont="1" applyBorder="1" applyProtection="1"/>
    <xf numFmtId="44" fontId="4" fillId="0" borderId="1" xfId="0" applyNumberFormat="1" applyFont="1" applyBorder="1"/>
    <xf numFmtId="0" fontId="4" fillId="0" borderId="6" xfId="0" applyFont="1" applyBorder="1"/>
    <xf numFmtId="0" fontId="11" fillId="0" borderId="5" xfId="0" applyFont="1" applyBorder="1"/>
    <xf numFmtId="164" fontId="11" fillId="0" borderId="5" xfId="4" applyNumberFormat="1" applyFont="1" applyBorder="1" applyProtection="1"/>
    <xf numFmtId="0" fontId="13" fillId="0" borderId="1" xfId="0" applyFont="1" applyBorder="1" applyAlignment="1">
      <alignment vertical="top"/>
    </xf>
    <xf numFmtId="164" fontId="4" fillId="0" borderId="1" xfId="4" applyNumberFormat="1" applyFont="1" applyFill="1" applyBorder="1" applyAlignment="1" applyProtection="1">
      <alignment vertical="top"/>
    </xf>
    <xf numFmtId="44" fontId="4" fillId="0" borderId="1" xfId="0" applyNumberFormat="1" applyFont="1" applyBorder="1" applyAlignment="1">
      <alignment vertical="top"/>
    </xf>
    <xf numFmtId="44" fontId="4" fillId="0" borderId="0" xfId="0" applyNumberFormat="1" applyFont="1" applyAlignment="1">
      <alignment vertical="top"/>
    </xf>
    <xf numFmtId="0" fontId="5" fillId="5" borderId="1" xfId="0" applyFont="1" applyFill="1" applyBorder="1"/>
    <xf numFmtId="0" fontId="5" fillId="6" borderId="1" xfId="0" applyFont="1" applyFill="1" applyBorder="1"/>
    <xf numFmtId="44" fontId="5" fillId="6" borderId="1" xfId="0" applyNumberFormat="1" applyFont="1" applyFill="1" applyBorder="1"/>
    <xf numFmtId="43" fontId="5" fillId="6" borderId="1" xfId="0" applyNumberFormat="1" applyFont="1" applyFill="1" applyBorder="1"/>
    <xf numFmtId="44" fontId="5" fillId="5" borderId="1" xfId="0" applyNumberFormat="1" applyFont="1" applyFill="1" applyBorder="1"/>
    <xf numFmtId="44" fontId="5" fillId="0" borderId="0" xfId="0" applyNumberFormat="1" applyFont="1"/>
    <xf numFmtId="0" fontId="5" fillId="0" borderId="0" xfId="0" applyFont="1"/>
    <xf numFmtId="0" fontId="10" fillId="2" borderId="2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 wrapText="1"/>
    </xf>
    <xf numFmtId="0" fontId="13" fillId="3" borderId="1" xfId="0" applyFont="1" applyFill="1" applyBorder="1" applyAlignment="1">
      <alignment wrapText="1"/>
    </xf>
    <xf numFmtId="165" fontId="4" fillId="0" borderId="1" xfId="0" applyNumberFormat="1" applyFont="1" applyBorder="1"/>
    <xf numFmtId="0" fontId="13" fillId="3" borderId="0" xfId="0" applyFont="1" applyFill="1" applyAlignment="1">
      <alignment wrapText="1"/>
    </xf>
    <xf numFmtId="0" fontId="13" fillId="3" borderId="0" xfId="0" applyFont="1" applyFill="1"/>
    <xf numFmtId="0" fontId="8" fillId="4" borderId="1" xfId="0" applyFont="1" applyFill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8" fillId="4" borderId="9" xfId="0" applyFont="1" applyFill="1" applyBorder="1" applyAlignment="1">
      <alignment horizontal="center" vertical="top"/>
    </xf>
    <xf numFmtId="44" fontId="4" fillId="0" borderId="1" xfId="3" applyFont="1" applyFill="1" applyBorder="1" applyAlignment="1" applyProtection="1">
      <alignment horizontal="center" vertical="top"/>
    </xf>
    <xf numFmtId="0" fontId="8" fillId="4" borderId="9" xfId="0" applyFont="1" applyFill="1" applyBorder="1" applyAlignment="1">
      <alignment horizontal="center" vertical="top" wrapText="1"/>
    </xf>
    <xf numFmtId="0" fontId="8" fillId="4" borderId="0" xfId="0" applyFont="1" applyFill="1" applyAlignment="1" applyProtection="1">
      <alignment horizontal="center" vertical="top"/>
      <protection locked="0"/>
    </xf>
  </cellXfs>
  <cellStyles count="5">
    <cellStyle name="Komma" xfId="4" builtinId="3"/>
    <cellStyle name="Procent" xfId="2" builtinId="5"/>
    <cellStyle name="Standaard" xfId="0" builtinId="0"/>
    <cellStyle name="Standaard 2 2" xfId="1" xr:uid="{9C8B8238-18BE-484E-A3B8-D2D6751BE2C5}"/>
    <cellStyle name="Valuta" xfId="3" builtinId="4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C38D-7E2E-427C-8251-89535CCCC2DA}">
  <sheetPr>
    <tabColor rgb="FFFF0000"/>
  </sheetPr>
  <dimension ref="B1:F13"/>
  <sheetViews>
    <sheetView showGridLines="0" zoomScale="90" zoomScaleNormal="90" workbookViewId="0">
      <selection activeCell="B6" sqref="B6"/>
    </sheetView>
  </sheetViews>
  <sheetFormatPr defaultColWidth="9.1328125" defaultRowHeight="13.5" x14ac:dyDescent="0.35"/>
  <cols>
    <col min="1" max="1" width="0.86328125" style="2" customWidth="1"/>
    <col min="2" max="2" width="160.59765625" style="2" customWidth="1"/>
    <col min="3" max="16384" width="9.1328125" style="2"/>
  </cols>
  <sheetData>
    <row r="1" spans="2:6" ht="7.5" customHeight="1" thickBot="1" x14ac:dyDescent="0.45">
      <c r="B1" s="1"/>
      <c r="C1" s="1"/>
      <c r="D1" s="1"/>
      <c r="E1" s="1"/>
      <c r="F1" s="1"/>
    </row>
    <row r="2" spans="2:6" ht="18" thickBot="1" x14ac:dyDescent="0.55000000000000004">
      <c r="B2" s="3" t="s">
        <v>17</v>
      </c>
    </row>
    <row r="4" spans="2:6" x14ac:dyDescent="0.35">
      <c r="B4" s="2" t="s">
        <v>11</v>
      </c>
    </row>
    <row r="5" spans="2:6" x14ac:dyDescent="0.35">
      <c r="B5" s="2" t="s">
        <v>12</v>
      </c>
    </row>
    <row r="6" spans="2:6" x14ac:dyDescent="0.35">
      <c r="B6" s="2" t="s">
        <v>13</v>
      </c>
    </row>
    <row r="7" spans="2:6" x14ac:dyDescent="0.35">
      <c r="B7" s="2" t="s">
        <v>14</v>
      </c>
    </row>
    <row r="8" spans="2:6" x14ac:dyDescent="0.35">
      <c r="B8" s="2" t="s">
        <v>15</v>
      </c>
    </row>
    <row r="9" spans="2:6" x14ac:dyDescent="0.35">
      <c r="B9" s="2" t="s">
        <v>10</v>
      </c>
    </row>
    <row r="10" spans="2:6" x14ac:dyDescent="0.35">
      <c r="B10" s="2" t="s">
        <v>41</v>
      </c>
    </row>
    <row r="12" spans="2:6" x14ac:dyDescent="0.35">
      <c r="B12" s="2" t="s">
        <v>46</v>
      </c>
    </row>
    <row r="13" spans="2:6" x14ac:dyDescent="0.35">
      <c r="B13" s="2" t="s">
        <v>47</v>
      </c>
    </row>
  </sheetData>
  <sheetProtection algorithmName="SHA-512" hashValue="8xqslCpMK+O/fslk8Ap3yNnHvZHENslwcw/fAuzT1tbcUeGfE1Zc9Uy8u/xzFv/xXjTRg0W/xI1m0UZcgsKwKA==" saltValue="XfNo3mNT10CAMGDZbwEpR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012C-C22E-4821-B7F8-FC8E5B2CAE0D}">
  <sheetPr>
    <tabColor theme="9" tint="0.39997558519241921"/>
  </sheetPr>
  <dimension ref="A1:J43"/>
  <sheetViews>
    <sheetView showGridLines="0" zoomScaleNormal="100" workbookViewId="0">
      <selection activeCell="C5" sqref="C5"/>
    </sheetView>
  </sheetViews>
  <sheetFormatPr defaultColWidth="8.86328125" defaultRowHeight="13.5" x14ac:dyDescent="0.35"/>
  <cols>
    <col min="1" max="1" width="39.265625" style="2" customWidth="1"/>
    <col min="2" max="3" width="21.73046875" style="38" bestFit="1" customWidth="1"/>
    <col min="4" max="4" width="45.3984375" style="38" customWidth="1"/>
    <col min="5" max="5" width="17.73046875" style="2" customWidth="1"/>
    <col min="6" max="6" width="27.1328125" style="2" customWidth="1"/>
    <col min="7" max="16384" width="8.86328125" style="2"/>
  </cols>
  <sheetData>
    <row r="1" spans="1:4" ht="20.65" x14ac:dyDescent="0.6">
      <c r="A1" s="34" t="s">
        <v>16</v>
      </c>
      <c r="B1" s="29" t="s">
        <v>65</v>
      </c>
      <c r="C1" s="21"/>
      <c r="D1" s="22"/>
    </row>
    <row r="2" spans="1:4" ht="15" x14ac:dyDescent="0.35">
      <c r="A2" s="39"/>
    </row>
    <row r="3" spans="1:4" ht="17.649999999999999" x14ac:dyDescent="0.35">
      <c r="A3" s="68" t="s">
        <v>72</v>
      </c>
      <c r="B3" s="68"/>
      <c r="C3" s="68"/>
      <c r="D3" s="40"/>
    </row>
    <row r="4" spans="1:4" s="42" customFormat="1" ht="13.9" x14ac:dyDescent="0.45">
      <c r="A4" s="8" t="s">
        <v>48</v>
      </c>
      <c r="B4" s="41" t="s">
        <v>54</v>
      </c>
      <c r="C4" s="41" t="s">
        <v>55</v>
      </c>
    </row>
    <row r="5" spans="1:4" x14ac:dyDescent="0.35">
      <c r="A5" s="43" t="s">
        <v>62</v>
      </c>
      <c r="B5" s="47">
        <f>'3. Assortiment'!H15</f>
        <v>0</v>
      </c>
      <c r="C5" s="47">
        <f>'3. Assortiment'!I15</f>
        <v>0</v>
      </c>
      <c r="D5" s="2"/>
    </row>
    <row r="6" spans="1:4" ht="17.649999999999999" x14ac:dyDescent="0.5">
      <c r="A6" s="55" t="s">
        <v>58</v>
      </c>
      <c r="B6" s="59">
        <f>SUM(B5:B5)</f>
        <v>0</v>
      </c>
      <c r="C6" s="59">
        <f>SUM(C5:C5)</f>
        <v>0</v>
      </c>
    </row>
    <row r="8" spans="1:4" ht="17.649999999999999" x14ac:dyDescent="0.35">
      <c r="A8" s="68" t="s">
        <v>73</v>
      </c>
      <c r="B8" s="68"/>
      <c r="C8" s="68"/>
    </row>
    <row r="9" spans="1:4" ht="13.9" x14ac:dyDescent="0.35">
      <c r="A9" s="8" t="s">
        <v>48</v>
      </c>
      <c r="B9" s="41" t="s">
        <v>54</v>
      </c>
      <c r="C9" s="41" t="s">
        <v>55</v>
      </c>
      <c r="D9" s="2"/>
    </row>
    <row r="10" spans="1:4" x14ac:dyDescent="0.35">
      <c r="A10" s="43" t="s">
        <v>57</v>
      </c>
      <c r="B10" s="47">
        <f>'4. Projectkorting'!D13</f>
        <v>1275000</v>
      </c>
      <c r="C10" s="47">
        <f>'4. Projectkorting'!E13</f>
        <v>1542750</v>
      </c>
    </row>
    <row r="11" spans="1:4" ht="17.649999999999999" x14ac:dyDescent="0.5">
      <c r="A11" s="55" t="s">
        <v>59</v>
      </c>
      <c r="B11" s="59">
        <f>SUM(B10)</f>
        <v>1275000</v>
      </c>
      <c r="C11" s="59">
        <f>SUM(C10)</f>
        <v>1542750</v>
      </c>
    </row>
    <row r="22" spans="1:10" s="38" customFormat="1" x14ac:dyDescent="0.35">
      <c r="A22" s="2"/>
      <c r="E22" s="2"/>
      <c r="F22" s="2"/>
      <c r="G22" s="2"/>
      <c r="H22" s="2"/>
      <c r="I22" s="2"/>
      <c r="J22" s="2"/>
    </row>
    <row r="23" spans="1:10" s="38" customFormat="1" x14ac:dyDescent="0.35">
      <c r="A23" s="2"/>
      <c r="E23" s="2"/>
      <c r="F23" s="2"/>
      <c r="G23" s="2"/>
      <c r="H23" s="2"/>
      <c r="I23" s="2"/>
      <c r="J23" s="2"/>
    </row>
    <row r="24" spans="1:10" s="38" customFormat="1" x14ac:dyDescent="0.35">
      <c r="A24" s="2"/>
      <c r="E24" s="2"/>
      <c r="F24" s="2"/>
      <c r="G24" s="2"/>
      <c r="H24" s="2"/>
      <c r="I24" s="2"/>
      <c r="J24" s="2"/>
    </row>
    <row r="25" spans="1:10" s="38" customFormat="1" x14ac:dyDescent="0.35">
      <c r="A25" s="2"/>
      <c r="E25" s="2"/>
      <c r="F25" s="2"/>
      <c r="G25" s="2"/>
      <c r="H25" s="2"/>
      <c r="I25" s="2"/>
      <c r="J25" s="2"/>
    </row>
    <row r="26" spans="1:10" s="38" customFormat="1" x14ac:dyDescent="0.35">
      <c r="A26" s="2"/>
      <c r="E26" s="2"/>
      <c r="F26" s="2"/>
      <c r="G26" s="2"/>
      <c r="H26" s="2"/>
      <c r="I26" s="2"/>
      <c r="J26" s="2"/>
    </row>
    <row r="27" spans="1:10" s="38" customFormat="1" x14ac:dyDescent="0.35">
      <c r="A27" s="2"/>
      <c r="E27" s="2"/>
      <c r="F27" s="2"/>
      <c r="G27" s="2"/>
      <c r="H27" s="2"/>
      <c r="I27" s="2"/>
      <c r="J27" s="2"/>
    </row>
    <row r="28" spans="1:10" s="38" customFormat="1" x14ac:dyDescent="0.35">
      <c r="A28" s="2"/>
      <c r="E28" s="2"/>
      <c r="F28" s="2"/>
      <c r="G28" s="2"/>
      <c r="H28" s="2"/>
      <c r="I28" s="2"/>
      <c r="J28" s="2"/>
    </row>
    <row r="29" spans="1:10" s="38" customFormat="1" x14ac:dyDescent="0.35">
      <c r="A29" s="2"/>
      <c r="E29" s="2"/>
      <c r="F29" s="2"/>
      <c r="G29" s="2"/>
      <c r="H29" s="2"/>
      <c r="I29" s="2"/>
      <c r="J29" s="2"/>
    </row>
    <row r="30" spans="1:10" s="38" customFormat="1" x14ac:dyDescent="0.35">
      <c r="A30" s="2"/>
      <c r="E30" s="2"/>
      <c r="F30" s="2"/>
      <c r="G30" s="2"/>
      <c r="H30" s="2"/>
      <c r="I30" s="2"/>
      <c r="J30" s="2"/>
    </row>
    <row r="31" spans="1:10" s="38" customFormat="1" x14ac:dyDescent="0.35">
      <c r="A31" s="2"/>
      <c r="E31" s="2"/>
      <c r="F31" s="2"/>
      <c r="G31" s="2"/>
      <c r="H31" s="2"/>
      <c r="I31" s="2"/>
      <c r="J31" s="2"/>
    </row>
    <row r="32" spans="1:10" s="38" customFormat="1" x14ac:dyDescent="0.35">
      <c r="A32" s="2"/>
      <c r="E32" s="2"/>
      <c r="F32" s="2"/>
      <c r="G32" s="2"/>
      <c r="H32" s="2"/>
      <c r="I32" s="2"/>
      <c r="J32" s="2"/>
    </row>
    <row r="33" spans="1:10" s="38" customFormat="1" x14ac:dyDescent="0.35">
      <c r="A33" s="2"/>
      <c r="E33" s="2"/>
      <c r="F33" s="2"/>
      <c r="G33" s="2"/>
      <c r="H33" s="2"/>
      <c r="I33" s="2"/>
      <c r="J33" s="2"/>
    </row>
    <row r="34" spans="1:10" s="38" customFormat="1" x14ac:dyDescent="0.35">
      <c r="A34" s="2"/>
      <c r="E34" s="2"/>
      <c r="F34" s="2"/>
      <c r="G34" s="2"/>
      <c r="H34" s="2"/>
      <c r="I34" s="2"/>
      <c r="J34" s="2"/>
    </row>
    <row r="35" spans="1:10" s="38" customFormat="1" x14ac:dyDescent="0.35">
      <c r="A35" s="2"/>
      <c r="E35" s="2"/>
      <c r="F35" s="2"/>
      <c r="G35" s="2"/>
      <c r="H35" s="2"/>
      <c r="I35" s="2"/>
      <c r="J35" s="2"/>
    </row>
    <row r="36" spans="1:10" s="38" customFormat="1" x14ac:dyDescent="0.35">
      <c r="A36" s="2"/>
      <c r="E36" s="2"/>
      <c r="F36" s="2"/>
      <c r="G36" s="2"/>
      <c r="H36" s="2"/>
      <c r="I36" s="2"/>
      <c r="J36" s="2"/>
    </row>
    <row r="37" spans="1:10" s="38" customFormat="1" x14ac:dyDescent="0.35">
      <c r="A37" s="2"/>
      <c r="E37" s="2"/>
      <c r="F37" s="2"/>
      <c r="G37" s="2"/>
      <c r="H37" s="2"/>
      <c r="I37" s="2"/>
      <c r="J37" s="2"/>
    </row>
    <row r="38" spans="1:10" s="38" customFormat="1" x14ac:dyDescent="0.35">
      <c r="A38" s="2"/>
      <c r="E38" s="2"/>
      <c r="F38" s="2"/>
      <c r="G38" s="2"/>
      <c r="H38" s="2"/>
      <c r="I38" s="2"/>
      <c r="J38" s="2"/>
    </row>
    <row r="39" spans="1:10" s="38" customFormat="1" x14ac:dyDescent="0.35">
      <c r="A39" s="2"/>
      <c r="E39" s="2"/>
      <c r="F39" s="2"/>
      <c r="G39" s="2"/>
      <c r="H39" s="2"/>
      <c r="I39" s="2"/>
      <c r="J39" s="2"/>
    </row>
    <row r="40" spans="1:10" s="38" customFormat="1" x14ac:dyDescent="0.35">
      <c r="A40" s="2"/>
      <c r="E40" s="2"/>
      <c r="F40" s="2"/>
      <c r="G40" s="2"/>
      <c r="H40" s="2"/>
      <c r="I40" s="2"/>
      <c r="J40" s="2"/>
    </row>
    <row r="41" spans="1:10" s="38" customFormat="1" x14ac:dyDescent="0.35">
      <c r="A41" s="2"/>
      <c r="E41" s="2"/>
      <c r="F41" s="2"/>
      <c r="G41" s="2"/>
      <c r="H41" s="2"/>
      <c r="I41" s="2"/>
      <c r="J41" s="2"/>
    </row>
    <row r="42" spans="1:10" s="38" customFormat="1" x14ac:dyDescent="0.35">
      <c r="A42" s="2"/>
      <c r="E42" s="2"/>
      <c r="F42" s="2"/>
      <c r="G42" s="2"/>
      <c r="H42" s="2"/>
      <c r="I42" s="2"/>
      <c r="J42" s="2"/>
    </row>
    <row r="43" spans="1:10" s="38" customFormat="1" x14ac:dyDescent="0.35">
      <c r="A43" s="2"/>
      <c r="E43" s="2"/>
      <c r="F43" s="2"/>
      <c r="G43" s="2"/>
      <c r="H43" s="2"/>
      <c r="I43" s="2"/>
      <c r="J43" s="2"/>
    </row>
  </sheetData>
  <sheetProtection algorithmName="SHA-512" hashValue="xSjHKCqzavI5QFbElUgZXiM952WRHg5fqZ4x40cjErDlRDvOWUI6tA5Nlkutjm0EMiDGj0IDGWTLOoZbYcrQ5w==" saltValue="umQdCjn+z8gh66ijBO6wsg==" spinCount="100000" sheet="1" objects="1" scenarios="1"/>
  <mergeCells count="2">
    <mergeCell ref="A8:C8"/>
    <mergeCell ref="A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3FEB-401A-40E2-A57D-65197B46F5E6}">
  <sheetPr>
    <tabColor theme="7" tint="0.39997558519241921"/>
  </sheetPr>
  <dimension ref="A1:J21"/>
  <sheetViews>
    <sheetView showGridLines="0" tabSelected="1" zoomScaleNormal="100" workbookViewId="0">
      <selection activeCell="D19" sqref="D19"/>
    </sheetView>
  </sheetViews>
  <sheetFormatPr defaultColWidth="8.86328125" defaultRowHeight="13.5" x14ac:dyDescent="0.35"/>
  <cols>
    <col min="1" max="1" width="39.265625" style="2" customWidth="1"/>
    <col min="2" max="2" width="35.1328125" style="2" customWidth="1"/>
    <col min="3" max="3" width="33.73046875" style="2" customWidth="1"/>
    <col min="4" max="4" width="33.1328125" style="2" customWidth="1"/>
    <col min="5" max="5" width="26.59765625" style="2" customWidth="1"/>
    <col min="6" max="6" width="23" style="38" customWidth="1"/>
    <col min="7" max="7" width="18.59765625" style="2" customWidth="1"/>
    <col min="8" max="9" width="18.59765625" style="38" customWidth="1"/>
    <col min="10" max="10" width="45.3984375" style="38" customWidth="1"/>
    <col min="11" max="11" width="17.73046875" style="2" customWidth="1"/>
    <col min="12" max="12" width="27.1328125" style="2" customWidth="1"/>
    <col min="13" max="16384" width="8.86328125" style="2"/>
  </cols>
  <sheetData>
    <row r="1" spans="1:10" ht="20.65" x14ac:dyDescent="0.6">
      <c r="A1" s="34" t="s">
        <v>16</v>
      </c>
      <c r="B1" s="35" t="str">
        <f>'2. Totaal'!B1</f>
        <v>In te vullen door inschrijver</v>
      </c>
      <c r="C1" s="36"/>
      <c r="D1" s="37"/>
    </row>
    <row r="2" spans="1:10" ht="15" x14ac:dyDescent="0.35">
      <c r="A2" s="69"/>
      <c r="B2" s="69"/>
      <c r="C2" s="69"/>
      <c r="D2" s="69"/>
      <c r="E2" s="69"/>
    </row>
    <row r="3" spans="1:10" ht="17.649999999999999" x14ac:dyDescent="0.35">
      <c r="A3" s="72"/>
      <c r="B3" s="72"/>
      <c r="C3" s="72"/>
      <c r="D3" s="72"/>
      <c r="E3" s="72"/>
      <c r="F3" s="72"/>
      <c r="G3" s="72"/>
      <c r="H3" s="72"/>
      <c r="I3" s="72"/>
      <c r="J3" s="40"/>
    </row>
    <row r="4" spans="1:10" s="42" customFormat="1" ht="27.75" x14ac:dyDescent="0.45">
      <c r="A4" s="8" t="s">
        <v>48</v>
      </c>
      <c r="B4" s="8" t="s">
        <v>49</v>
      </c>
      <c r="C4" s="9" t="s">
        <v>52</v>
      </c>
      <c r="D4" s="9" t="s">
        <v>42</v>
      </c>
      <c r="E4" s="9" t="s">
        <v>53</v>
      </c>
      <c r="F4" s="9" t="s">
        <v>40</v>
      </c>
      <c r="G4" s="41" t="s">
        <v>51</v>
      </c>
      <c r="H4" s="41" t="s">
        <v>54</v>
      </c>
      <c r="I4" s="41" t="s">
        <v>55</v>
      </c>
    </row>
    <row r="5" spans="1:10" x14ac:dyDescent="0.35">
      <c r="A5" s="43" t="s">
        <v>23</v>
      </c>
      <c r="B5" s="44" t="s">
        <v>24</v>
      </c>
      <c r="C5" s="45" t="s">
        <v>76</v>
      </c>
      <c r="D5" s="31"/>
      <c r="E5" s="31"/>
      <c r="F5" s="46">
        <v>50</v>
      </c>
      <c r="G5" s="19">
        <v>0</v>
      </c>
      <c r="H5" s="47">
        <f>G5*F5</f>
        <v>0</v>
      </c>
      <c r="I5" s="47">
        <f>H5*1.21</f>
        <v>0</v>
      </c>
      <c r="J5" s="2"/>
    </row>
    <row r="6" spans="1:10" x14ac:dyDescent="0.35">
      <c r="A6" s="43" t="s">
        <v>44</v>
      </c>
      <c r="B6" s="44" t="s">
        <v>26</v>
      </c>
      <c r="C6" s="45" t="s">
        <v>27</v>
      </c>
      <c r="D6" s="31"/>
      <c r="E6" s="31"/>
      <c r="F6" s="46">
        <v>150</v>
      </c>
      <c r="G6" s="19">
        <v>0</v>
      </c>
      <c r="H6" s="47">
        <f t="shared" ref="H6:H8" si="0">G6*F6</f>
        <v>0</v>
      </c>
      <c r="I6" s="47">
        <f t="shared" ref="I6:I10" si="1">H6*1.21</f>
        <v>0</v>
      </c>
      <c r="J6" s="2"/>
    </row>
    <row r="7" spans="1:10" x14ac:dyDescent="0.35">
      <c r="A7" s="43" t="s">
        <v>66</v>
      </c>
      <c r="B7" s="44" t="s">
        <v>67</v>
      </c>
      <c r="C7" s="45" t="s">
        <v>68</v>
      </c>
      <c r="D7" s="31"/>
      <c r="E7" s="31"/>
      <c r="F7" s="46">
        <v>200</v>
      </c>
      <c r="G7" s="19">
        <v>0</v>
      </c>
      <c r="H7" s="47">
        <f t="shared" si="0"/>
        <v>0</v>
      </c>
      <c r="I7" s="47">
        <f t="shared" si="1"/>
        <v>0</v>
      </c>
      <c r="J7" s="2"/>
    </row>
    <row r="8" spans="1:10" x14ac:dyDescent="0.35">
      <c r="A8" s="43" t="s">
        <v>69</v>
      </c>
      <c r="B8" s="44" t="s">
        <v>28</v>
      </c>
      <c r="C8" s="45" t="s">
        <v>29</v>
      </c>
      <c r="D8" s="31"/>
      <c r="E8" s="31"/>
      <c r="F8" s="46">
        <v>1000</v>
      </c>
      <c r="G8" s="19">
        <v>0</v>
      </c>
      <c r="H8" s="47">
        <f t="shared" si="0"/>
        <v>0</v>
      </c>
      <c r="I8" s="47">
        <f t="shared" si="1"/>
        <v>0</v>
      </c>
    </row>
    <row r="9" spans="1:10" x14ac:dyDescent="0.35">
      <c r="A9" s="43" t="s">
        <v>70</v>
      </c>
      <c r="B9" s="44" t="s">
        <v>28</v>
      </c>
      <c r="C9" s="45" t="s">
        <v>30</v>
      </c>
      <c r="D9" s="31"/>
      <c r="E9" s="31"/>
      <c r="F9" s="46">
        <v>200</v>
      </c>
      <c r="G9" s="19">
        <v>0</v>
      </c>
      <c r="H9" s="47">
        <f>G9*F9</f>
        <v>0</v>
      </c>
      <c r="I9" s="47">
        <f t="shared" si="1"/>
        <v>0</v>
      </c>
    </row>
    <row r="10" spans="1:10" x14ac:dyDescent="0.35">
      <c r="A10" s="43" t="s">
        <v>71</v>
      </c>
      <c r="B10" s="48" t="s">
        <v>28</v>
      </c>
      <c r="C10" s="49" t="s">
        <v>31</v>
      </c>
      <c r="D10" s="32"/>
      <c r="E10" s="32"/>
      <c r="F10" s="50">
        <v>400</v>
      </c>
      <c r="G10" s="19">
        <v>0</v>
      </c>
      <c r="H10" s="47">
        <f>G10*F10</f>
        <v>0</v>
      </c>
      <c r="I10" s="47">
        <f t="shared" si="1"/>
        <v>0</v>
      </c>
    </row>
    <row r="11" spans="1:10" x14ac:dyDescent="0.35">
      <c r="A11" s="43" t="s">
        <v>77</v>
      </c>
      <c r="B11" s="45" t="s">
        <v>43</v>
      </c>
      <c r="C11" s="43" t="s">
        <v>37</v>
      </c>
      <c r="D11" s="33"/>
      <c r="E11" s="33"/>
      <c r="F11" s="43" t="s">
        <v>43</v>
      </c>
      <c r="G11" s="73" t="s">
        <v>36</v>
      </c>
      <c r="H11" s="73"/>
      <c r="I11" s="73"/>
    </row>
    <row r="12" spans="1:10" x14ac:dyDescent="0.35">
      <c r="A12" s="43" t="s">
        <v>38</v>
      </c>
      <c r="B12" s="45" t="s">
        <v>43</v>
      </c>
      <c r="C12" s="45" t="s">
        <v>43</v>
      </c>
      <c r="D12" s="33"/>
      <c r="E12" s="33"/>
      <c r="F12" s="43" t="s">
        <v>43</v>
      </c>
      <c r="G12" s="73" t="s">
        <v>36</v>
      </c>
      <c r="H12" s="73"/>
      <c r="I12" s="73"/>
    </row>
    <row r="13" spans="1:10" x14ac:dyDescent="0.35">
      <c r="A13" s="43" t="s">
        <v>50</v>
      </c>
      <c r="B13" s="45" t="s">
        <v>43</v>
      </c>
      <c r="C13" s="45" t="s">
        <v>43</v>
      </c>
      <c r="D13" s="33"/>
      <c r="E13" s="33"/>
      <c r="F13" s="43" t="s">
        <v>43</v>
      </c>
      <c r="G13" s="73" t="s">
        <v>36</v>
      </c>
      <c r="H13" s="73"/>
      <c r="I13" s="73"/>
    </row>
    <row r="14" spans="1:10" s="25" customFormat="1" ht="27" x14ac:dyDescent="0.45">
      <c r="A14" s="51" t="s">
        <v>75</v>
      </c>
      <c r="B14" s="12" t="s">
        <v>43</v>
      </c>
      <c r="C14" s="23" t="s">
        <v>56</v>
      </c>
      <c r="D14" s="24" t="s">
        <v>43</v>
      </c>
      <c r="E14" s="24" t="s">
        <v>43</v>
      </c>
      <c r="F14" s="52">
        <v>5</v>
      </c>
      <c r="G14" s="20">
        <v>0</v>
      </c>
      <c r="H14" s="53">
        <f>G14*F14</f>
        <v>0</v>
      </c>
      <c r="I14" s="53">
        <f>H14*1.21</f>
        <v>0</v>
      </c>
      <c r="J14" s="54"/>
    </row>
    <row r="15" spans="1:10" s="61" customFormat="1" ht="17.649999999999999" x14ac:dyDescent="0.5">
      <c r="A15" s="2"/>
      <c r="B15" s="2"/>
      <c r="C15" s="55" t="s">
        <v>0</v>
      </c>
      <c r="D15" s="56"/>
      <c r="E15" s="56"/>
      <c r="F15" s="57"/>
      <c r="G15" s="58"/>
      <c r="H15" s="59">
        <f>SUM(H5:H14)</f>
        <v>0</v>
      </c>
      <c r="I15" s="59">
        <f>SUM(I5:I14)</f>
        <v>0</v>
      </c>
      <c r="J15" s="60"/>
    </row>
    <row r="16" spans="1:10" ht="33" customHeight="1" x14ac:dyDescent="0.35">
      <c r="A16" s="70" t="s">
        <v>60</v>
      </c>
      <c r="B16" s="70"/>
      <c r="C16" s="71"/>
      <c r="D16" s="71"/>
      <c r="E16" s="71"/>
      <c r="F16" s="71"/>
      <c r="G16" s="71"/>
      <c r="H16" s="71"/>
    </row>
    <row r="17" spans="1:10" x14ac:dyDescent="0.35">
      <c r="A17" s="2" t="s">
        <v>74</v>
      </c>
      <c r="G17" s="38"/>
      <c r="J17" s="2"/>
    </row>
    <row r="18" spans="1:10" x14ac:dyDescent="0.35">
      <c r="G18" s="38"/>
      <c r="J18" s="2"/>
    </row>
    <row r="19" spans="1:10" x14ac:dyDescent="0.35">
      <c r="G19" s="38"/>
      <c r="J19" s="2"/>
    </row>
    <row r="20" spans="1:10" x14ac:dyDescent="0.35">
      <c r="G20" s="38"/>
      <c r="J20" s="2"/>
    </row>
    <row r="21" spans="1:10" x14ac:dyDescent="0.35">
      <c r="G21" s="38"/>
      <c r="J21" s="2"/>
    </row>
  </sheetData>
  <sheetProtection algorithmName="SHA-512" hashValue="+Z1CvfArSSN9jjUlu+FHUc2XnLxYyOw+S86j0PmFlsr5xpU+M4H4ianNy1XxJHkjDJWmuIv50O4RWU0wywKdcg==" saltValue="Cxa3/x+MDwaq0buBIdjW+Q==" spinCount="100000" sheet="1" objects="1" scenarios="1"/>
  <mergeCells count="6">
    <mergeCell ref="A2:E2"/>
    <mergeCell ref="A16:H16"/>
    <mergeCell ref="A3:I3"/>
    <mergeCell ref="G11:I11"/>
    <mergeCell ref="G12:I12"/>
    <mergeCell ref="G13:I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5322-B39A-48BB-B2FD-B77D017C7D8A}">
  <sheetPr>
    <tabColor rgb="FFFFFF00"/>
  </sheetPr>
  <dimension ref="A1:E15"/>
  <sheetViews>
    <sheetView showGridLines="0" workbookViewId="0">
      <selection activeCell="E22" sqref="E22"/>
    </sheetView>
  </sheetViews>
  <sheetFormatPr defaultColWidth="9.1328125" defaultRowHeight="13.5" x14ac:dyDescent="0.35"/>
  <cols>
    <col min="1" max="1" width="38.3984375" style="2" customWidth="1"/>
    <col min="2" max="2" width="23.59765625" style="2" customWidth="1"/>
    <col min="3" max="3" width="19" style="2" customWidth="1"/>
    <col min="4" max="5" width="21.73046875" style="2" bestFit="1" customWidth="1"/>
    <col min="6" max="16384" width="9.1328125" style="2"/>
  </cols>
  <sheetData>
    <row r="1" spans="1:5" ht="20.65" x14ac:dyDescent="0.6">
      <c r="A1" s="34" t="s">
        <v>16</v>
      </c>
      <c r="B1" s="35" t="str">
        <f>'2. Totaal'!B1</f>
        <v>In te vullen door inschrijver</v>
      </c>
      <c r="C1" s="36"/>
      <c r="D1" s="37"/>
    </row>
    <row r="3" spans="1:5" ht="17.649999999999999" x14ac:dyDescent="0.35">
      <c r="A3" s="74"/>
      <c r="B3" s="74"/>
      <c r="C3" s="74"/>
      <c r="D3" s="74"/>
      <c r="E3" s="74"/>
    </row>
    <row r="4" spans="1:5" s="25" customFormat="1" ht="41.65" x14ac:dyDescent="0.45">
      <c r="A4" s="8" t="s">
        <v>1</v>
      </c>
      <c r="B4" s="62" t="s">
        <v>2</v>
      </c>
      <c r="C4" s="63" t="s">
        <v>61</v>
      </c>
      <c r="D4" s="63" t="s">
        <v>64</v>
      </c>
      <c r="E4" s="63" t="s">
        <v>63</v>
      </c>
    </row>
    <row r="5" spans="1:5" x14ac:dyDescent="0.35">
      <c r="A5" s="64" t="s">
        <v>3</v>
      </c>
      <c r="B5" s="26"/>
      <c r="C5" s="65">
        <v>12500</v>
      </c>
      <c r="D5" s="65">
        <f t="shared" ref="D5:D12" si="0">C5-(B5*C5)</f>
        <v>12500</v>
      </c>
      <c r="E5" s="65">
        <f>D5*1.21</f>
        <v>15125</v>
      </c>
    </row>
    <row r="6" spans="1:5" x14ac:dyDescent="0.35">
      <c r="A6" s="64" t="s">
        <v>4</v>
      </c>
      <c r="B6" s="26"/>
      <c r="C6" s="65">
        <v>37500</v>
      </c>
      <c r="D6" s="65">
        <f t="shared" si="0"/>
        <v>37500</v>
      </c>
      <c r="E6" s="65">
        <f t="shared" ref="E6:E12" si="1">D6*1.21</f>
        <v>45375</v>
      </c>
    </row>
    <row r="7" spans="1:5" x14ac:dyDescent="0.35">
      <c r="A7" s="64" t="s">
        <v>5</v>
      </c>
      <c r="B7" s="26"/>
      <c r="C7" s="65">
        <v>75000</v>
      </c>
      <c r="D7" s="65">
        <f t="shared" si="0"/>
        <v>75000</v>
      </c>
      <c r="E7" s="65">
        <f t="shared" si="1"/>
        <v>90750</v>
      </c>
    </row>
    <row r="8" spans="1:5" x14ac:dyDescent="0.35">
      <c r="A8" s="64" t="s">
        <v>6</v>
      </c>
      <c r="B8" s="26"/>
      <c r="C8" s="65">
        <v>125000</v>
      </c>
      <c r="D8" s="65">
        <f t="shared" si="0"/>
        <v>125000</v>
      </c>
      <c r="E8" s="65">
        <f t="shared" si="1"/>
        <v>151250</v>
      </c>
    </row>
    <row r="9" spans="1:5" x14ac:dyDescent="0.35">
      <c r="A9" s="64" t="s">
        <v>7</v>
      </c>
      <c r="B9" s="26"/>
      <c r="C9" s="65">
        <v>175000</v>
      </c>
      <c r="D9" s="65">
        <f t="shared" si="0"/>
        <v>175000</v>
      </c>
      <c r="E9" s="65">
        <f t="shared" si="1"/>
        <v>211750</v>
      </c>
    </row>
    <row r="10" spans="1:5" x14ac:dyDescent="0.35">
      <c r="A10" s="64" t="s">
        <v>8</v>
      </c>
      <c r="B10" s="26"/>
      <c r="C10" s="65">
        <v>225000</v>
      </c>
      <c r="D10" s="65">
        <f t="shared" si="0"/>
        <v>225000</v>
      </c>
      <c r="E10" s="65">
        <f t="shared" si="1"/>
        <v>272250</v>
      </c>
    </row>
    <row r="11" spans="1:5" x14ac:dyDescent="0.35">
      <c r="A11" s="64" t="s">
        <v>9</v>
      </c>
      <c r="B11" s="26"/>
      <c r="C11" s="65">
        <v>275000</v>
      </c>
      <c r="D11" s="65">
        <f t="shared" si="0"/>
        <v>275000</v>
      </c>
      <c r="E11" s="65">
        <f t="shared" si="1"/>
        <v>332750</v>
      </c>
    </row>
    <row r="12" spans="1:5" x14ac:dyDescent="0.35">
      <c r="A12" s="64" t="s">
        <v>21</v>
      </c>
      <c r="B12" s="26"/>
      <c r="C12" s="65">
        <v>350000</v>
      </c>
      <c r="D12" s="65">
        <f t="shared" si="0"/>
        <v>350000</v>
      </c>
      <c r="E12" s="65">
        <f t="shared" si="1"/>
        <v>423500</v>
      </c>
    </row>
    <row r="13" spans="1:5" ht="17.649999999999999" x14ac:dyDescent="0.5">
      <c r="A13" s="66"/>
      <c r="C13" s="55" t="s">
        <v>0</v>
      </c>
      <c r="D13" s="59">
        <f>SUM(D5:D12)</f>
        <v>1275000</v>
      </c>
      <c r="E13" s="59">
        <f>SUM(E5:E12)</f>
        <v>1542750</v>
      </c>
    </row>
    <row r="15" spans="1:5" x14ac:dyDescent="0.35">
      <c r="A15" s="67" t="s">
        <v>22</v>
      </c>
    </row>
  </sheetData>
  <sheetProtection algorithmName="SHA-512" hashValue="VxeR3qJ6UVgzGPj6NQpMXCz3oTreoRYGG+HsEGFJs6zmsC9G5K2NZWKO9LTjKf6TarFmSMcKN3i3bnmUUgm95g==" saltValue="2cHY6Gd6um0gX8BGfJ9kMg==" spinCount="100000" sheet="1" objects="1" scenarios="1"/>
  <mergeCells count="1"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BCAF-8EFE-4DD2-804E-C216D1198DE9}">
  <sheetPr>
    <tabColor rgb="FF00FFFF"/>
  </sheetPr>
  <dimension ref="A1:F44"/>
  <sheetViews>
    <sheetView showGridLines="0" zoomScaleNormal="100" workbookViewId="0">
      <selection activeCell="D5" sqref="D5"/>
    </sheetView>
  </sheetViews>
  <sheetFormatPr defaultColWidth="8.86328125" defaultRowHeight="13.5" x14ac:dyDescent="0.45"/>
  <cols>
    <col min="1" max="1" width="28.3984375" style="15" bestFit="1" customWidth="1"/>
    <col min="2" max="3" width="23.59765625" style="15" customWidth="1"/>
    <col min="4" max="4" width="85.3984375" style="15" customWidth="1"/>
    <col min="5" max="5" width="13" style="14" customWidth="1"/>
    <col min="6" max="6" width="45.3984375" style="14" customWidth="1"/>
    <col min="7" max="7" width="17.73046875" style="15" customWidth="1"/>
    <col min="8" max="8" width="27.1328125" style="15" customWidth="1"/>
    <col min="9" max="16384" width="8.86328125" style="15"/>
  </cols>
  <sheetData>
    <row r="1" spans="1:6" ht="20.65" x14ac:dyDescent="0.45">
      <c r="A1" s="27" t="s">
        <v>16</v>
      </c>
      <c r="B1" s="30" t="str">
        <f>'2. Totaal'!B1</f>
        <v>In te vullen door inschrijver</v>
      </c>
      <c r="C1" s="4"/>
      <c r="D1" s="5"/>
    </row>
    <row r="3" spans="1:6" ht="17.649999999999999" x14ac:dyDescent="0.45">
      <c r="A3" s="75"/>
      <c r="B3" s="75"/>
      <c r="C3" s="75"/>
      <c r="D3" s="75"/>
      <c r="E3" s="6"/>
      <c r="F3" s="7"/>
    </row>
    <row r="4" spans="1:6" s="6" customFormat="1" ht="41.65" x14ac:dyDescent="0.45">
      <c r="A4" s="8" t="s">
        <v>18</v>
      </c>
      <c r="B4" s="8" t="s">
        <v>19</v>
      </c>
      <c r="C4" s="9" t="s">
        <v>25</v>
      </c>
      <c r="D4" s="9" t="s">
        <v>45</v>
      </c>
      <c r="E4" s="14"/>
      <c r="F4" s="7"/>
    </row>
    <row r="5" spans="1:6" ht="279.75" customHeight="1" x14ac:dyDescent="0.45">
      <c r="A5" s="10" t="s">
        <v>23</v>
      </c>
      <c r="B5" s="11" t="s">
        <v>24</v>
      </c>
      <c r="C5" s="12" t="s">
        <v>32</v>
      </c>
      <c r="D5" s="13"/>
      <c r="F5" s="15"/>
    </row>
    <row r="6" spans="1:6" ht="279.75" customHeight="1" x14ac:dyDescent="0.45">
      <c r="A6" s="10" t="s">
        <v>44</v>
      </c>
      <c r="B6" s="11" t="s">
        <v>26</v>
      </c>
      <c r="C6" s="12" t="s">
        <v>27</v>
      </c>
      <c r="D6" s="13"/>
      <c r="F6" s="15"/>
    </row>
    <row r="7" spans="1:6" ht="279.75" customHeight="1" x14ac:dyDescent="0.45">
      <c r="A7" s="10" t="s">
        <v>33</v>
      </c>
      <c r="B7" s="11" t="s">
        <v>28</v>
      </c>
      <c r="C7" s="12" t="s">
        <v>29</v>
      </c>
      <c r="D7" s="13"/>
    </row>
    <row r="8" spans="1:6" ht="279.75" customHeight="1" x14ac:dyDescent="0.45">
      <c r="A8" s="10" t="s">
        <v>34</v>
      </c>
      <c r="B8" s="11" t="s">
        <v>28</v>
      </c>
      <c r="C8" s="12" t="s">
        <v>30</v>
      </c>
      <c r="D8" s="13"/>
    </row>
    <row r="9" spans="1:6" ht="279.75" customHeight="1" x14ac:dyDescent="0.45">
      <c r="A9" s="10" t="s">
        <v>35</v>
      </c>
      <c r="B9" s="16" t="s">
        <v>28</v>
      </c>
      <c r="C9" s="17" t="s">
        <v>31</v>
      </c>
      <c r="D9" s="18"/>
    </row>
    <row r="10" spans="1:6" ht="279.75" customHeight="1" x14ac:dyDescent="0.45">
      <c r="A10" s="10" t="s">
        <v>39</v>
      </c>
      <c r="B10" s="23" t="s">
        <v>43</v>
      </c>
      <c r="C10" s="24" t="s">
        <v>37</v>
      </c>
      <c r="D10" s="28"/>
    </row>
    <row r="11" spans="1:6" ht="279.75" customHeight="1" x14ac:dyDescent="0.45">
      <c r="A11" s="10" t="s">
        <v>38</v>
      </c>
      <c r="B11" s="23" t="s">
        <v>43</v>
      </c>
      <c r="C11" s="12" t="s">
        <v>43</v>
      </c>
      <c r="D11" s="28"/>
    </row>
    <row r="12" spans="1:6" ht="279.75" customHeight="1" x14ac:dyDescent="0.45">
      <c r="A12" s="10" t="s">
        <v>20</v>
      </c>
      <c r="B12" s="23" t="s">
        <v>43</v>
      </c>
      <c r="C12" s="12" t="s">
        <v>43</v>
      </c>
      <c r="D12" s="28"/>
    </row>
    <row r="13" spans="1:6" x14ac:dyDescent="0.45">
      <c r="A13" s="25"/>
      <c r="B13" s="25"/>
    </row>
    <row r="14" spans="1:6" x14ac:dyDescent="0.45">
      <c r="A14" s="25"/>
      <c r="B14" s="25"/>
    </row>
    <row r="15" spans="1:6" x14ac:dyDescent="0.45">
      <c r="A15" s="25"/>
      <c r="B15" s="25"/>
      <c r="C15" s="25"/>
      <c r="D15" s="25"/>
    </row>
    <row r="16" spans="1:6" x14ac:dyDescent="0.45">
      <c r="A16" s="25"/>
      <c r="B16" s="25"/>
      <c r="C16" s="25"/>
      <c r="D16" s="25"/>
    </row>
    <row r="17" spans="1:4" x14ac:dyDescent="0.45">
      <c r="A17" s="25"/>
      <c r="B17" s="25"/>
      <c r="C17" s="25"/>
      <c r="D17" s="25"/>
    </row>
    <row r="18" spans="1:4" x14ac:dyDescent="0.45">
      <c r="A18" s="25"/>
      <c r="B18" s="25"/>
      <c r="C18" s="25"/>
      <c r="D18" s="25"/>
    </row>
    <row r="19" spans="1:4" x14ac:dyDescent="0.45">
      <c r="A19" s="25"/>
      <c r="B19" s="25"/>
      <c r="C19" s="25"/>
      <c r="D19" s="25"/>
    </row>
    <row r="20" spans="1:4" x14ac:dyDescent="0.45">
      <c r="A20" s="25"/>
      <c r="B20" s="25"/>
      <c r="C20" s="25"/>
      <c r="D20" s="25"/>
    </row>
    <row r="21" spans="1:4" x14ac:dyDescent="0.45">
      <c r="A21" s="25"/>
      <c r="B21" s="25"/>
      <c r="C21" s="25"/>
      <c r="D21" s="25"/>
    </row>
    <row r="22" spans="1:4" x14ac:dyDescent="0.45">
      <c r="A22" s="25"/>
      <c r="B22" s="25"/>
      <c r="C22" s="25"/>
      <c r="D22" s="25"/>
    </row>
    <row r="23" spans="1:4" s="14" customFormat="1" x14ac:dyDescent="0.45">
      <c r="A23" s="25"/>
      <c r="B23" s="25"/>
      <c r="C23" s="25"/>
      <c r="D23" s="25"/>
    </row>
    <row r="24" spans="1:4" s="14" customFormat="1" x14ac:dyDescent="0.45">
      <c r="A24" s="25"/>
      <c r="B24" s="25"/>
      <c r="C24" s="25"/>
      <c r="D24" s="25"/>
    </row>
    <row r="25" spans="1:4" s="14" customFormat="1" x14ac:dyDescent="0.45">
      <c r="A25" s="25"/>
      <c r="B25" s="25"/>
      <c r="C25" s="25"/>
      <c r="D25" s="25"/>
    </row>
    <row r="26" spans="1:4" s="14" customFormat="1" x14ac:dyDescent="0.45">
      <c r="A26" s="25"/>
      <c r="B26" s="25"/>
      <c r="C26" s="25"/>
      <c r="D26" s="25"/>
    </row>
    <row r="27" spans="1:4" s="14" customFormat="1" x14ac:dyDescent="0.45">
      <c r="A27" s="25"/>
      <c r="B27" s="25"/>
      <c r="C27" s="25"/>
      <c r="D27" s="25"/>
    </row>
    <row r="28" spans="1:4" s="14" customFormat="1" x14ac:dyDescent="0.45">
      <c r="A28" s="25"/>
      <c r="B28" s="25"/>
      <c r="C28" s="25"/>
      <c r="D28" s="25"/>
    </row>
    <row r="29" spans="1:4" s="14" customFormat="1" x14ac:dyDescent="0.45">
      <c r="A29" s="25"/>
      <c r="B29" s="25"/>
      <c r="C29" s="25"/>
      <c r="D29" s="25"/>
    </row>
    <row r="30" spans="1:4" s="14" customFormat="1" x14ac:dyDescent="0.45">
      <c r="A30" s="25"/>
      <c r="B30" s="25"/>
      <c r="C30" s="25"/>
      <c r="D30" s="25"/>
    </row>
    <row r="31" spans="1:4" s="14" customFormat="1" x14ac:dyDescent="0.45">
      <c r="A31" s="25"/>
      <c r="B31" s="25"/>
      <c r="C31" s="25"/>
      <c r="D31" s="25"/>
    </row>
    <row r="32" spans="1:4" s="14" customFormat="1" x14ac:dyDescent="0.45">
      <c r="A32" s="25"/>
      <c r="B32" s="25"/>
      <c r="C32" s="25"/>
      <c r="D32" s="25"/>
    </row>
    <row r="33" spans="1:4" s="14" customFormat="1" x14ac:dyDescent="0.45">
      <c r="A33" s="25"/>
      <c r="B33" s="25"/>
      <c r="C33" s="25"/>
      <c r="D33" s="25"/>
    </row>
    <row r="34" spans="1:4" s="14" customFormat="1" x14ac:dyDescent="0.45">
      <c r="A34" s="25"/>
      <c r="B34" s="25"/>
      <c r="C34" s="25"/>
      <c r="D34" s="25"/>
    </row>
    <row r="35" spans="1:4" s="14" customFormat="1" x14ac:dyDescent="0.45">
      <c r="A35" s="25"/>
      <c r="B35" s="25"/>
      <c r="C35" s="25"/>
      <c r="D35" s="25"/>
    </row>
    <row r="36" spans="1:4" s="14" customFormat="1" x14ac:dyDescent="0.45">
      <c r="A36" s="25"/>
      <c r="B36" s="25"/>
      <c r="C36" s="25"/>
      <c r="D36" s="25"/>
    </row>
    <row r="37" spans="1:4" s="14" customFormat="1" x14ac:dyDescent="0.45">
      <c r="A37" s="25"/>
      <c r="B37" s="25"/>
      <c r="C37" s="25"/>
      <c r="D37" s="25"/>
    </row>
    <row r="38" spans="1:4" s="14" customFormat="1" x14ac:dyDescent="0.45">
      <c r="A38" s="25"/>
      <c r="B38" s="25"/>
      <c r="C38" s="25"/>
      <c r="D38" s="25"/>
    </row>
    <row r="39" spans="1:4" s="14" customFormat="1" x14ac:dyDescent="0.45">
      <c r="A39" s="25"/>
      <c r="B39" s="25"/>
      <c r="C39" s="25"/>
      <c r="D39" s="25"/>
    </row>
    <row r="40" spans="1:4" s="14" customFormat="1" x14ac:dyDescent="0.45">
      <c r="A40" s="25"/>
      <c r="B40" s="25"/>
      <c r="C40" s="25"/>
      <c r="D40" s="25"/>
    </row>
    <row r="41" spans="1:4" s="14" customFormat="1" x14ac:dyDescent="0.45">
      <c r="A41" s="25"/>
      <c r="B41" s="25"/>
      <c r="C41" s="25"/>
      <c r="D41" s="25"/>
    </row>
    <row r="42" spans="1:4" s="14" customFormat="1" x14ac:dyDescent="0.45">
      <c r="A42" s="25"/>
      <c r="B42" s="25"/>
      <c r="C42" s="25"/>
      <c r="D42" s="25"/>
    </row>
    <row r="43" spans="1:4" s="14" customFormat="1" x14ac:dyDescent="0.45">
      <c r="A43" s="25"/>
      <c r="B43" s="25"/>
      <c r="C43" s="25"/>
      <c r="D43" s="25"/>
    </row>
    <row r="44" spans="1:4" s="14" customFormat="1" x14ac:dyDescent="0.45">
      <c r="A44" s="15"/>
      <c r="B44" s="25"/>
      <c r="C44" s="15"/>
      <c r="D44" s="15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D1AAC025AC554EB16817D001EE8120" ma:contentTypeVersion="12" ma:contentTypeDescription="Een nieuw document maken." ma:contentTypeScope="" ma:versionID="f2ce6e35d8de1b7bdf5ce842500b4c9b">
  <xsd:schema xmlns:xsd="http://www.w3.org/2001/XMLSchema" xmlns:xs="http://www.w3.org/2001/XMLSchema" xmlns:p="http://schemas.microsoft.com/office/2006/metadata/properties" xmlns:ns2="a913982b-d9bc-4973-a888-2ebb3a2c4f96" xmlns:ns3="38dc41f7-a2ba-4e11-80e9-791db8b43d88" xmlns:ns4="30a7fc99-d6a7-4c7f-8481-f81e762d306d" targetNamespace="http://schemas.microsoft.com/office/2006/metadata/properties" ma:root="true" ma:fieldsID="49884a5a565e3b6eff3544bc168c8256" ns2:_="" ns3:_="" ns4:_="">
    <xsd:import namespace="a913982b-d9bc-4973-a888-2ebb3a2c4f96"/>
    <xsd:import namespace="38dc41f7-a2ba-4e11-80e9-791db8b43d88"/>
    <xsd:import namespace="30a7fc99-d6a7-4c7f-8481-f81e762d3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3982b-d9bc-4973-a888-2ebb3a2c4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19" nillable="true" ma:displayName="Status" ma:format="Dropdown" ma:internalName="Status">
      <xsd:simpleType>
        <xsd:restriction base="dms:Choice">
          <xsd:enumeration value="onbekend"/>
          <xsd:enumeration value="in ontwikkeling"/>
          <xsd:enumeration value="naar team"/>
          <xsd:enumeration value="gere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c41f7-a2ba-4e11-80e9-791db8b43d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7fc99-d6a7-4c7f-8481-f81e762d306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dcd12ca-f8d3-4f36-9c8f-3d364788c098}" ma:internalName="TaxCatchAll" ma:showField="CatchAllData" ma:web="38dc41f7-a2ba-4e11-80e9-791db8b43d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a913982b-d9bc-4973-a888-2ebb3a2c4f96" xsi:nil="true"/>
    <TaxCatchAll xmlns="30a7fc99-d6a7-4c7f-8481-f81e762d306d" xsi:nil="true"/>
    <lcf76f155ced4ddcb4097134ff3c332f xmlns="a913982b-d9bc-4973-a888-2ebb3a2c4f9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99E84-73A5-4199-8E52-6E9311342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3982b-d9bc-4973-a888-2ebb3a2c4f96"/>
    <ds:schemaRef ds:uri="38dc41f7-a2ba-4e11-80e9-791db8b43d88"/>
    <ds:schemaRef ds:uri="30a7fc99-d6a7-4c7f-8481-f81e762d3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1090E-EE7D-4443-A8A1-E87E1931256B}">
  <ds:schemaRefs>
    <ds:schemaRef ds:uri="http://schemas.microsoft.com/office/infopath/2007/PartnerControls"/>
    <ds:schemaRef ds:uri="http://purl.org/dc/terms/"/>
    <ds:schemaRef ds:uri="30a7fc99-d6a7-4c7f-8481-f81e762d306d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38dc41f7-a2ba-4e11-80e9-791db8b43d88"/>
    <ds:schemaRef ds:uri="http://purl.org/dc/dcmitype/"/>
    <ds:schemaRef ds:uri="http://schemas.openxmlformats.org/package/2006/metadata/core-properties"/>
    <ds:schemaRef ds:uri="a913982b-d9bc-4973-a888-2ebb3a2c4f9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5EAA5D-AC3F-405F-9A71-B80496E12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1. Instructieblad</vt:lpstr>
      <vt:lpstr>2. Totaal</vt:lpstr>
      <vt:lpstr>3. Assortiment</vt:lpstr>
      <vt:lpstr>4. Projectkorting</vt:lpstr>
      <vt:lpstr>5. Foto's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Lucille Noten</dc:creator>
  <cp:keywords/>
  <dc:description/>
  <cp:lastModifiedBy>Jolanda Benard</cp:lastModifiedBy>
  <cp:revision/>
  <dcterms:created xsi:type="dcterms:W3CDTF">2024-11-28T11:07:49Z</dcterms:created>
  <dcterms:modified xsi:type="dcterms:W3CDTF">2025-05-14T15:24:50Z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0x01010052D1AAC025AC554EB16817D001EE8120</vt:lpwstr>
  </property>
  <property fmtid="{D5CDD505-2E9C-101B-9397-08002B2CF9AE}" pid="3" name="MediaServiceImageTags">
    <vt:lpwstr/>
  </property>
</Properties>
</file>