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CL BMO\Inkoopgroep\4. INKOPEN\1. FLO\Brandstof_2025\02 Aanbesteding\Gepubliceerde documenten\"/>
    </mc:Choice>
  </mc:AlternateContent>
  <xr:revisionPtr revIDLastSave="0" documentId="13_ncr:1_{218EF2B0-B57E-46DF-984A-9063F9C2E2BB}" xr6:coauthVersionLast="47" xr6:coauthVersionMax="47" xr10:uidLastSave="{00000000-0000-0000-0000-000000000000}"/>
  <bookViews>
    <workbookView xWindow="-120" yWindow="-120" windowWidth="29040" windowHeight="15840" xr2:uid="{9AFBBD7B-4E64-4703-90B4-AD5B9CC2C2EB}"/>
  </bookViews>
  <sheets>
    <sheet name="1. Voorblad" sheetId="2" r:id="rId1"/>
    <sheet name="2. Invulblad"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3" l="1"/>
  <c r="I17" i="3" s="1"/>
  <c r="I24" i="3"/>
  <c r="J24" i="3" s="1"/>
  <c r="K25" i="3" s="1"/>
  <c r="I32" i="3"/>
  <c r="J32" i="3" s="1"/>
  <c r="I31" i="3"/>
  <c r="J31" i="3" s="1"/>
  <c r="I8" i="3"/>
  <c r="J8" i="3" s="1"/>
  <c r="I9" i="3"/>
  <c r="J9" i="3" s="1"/>
  <c r="I10" i="3"/>
  <c r="J10" i="3" s="1"/>
  <c r="I11" i="3"/>
  <c r="J11" i="3" s="1"/>
  <c r="I7" i="3"/>
  <c r="J7" i="3" s="1"/>
  <c r="J17" i="3" l="1"/>
  <c r="K19" i="3" s="1"/>
  <c r="K33" i="3"/>
  <c r="K12" i="3" l="1"/>
  <c r="G29" i="2" s="1"/>
  <c r="K18" i="3" l="1"/>
  <c r="C29" i="2"/>
  <c r="C30" i="2"/>
  <c r="C31" i="2"/>
  <c r="C32" i="2"/>
  <c r="G30" i="2" l="1"/>
  <c r="K26" i="3"/>
  <c r="G31" i="2" s="1"/>
  <c r="G32" i="2"/>
  <c r="G33" i="2" l="1"/>
  <c r="G35" i="2" s="1"/>
</calcChain>
</file>

<file path=xl/sharedStrings.xml><?xml version="1.0" encoding="utf-8"?>
<sst xmlns="http://schemas.openxmlformats.org/spreadsheetml/2006/main" count="107" uniqueCount="71">
  <si>
    <t>TOTALE KOSTEN</t>
  </si>
  <si>
    <t>Bedrag in €</t>
  </si>
  <si>
    <t>Omschrijving</t>
  </si>
  <si>
    <t xml:space="preserve">TOTAAL KOSTEN </t>
  </si>
  <si>
    <t>Datum:</t>
  </si>
  <si>
    <t>Onderneming:</t>
  </si>
  <si>
    <t>CONTACTGEGEVENS INSCHRIJVER</t>
  </si>
  <si>
    <t>Recapitulatie:</t>
  </si>
  <si>
    <t>1) De inschrijfprijs staat niet gelijk aan de opdrachtwaarde zoals deze is vermeld in hoofdstuk 1 van het aanbestedingsdocument.
2) Inschrijver geeft zijn prijzen op exclusief BTW.
3) Het opgegeven regietarief geldt voor nadere opdrachten die onder de overeenkomst uitgevraagd worden.</t>
  </si>
  <si>
    <t>Noten:</t>
  </si>
  <si>
    <t xml:space="preserve">Berekening van uw fictieve Inschrijfprijs. Niet wijzigen. </t>
  </si>
  <si>
    <t>Uw fictieve Inschrijfprijs</t>
  </si>
  <si>
    <t>Berekeningen van totalen in werkblad. Niet wijzigen.</t>
  </si>
  <si>
    <t>Totalen</t>
  </si>
  <si>
    <t>Ruimte voor uw opmerkingen of toelichting.</t>
  </si>
  <si>
    <t>Opmerkingen</t>
  </si>
  <si>
    <t>Berekeningen in werkblad. Niet wijzigen.</t>
  </si>
  <si>
    <t>Berekening</t>
  </si>
  <si>
    <t>Cellen bestemd voor uw invoer. Inschrijver dient deze cellen in dit Prijzenblad in te vullen. Het niet of niet op juiste wijze invullen van dit Prijzenblad leidt tot uitsluiting van de Inschrijving in deze Aanbesteding.</t>
  </si>
  <si>
    <t>Invoer</t>
  </si>
  <si>
    <t xml:space="preserve">Invoer Gemeente. Niet wijzigen. </t>
  </si>
  <si>
    <t>Tekst</t>
  </si>
  <si>
    <t>Legenda:</t>
  </si>
  <si>
    <t xml:space="preserve">In dit prijzenblad vult u uw definitieve prijzen in voor uw Inschrijving. De genoemde aantallen zijn fictief en zijn opgesteld voor een goed prijsvergelijk. Hier kunnen dan ook geen rechten aan ontleend worden. </t>
  </si>
  <si>
    <t>Toelichting:</t>
  </si>
  <si>
    <t>Subtotaal o.b.v. 4 jaren</t>
  </si>
  <si>
    <t>4.2</t>
  </si>
  <si>
    <t>4.1</t>
  </si>
  <si>
    <t>Subtotaal per &lt;Invullen&gt;</t>
  </si>
  <si>
    <t>Aantallen</t>
  </si>
  <si>
    <t>Nr.</t>
  </si>
  <si>
    <t>3.1</t>
  </si>
  <si>
    <t>2.3</t>
  </si>
  <si>
    <t>1.3</t>
  </si>
  <si>
    <t>1.2</t>
  </si>
  <si>
    <t>1.1</t>
  </si>
  <si>
    <t>Referentienummer</t>
  </si>
  <si>
    <t>Bijlage - Prijzenblad Brandstoffen</t>
  </si>
  <si>
    <t xml:space="preserve">UW TOTALE FICTIEVE INSCHRIJFPRIJS </t>
  </si>
  <si>
    <t>Z.520573</t>
  </si>
  <si>
    <t>Naam en handtekening</t>
  </si>
  <si>
    <t>Bijlage - Prijzenblad Bandstoffen</t>
  </si>
  <si>
    <t>1. Brandstof via tankpassen</t>
  </si>
  <si>
    <t>2. Brandstoffen via bulk</t>
  </si>
  <si>
    <t>Benzine (Euro95)</t>
  </si>
  <si>
    <t>Diesel</t>
  </si>
  <si>
    <t>CNG</t>
  </si>
  <si>
    <t>AdBlue</t>
  </si>
  <si>
    <t>1.4</t>
  </si>
  <si>
    <t>1.5</t>
  </si>
  <si>
    <t>Fictieve aantallen</t>
  </si>
  <si>
    <t xml:space="preserve">Subtotaal </t>
  </si>
  <si>
    <t>Subtotaal</t>
  </si>
  <si>
    <t>Brandstofpassen (aanschaf)</t>
  </si>
  <si>
    <t>Brandstofpassen (Abonnementskosten - per jaar)</t>
  </si>
  <si>
    <t xml:space="preserve">HVO100-brandstof </t>
  </si>
  <si>
    <t>Eenheid</t>
  </si>
  <si>
    <t>Liter</t>
  </si>
  <si>
    <t>Kilogram</t>
  </si>
  <si>
    <t>Fictieve advies/lijstprijs in euro per eenheid excl. BTW</t>
  </si>
  <si>
    <t>Korting in euro per eenheid excl. BTW</t>
  </si>
  <si>
    <t>Fictieve advies/lijstprijs per eenheid excl. BTW (na korting)</t>
  </si>
  <si>
    <t>4. Brandstofpassen</t>
  </si>
  <si>
    <t>Korting in euro per maand</t>
  </si>
  <si>
    <t>2.1</t>
  </si>
  <si>
    <t>Prijs in euro per maand</t>
  </si>
  <si>
    <t>Prijs in euro per tankpas</t>
  </si>
  <si>
    <t>Netto prijs in euro per jaar</t>
  </si>
  <si>
    <t>Korting in euro per tankpas</t>
  </si>
  <si>
    <t>3. Tankspas-/ Managementinformatiesysteem</t>
  </si>
  <si>
    <t>Tankpas- /Managementinformatiesysteem (Abonnementskosten -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</si>
</sst>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 numFmtId="168" formatCode="_ [$€-2]\ * #,##0.00_ ;_ [$€-2]\ * \-#,##0.00_ ;_ [$€-2]\ * &quot;-&quot;??_ ;_ @_ "/>
    <numFmt numFmtId="169" formatCode="_ [$€-2]\ * #,##0.000_ ;_ [$€-2]\ * \-#,##0.000_ ;_ [$€-2]\ * &quot;-&quot;???_ ;_ @_ "/>
    <numFmt numFmtId="170" formatCode="#,##0.000"/>
    <numFmt numFmtId="171" formatCode="_ &quot;€&quot;\ * #,##0.0000_ ;_ &quot;€&quot;\ * \-#,##0.0000_ ;_ &quot;€&quot;\ * &quot;-&quot;???_ ;_ @_ "/>
    <numFmt numFmtId="172" formatCode="_ &quot;€&quot;\ * #,##0.00_ ;_ &quot;€&quot;\ * \-#,##0.00_ ;_ &quot;€&quot;\ * &quot;-&quot;???_ ;_ @_ "/>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sz val="11"/>
      <name val="Calibri"/>
      <family val="2"/>
    </font>
    <font>
      <b/>
      <sz val="18"/>
      <color theme="3"/>
      <name val="Calibri Light"/>
      <family val="2"/>
      <scheme val="major"/>
    </font>
    <font>
      <sz val="9"/>
      <color theme="1"/>
      <name val="Calibri"/>
      <family val="2"/>
      <scheme val="minor"/>
    </font>
    <font>
      <b/>
      <sz val="11"/>
      <color rgb="FFFF0000"/>
      <name val="Calibri"/>
      <family val="2"/>
      <scheme val="minor"/>
    </font>
    <font>
      <sz val="11"/>
      <color indexed="8"/>
      <name val="Calibri"/>
      <family val="2"/>
      <scheme val="minor"/>
    </font>
    <font>
      <b/>
      <sz val="18"/>
      <color rgb="FF00A0FF"/>
      <name val="Calibri"/>
      <family val="2"/>
      <scheme val="minor"/>
    </font>
    <font>
      <b/>
      <sz val="18"/>
      <color rgb="FF63B32E"/>
      <name val="Calibri Light"/>
      <family val="1"/>
      <scheme val="major"/>
    </font>
    <font>
      <b/>
      <sz val="13"/>
      <color rgb="FF63B32E"/>
      <name val="Calibri"/>
      <family val="2"/>
      <scheme val="minor"/>
    </font>
    <font>
      <b/>
      <sz val="18"/>
      <color rgb="FF63B32E"/>
      <name val="Calibri"/>
      <family val="2"/>
      <scheme val="minor"/>
    </font>
    <font>
      <sz val="8"/>
      <name val="Calibri"/>
      <family val="2"/>
      <scheme val="minor"/>
    </font>
  </fonts>
  <fills count="12">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0"/>
        <bgColor indexed="64"/>
      </patternFill>
    </fill>
    <fill>
      <patternFill patternType="solid">
        <fgColor theme="3" tint="-0.249977111117893"/>
        <bgColor indexed="64"/>
      </patternFill>
    </fill>
    <fill>
      <patternFill patternType="solid">
        <fgColor rgb="FFFFFF99"/>
        <bgColor indexed="64"/>
      </patternFill>
    </fill>
    <fill>
      <patternFill patternType="solid">
        <fgColor rgb="FF63B32E"/>
        <bgColor indexed="64"/>
      </patternFill>
    </fill>
    <fill>
      <patternFill patternType="solid">
        <fgColor rgb="FF3152A0"/>
        <bgColor indexed="64"/>
      </patternFill>
    </fill>
    <fill>
      <patternFill patternType="solid">
        <fgColor theme="5" tint="0.59999389629810485"/>
        <bgColor indexed="64"/>
      </patternFill>
    </fill>
  </fills>
  <borders count="51">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s>
  <cellStyleXfs count="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1" fillId="0" borderId="0"/>
    <xf numFmtId="44" fontId="11" fillId="0" borderId="0" applyFont="0" applyFill="0" applyBorder="0" applyAlignment="0" applyProtection="0"/>
    <xf numFmtId="44" fontId="1" fillId="0" borderId="0" applyFont="0" applyFill="0" applyBorder="0" applyAlignment="0" applyProtection="0"/>
  </cellStyleXfs>
  <cellXfs count="174">
    <xf numFmtId="0" fontId="0" fillId="0" borderId="0" xfId="0"/>
    <xf numFmtId="166" fontId="5" fillId="5" borderId="15" xfId="7" applyNumberFormat="1" applyFont="1" applyFill="1" applyBorder="1" applyAlignment="1" applyProtection="1">
      <alignment vertical="top"/>
      <protection hidden="1"/>
    </xf>
    <xf numFmtId="49" fontId="1" fillId="8" borderId="15" xfId="7" applyNumberFormat="1" applyFont="1" applyFill="1" applyBorder="1" applyAlignment="1" applyProtection="1"/>
    <xf numFmtId="0" fontId="11" fillId="0" borderId="0" xfId="6"/>
    <xf numFmtId="0" fontId="11" fillId="0" borderId="31" xfId="6" applyBorder="1"/>
    <xf numFmtId="0" fontId="11" fillId="0" borderId="30" xfId="6" applyBorder="1"/>
    <xf numFmtId="0" fontId="11" fillId="0" borderId="29" xfId="6" applyBorder="1"/>
    <xf numFmtId="0" fontId="17" fillId="0" borderId="10" xfId="1" applyFont="1" applyBorder="1" applyAlignment="1" applyProtection="1">
      <alignment horizontal="left"/>
    </xf>
    <xf numFmtId="0" fontId="22" fillId="0" borderId="0" xfId="1" applyFont="1" applyBorder="1" applyAlignment="1" applyProtection="1">
      <alignment horizontal="left"/>
    </xf>
    <xf numFmtId="0" fontId="11" fillId="0" borderId="6" xfId="6" applyBorder="1"/>
    <xf numFmtId="0" fontId="11" fillId="0" borderId="10" xfId="6" applyBorder="1"/>
    <xf numFmtId="0" fontId="23" fillId="0" borderId="0" xfId="2" applyFont="1" applyBorder="1" applyProtection="1"/>
    <xf numFmtId="0" fontId="1" fillId="6" borderId="15" xfId="5" applyFill="1" applyBorder="1" applyProtection="1"/>
    <xf numFmtId="0" fontId="15" fillId="11" borderId="15" xfId="3" applyFont="1" applyFill="1" applyBorder="1" applyAlignment="1" applyProtection="1">
      <alignment vertical="top"/>
    </xf>
    <xf numFmtId="0" fontId="6" fillId="3" borderId="15" xfId="4" applyBorder="1" applyProtection="1"/>
    <xf numFmtId="0" fontId="7" fillId="7" borderId="15" xfId="6" applyFont="1" applyFill="1" applyBorder="1"/>
    <xf numFmtId="164" fontId="11" fillId="0" borderId="0" xfId="6" applyNumberFormat="1"/>
    <xf numFmtId="10" fontId="11" fillId="0" borderId="0" xfId="6" applyNumberFormat="1"/>
    <xf numFmtId="0" fontId="11" fillId="6" borderId="28" xfId="6" applyFill="1" applyBorder="1" applyAlignment="1">
      <alignment vertical="top"/>
    </xf>
    <xf numFmtId="0" fontId="11" fillId="6" borderId="42" xfId="6" applyFill="1" applyBorder="1" applyAlignment="1">
      <alignment vertical="top"/>
    </xf>
    <xf numFmtId="0" fontId="11" fillId="6" borderId="27" xfId="6" applyFill="1" applyBorder="1" applyAlignment="1">
      <alignment horizontal="left" vertical="center"/>
    </xf>
    <xf numFmtId="0" fontId="11" fillId="6" borderId="18" xfId="6" applyFill="1" applyBorder="1" applyAlignment="1">
      <alignment horizontal="left"/>
    </xf>
    <xf numFmtId="0" fontId="11" fillId="6" borderId="17" xfId="6" applyFill="1" applyBorder="1" applyAlignment="1">
      <alignment horizontal="left"/>
    </xf>
    <xf numFmtId="0" fontId="11" fillId="6" borderId="16" xfId="6" applyFill="1" applyBorder="1" applyAlignment="1">
      <alignment horizontal="left"/>
    </xf>
    <xf numFmtId="2" fontId="7" fillId="10" borderId="13" xfId="6" applyNumberFormat="1" applyFont="1" applyFill="1" applyBorder="1" applyAlignment="1">
      <alignment horizontal="center"/>
    </xf>
    <xf numFmtId="2" fontId="7" fillId="10" borderId="12" xfId="6" applyNumberFormat="1" applyFont="1" applyFill="1" applyBorder="1" applyAlignment="1">
      <alignment horizontal="center"/>
    </xf>
    <xf numFmtId="165" fontId="7" fillId="10" borderId="12" xfId="6" applyNumberFormat="1" applyFont="1" applyFill="1" applyBorder="1"/>
    <xf numFmtId="0" fontId="7" fillId="10" borderId="12" xfId="6" applyFont="1" applyFill="1" applyBorder="1" applyAlignment="1">
      <alignment horizontal="right"/>
    </xf>
    <xf numFmtId="0" fontId="7" fillId="10" borderId="9" xfId="6" applyFont="1" applyFill="1" applyBorder="1"/>
    <xf numFmtId="0" fontId="13" fillId="10" borderId="8" xfId="6" applyFont="1" applyFill="1" applyBorder="1"/>
    <xf numFmtId="0" fontId="11" fillId="0" borderId="5" xfId="6" applyBorder="1"/>
    <xf numFmtId="0" fontId="11" fillId="0" borderId="4" xfId="6" applyBorder="1"/>
    <xf numFmtId="0" fontId="11" fillId="0" borderId="3" xfId="6" applyBorder="1"/>
    <xf numFmtId="0" fontId="18" fillId="0" borderId="0" xfId="6" applyFont="1"/>
    <xf numFmtId="167" fontId="18" fillId="0" borderId="0" xfId="6" applyNumberFormat="1" applyFont="1"/>
    <xf numFmtId="0" fontId="18" fillId="0" borderId="41" xfId="6" applyFont="1" applyBorder="1"/>
    <xf numFmtId="0" fontId="18" fillId="0" borderId="40" xfId="6" applyFont="1" applyBorder="1"/>
    <xf numFmtId="167" fontId="18" fillId="0" borderId="40" xfId="6" applyNumberFormat="1" applyFont="1" applyBorder="1"/>
    <xf numFmtId="167" fontId="18" fillId="0" borderId="39" xfId="6" applyNumberFormat="1" applyFont="1" applyBorder="1"/>
    <xf numFmtId="0" fontId="18" fillId="0" borderId="6" xfId="6" applyFont="1" applyBorder="1"/>
    <xf numFmtId="0" fontId="18" fillId="0" borderId="34" xfId="6" applyFont="1" applyBorder="1"/>
    <xf numFmtId="0" fontId="24" fillId="0" borderId="0" xfId="1" applyFont="1" applyBorder="1" applyAlignment="1" applyProtection="1"/>
    <xf numFmtId="0" fontId="21" fillId="0" borderId="0" xfId="1" applyFont="1" applyBorder="1" applyAlignment="1" applyProtection="1"/>
    <xf numFmtId="0" fontId="21" fillId="0" borderId="32" xfId="1" applyFont="1" applyBorder="1" applyAlignment="1" applyProtection="1"/>
    <xf numFmtId="3" fontId="18" fillId="0" borderId="0" xfId="6" applyNumberFormat="1" applyFont="1"/>
    <xf numFmtId="167" fontId="18" fillId="0" borderId="32" xfId="6" applyNumberFormat="1" applyFont="1" applyBorder="1"/>
    <xf numFmtId="0" fontId="1" fillId="0" borderId="34" xfId="6" applyFont="1" applyBorder="1"/>
    <xf numFmtId="0" fontId="9" fillId="9" borderId="9" xfId="6" applyFont="1" applyFill="1" applyBorder="1" applyAlignment="1">
      <alignment vertical="center"/>
    </xf>
    <xf numFmtId="0" fontId="9" fillId="9" borderId="8" xfId="6" applyFont="1" applyFill="1" applyBorder="1" applyAlignment="1">
      <alignment vertical="center"/>
    </xf>
    <xf numFmtId="0" fontId="9" fillId="9" borderId="7" xfId="6" applyFont="1" applyFill="1" applyBorder="1" applyAlignment="1">
      <alignment vertical="center"/>
    </xf>
    <xf numFmtId="0" fontId="9" fillId="0" borderId="32" xfId="6" applyFont="1" applyBorder="1"/>
    <xf numFmtId="0" fontId="1" fillId="0" borderId="0" xfId="6" applyFont="1"/>
    <xf numFmtId="0" fontId="10" fillId="10" borderId="48" xfId="3" applyFont="1" applyFill="1" applyBorder="1" applyAlignment="1" applyProtection="1">
      <alignment horizontal="center" vertical="center" wrapText="1"/>
    </xf>
    <xf numFmtId="0" fontId="10" fillId="10" borderId="49" xfId="3" applyFont="1" applyFill="1" applyBorder="1" applyAlignment="1" applyProtection="1">
      <alignment horizontal="center" vertical="center" wrapText="1"/>
    </xf>
    <xf numFmtId="0" fontId="10" fillId="10" borderId="50" xfId="3" applyFont="1" applyFill="1" applyBorder="1" applyAlignment="1" applyProtection="1">
      <alignment horizontal="center" vertical="center" wrapText="1"/>
    </xf>
    <xf numFmtId="0" fontId="10" fillId="0" borderId="32" xfId="3" applyFont="1" applyFill="1" applyBorder="1" applyAlignment="1" applyProtection="1">
      <alignment horizontal="center" vertical="center" wrapText="1"/>
    </xf>
    <xf numFmtId="0" fontId="1" fillId="0" borderId="28" xfId="6" applyFont="1" applyBorder="1"/>
    <xf numFmtId="0" fontId="20" fillId="0" borderId="15" xfId="6" applyFont="1" applyBorder="1" applyAlignment="1">
      <alignment vertical="center" wrapText="1"/>
    </xf>
    <xf numFmtId="3" fontId="20" fillId="0" borderId="15" xfId="6" applyNumberFormat="1" applyFont="1" applyBorder="1" applyAlignment="1">
      <alignment horizontal="center" wrapText="1"/>
    </xf>
    <xf numFmtId="171" fontId="20" fillId="0" borderId="15" xfId="6" applyNumberFormat="1" applyFont="1" applyBorder="1" applyAlignment="1">
      <alignment vertical="center" wrapText="1"/>
    </xf>
    <xf numFmtId="171" fontId="20" fillId="6" borderId="20" xfId="6" applyNumberFormat="1" applyFont="1" applyFill="1" applyBorder="1" applyAlignment="1">
      <alignment vertical="center" wrapText="1"/>
    </xf>
    <xf numFmtId="0" fontId="1" fillId="0" borderId="32" xfId="6" applyFont="1" applyBorder="1" applyAlignment="1">
      <alignment horizontal="center" vertical="center"/>
    </xf>
    <xf numFmtId="0" fontId="1" fillId="0" borderId="42" xfId="6" applyFont="1" applyBorder="1"/>
    <xf numFmtId="0" fontId="20" fillId="0" borderId="43" xfId="6" applyFont="1" applyBorder="1" applyAlignment="1">
      <alignment vertical="center" wrapText="1"/>
    </xf>
    <xf numFmtId="3" fontId="20" fillId="0" borderId="43" xfId="6" applyNumberFormat="1" applyFont="1" applyBorder="1" applyAlignment="1">
      <alignment horizontal="center" wrapText="1"/>
    </xf>
    <xf numFmtId="171" fontId="20" fillId="0" borderId="43" xfId="6" applyNumberFormat="1" applyFont="1" applyBorder="1" applyAlignment="1">
      <alignment vertical="center" wrapText="1"/>
    </xf>
    <xf numFmtId="0" fontId="1" fillId="0" borderId="27" xfId="6" applyFont="1" applyBorder="1"/>
    <xf numFmtId="0" fontId="20" fillId="0" borderId="35" xfId="6" applyFont="1" applyBorder="1" applyAlignment="1">
      <alignment vertical="center" wrapText="1"/>
    </xf>
    <xf numFmtId="3" fontId="20" fillId="0" borderId="35" xfId="6" applyNumberFormat="1" applyFont="1" applyBorder="1" applyAlignment="1">
      <alignment horizontal="center" wrapText="1"/>
    </xf>
    <xf numFmtId="171" fontId="20" fillId="0" borderId="35" xfId="6" applyNumberFormat="1" applyFont="1" applyBorder="1" applyAlignment="1">
      <alignment vertical="center" wrapText="1"/>
    </xf>
    <xf numFmtId="0" fontId="20" fillId="0" borderId="0" xfId="6" applyFont="1" applyAlignment="1">
      <alignment vertical="center" wrapText="1"/>
    </xf>
    <xf numFmtId="169" fontId="20" fillId="0" borderId="0" xfId="6" applyNumberFormat="1" applyFont="1" applyAlignment="1">
      <alignment vertical="center" wrapText="1"/>
    </xf>
    <xf numFmtId="170" fontId="7" fillId="7" borderId="4" xfId="6" applyNumberFormat="1" applyFont="1" applyFill="1" applyBorder="1" applyAlignment="1">
      <alignment horizontal="center"/>
    </xf>
    <xf numFmtId="170" fontId="7" fillId="7" borderId="33" xfId="6" applyNumberFormat="1" applyFont="1" applyFill="1" applyBorder="1"/>
    <xf numFmtId="0" fontId="8" fillId="0" borderId="0" xfId="6" applyFont="1"/>
    <xf numFmtId="169" fontId="8" fillId="0" borderId="0" xfId="6" applyNumberFormat="1" applyFont="1"/>
    <xf numFmtId="3" fontId="1" fillId="0" borderId="0" xfId="6" applyNumberFormat="1" applyFont="1"/>
    <xf numFmtId="167" fontId="1" fillId="0" borderId="0" xfId="6" applyNumberFormat="1" applyFont="1"/>
    <xf numFmtId="167" fontId="1" fillId="0" borderId="32" xfId="6" applyNumberFormat="1" applyFont="1" applyBorder="1"/>
    <xf numFmtId="169" fontId="9" fillId="9" borderId="8" xfId="6" applyNumberFormat="1" applyFont="1" applyFill="1" applyBorder="1" applyAlignment="1">
      <alignment vertical="center"/>
    </xf>
    <xf numFmtId="0" fontId="10" fillId="10" borderId="38" xfId="3" applyFont="1" applyFill="1" applyBorder="1" applyAlignment="1" applyProtection="1">
      <alignment horizontal="center" vertical="center" wrapText="1"/>
    </xf>
    <xf numFmtId="0" fontId="10" fillId="10" borderId="10" xfId="3" applyFont="1" applyFill="1" applyBorder="1" applyAlignment="1" applyProtection="1">
      <alignment horizontal="center" vertical="center" wrapText="1"/>
    </xf>
    <xf numFmtId="169" fontId="10" fillId="10" borderId="10" xfId="3" applyNumberFormat="1" applyFont="1" applyFill="1" applyBorder="1" applyAlignment="1" applyProtection="1">
      <alignment horizontal="center" vertical="center" wrapText="1"/>
    </xf>
    <xf numFmtId="0" fontId="10" fillId="10" borderId="37" xfId="3" applyFont="1" applyFill="1" applyBorder="1" applyAlignment="1" applyProtection="1">
      <alignment horizontal="center" vertical="center" wrapText="1"/>
    </xf>
    <xf numFmtId="167" fontId="10" fillId="10" borderId="36" xfId="3" applyNumberFormat="1" applyFont="1" applyFill="1" applyBorder="1" applyAlignment="1" applyProtection="1">
      <alignment horizontal="center" vertical="center" wrapText="1"/>
    </xf>
    <xf numFmtId="167" fontId="10" fillId="0" borderId="32" xfId="3" applyNumberFormat="1" applyFont="1" applyFill="1" applyBorder="1" applyAlignment="1" applyProtection="1">
      <alignment horizontal="left" vertical="top" wrapText="1"/>
    </xf>
    <xf numFmtId="171" fontId="20" fillId="6" borderId="26" xfId="6" applyNumberFormat="1" applyFont="1" applyFill="1" applyBorder="1" applyAlignment="1">
      <alignment vertical="center" wrapText="1"/>
    </xf>
    <xf numFmtId="167" fontId="15" fillId="0" borderId="32" xfId="7" applyNumberFormat="1" applyFont="1" applyFill="1" applyBorder="1" applyAlignment="1" applyProtection="1">
      <alignment vertical="top"/>
    </xf>
    <xf numFmtId="0" fontId="1" fillId="0" borderId="45" xfId="6" applyFont="1" applyBorder="1"/>
    <xf numFmtId="0" fontId="20" fillId="0" borderId="46" xfId="6" applyFont="1" applyBorder="1" applyAlignment="1">
      <alignment vertical="center" wrapText="1"/>
    </xf>
    <xf numFmtId="169" fontId="20" fillId="0" borderId="46" xfId="6" applyNumberFormat="1" applyFont="1" applyBorder="1" applyAlignment="1">
      <alignment vertical="center" wrapText="1"/>
    </xf>
    <xf numFmtId="170" fontId="20" fillId="0" borderId="46" xfId="6" applyNumberFormat="1" applyFont="1" applyBorder="1" applyAlignment="1">
      <alignment horizontal="center" wrapText="1"/>
    </xf>
    <xf numFmtId="170" fontId="6" fillId="3" borderId="47" xfId="4" applyNumberFormat="1" applyBorder="1" applyAlignment="1" applyProtection="1"/>
    <xf numFmtId="170" fontId="7" fillId="7" borderId="22" xfId="6" applyNumberFormat="1" applyFont="1" applyFill="1" applyBorder="1" applyAlignment="1">
      <alignment horizontal="center"/>
    </xf>
    <xf numFmtId="167" fontId="15" fillId="0" borderId="0" xfId="7" applyNumberFormat="1" applyFont="1" applyFill="1" applyBorder="1" applyAlignment="1" applyProtection="1">
      <alignment vertical="top"/>
    </xf>
    <xf numFmtId="0" fontId="9" fillId="9" borderId="23" xfId="6" applyFont="1" applyFill="1" applyBorder="1" applyAlignment="1">
      <alignment vertical="center"/>
    </xf>
    <xf numFmtId="0" fontId="9" fillId="9" borderId="22" xfId="6" applyFont="1" applyFill="1" applyBorder="1" applyAlignment="1">
      <alignment vertical="center"/>
    </xf>
    <xf numFmtId="0" fontId="9" fillId="9" borderId="21" xfId="6" applyFont="1" applyFill="1" applyBorder="1" applyAlignment="1">
      <alignment vertical="center"/>
    </xf>
    <xf numFmtId="0" fontId="10" fillId="10" borderId="28" xfId="3" applyFont="1" applyFill="1" applyBorder="1" applyAlignment="1" applyProtection="1">
      <alignment horizontal="center" vertical="center" wrapText="1"/>
    </xf>
    <xf numFmtId="0" fontId="10" fillId="10" borderId="31" xfId="3" applyFont="1" applyFill="1" applyBorder="1" applyAlignment="1" applyProtection="1">
      <alignment horizontal="center" vertical="center" wrapText="1"/>
    </xf>
    <xf numFmtId="0" fontId="20" fillId="0" borderId="35" xfId="6" applyFont="1" applyBorder="1" applyAlignment="1">
      <alignment horizontal="center" vertical="center" wrapText="1"/>
    </xf>
    <xf numFmtId="44" fontId="20" fillId="0" borderId="26" xfId="8" applyFont="1" applyFill="1" applyBorder="1" applyAlignment="1" applyProtection="1">
      <alignment horizontal="center" vertical="center" wrapText="1"/>
    </xf>
    <xf numFmtId="0" fontId="7" fillId="7" borderId="4" xfId="6" applyFont="1" applyFill="1" applyBorder="1" applyAlignment="1">
      <alignment horizontal="center"/>
    </xf>
    <xf numFmtId="44" fontId="7" fillId="7" borderId="33" xfId="6" applyNumberFormat="1" applyFont="1" applyFill="1" applyBorder="1"/>
    <xf numFmtId="0" fontId="7" fillId="7" borderId="22" xfId="6" applyFont="1" applyFill="1" applyBorder="1" applyAlignment="1">
      <alignment horizontal="center"/>
    </xf>
    <xf numFmtId="0" fontId="20" fillId="0" borderId="15" xfId="6" applyFont="1" applyBorder="1" applyAlignment="1">
      <alignment horizontal="center" vertical="center" wrapText="1"/>
    </xf>
    <xf numFmtId="168" fontId="20" fillId="0" borderId="20" xfId="6" applyNumberFormat="1" applyFont="1" applyBorder="1" applyAlignment="1">
      <alignment vertical="center" wrapText="1"/>
    </xf>
    <xf numFmtId="168" fontId="20" fillId="0" borderId="26" xfId="6" applyNumberFormat="1" applyFont="1" applyBorder="1" applyAlignment="1">
      <alignment vertical="center" wrapText="1"/>
    </xf>
    <xf numFmtId="44" fontId="7" fillId="7" borderId="33" xfId="6" applyNumberFormat="1" applyFont="1" applyFill="1" applyBorder="1" applyAlignment="1">
      <alignment horizontal="center"/>
    </xf>
    <xf numFmtId="0" fontId="1" fillId="0" borderId="13" xfId="6" applyFont="1" applyBorder="1"/>
    <xf numFmtId="0" fontId="1" fillId="0" borderId="12" xfId="6" applyFont="1" applyBorder="1"/>
    <xf numFmtId="0" fontId="20" fillId="0" borderId="12" xfId="6" applyFont="1" applyBorder="1" applyAlignment="1">
      <alignment vertical="center" wrapText="1"/>
    </xf>
    <xf numFmtId="167" fontId="15" fillId="0" borderId="12" xfId="7" applyNumberFormat="1" applyFont="1" applyFill="1" applyBorder="1" applyAlignment="1" applyProtection="1">
      <alignment vertical="top"/>
    </xf>
    <xf numFmtId="167" fontId="15" fillId="0" borderId="11" xfId="7" applyNumberFormat="1" applyFont="1" applyFill="1" applyBorder="1" applyAlignment="1" applyProtection="1">
      <alignment vertical="top"/>
    </xf>
    <xf numFmtId="0" fontId="9" fillId="0" borderId="0" xfId="6" applyFont="1"/>
    <xf numFmtId="0" fontId="9" fillId="0" borderId="0" xfId="6" applyFont="1" applyAlignment="1">
      <alignment horizontal="left"/>
    </xf>
    <xf numFmtId="3" fontId="19" fillId="0" borderId="0" xfId="6" applyNumberFormat="1" applyFont="1"/>
    <xf numFmtId="0" fontId="15" fillId="0" borderId="0" xfId="6" applyFont="1"/>
    <xf numFmtId="3" fontId="15" fillId="0" borderId="0" xfId="6" applyNumberFormat="1" applyFont="1"/>
    <xf numFmtId="167" fontId="15" fillId="0" borderId="0" xfId="6" applyNumberFormat="1" applyFont="1"/>
    <xf numFmtId="0" fontId="10" fillId="10" borderId="49" xfId="3" applyFont="1" applyFill="1" applyBorder="1" applyAlignment="1" applyProtection="1">
      <alignment horizontal="center" vertical="center" wrapText="1"/>
      <protection locked="0"/>
    </xf>
    <xf numFmtId="171" fontId="20" fillId="11" borderId="15" xfId="6" applyNumberFormat="1" applyFont="1" applyFill="1" applyBorder="1" applyAlignment="1" applyProtection="1">
      <alignment vertical="center" wrapText="1"/>
      <protection locked="0"/>
    </xf>
    <xf numFmtId="171" fontId="20" fillId="11" borderId="43" xfId="6" applyNumberFormat="1" applyFont="1" applyFill="1" applyBorder="1" applyAlignment="1" applyProtection="1">
      <alignment vertical="center" wrapText="1"/>
      <protection locked="0"/>
    </xf>
    <xf numFmtId="171" fontId="20" fillId="11" borderId="35" xfId="6" applyNumberFormat="1" applyFont="1" applyFill="1" applyBorder="1" applyAlignment="1" applyProtection="1">
      <alignment vertical="center" wrapText="1"/>
      <protection locked="0"/>
    </xf>
    <xf numFmtId="44" fontId="20" fillId="11" borderId="35" xfId="8" applyFont="1" applyFill="1" applyBorder="1" applyAlignment="1" applyProtection="1">
      <alignment horizontal="center" vertical="center" wrapText="1"/>
      <protection locked="0"/>
    </xf>
    <xf numFmtId="172" fontId="20" fillId="11" borderId="15" xfId="6" applyNumberFormat="1" applyFont="1" applyFill="1" applyBorder="1" applyAlignment="1" applyProtection="1">
      <alignment vertical="center" wrapText="1"/>
      <protection locked="0"/>
    </xf>
    <xf numFmtId="168" fontId="20" fillId="11" borderId="15" xfId="6" applyNumberFormat="1" applyFont="1" applyFill="1" applyBorder="1" applyAlignment="1" applyProtection="1">
      <alignment vertical="center" wrapText="1"/>
      <protection locked="0"/>
    </xf>
    <xf numFmtId="168" fontId="20" fillId="11" borderId="35" xfId="6" applyNumberFormat="1" applyFont="1" applyFill="1" applyBorder="1" applyAlignment="1" applyProtection="1">
      <alignment vertical="center" wrapText="1"/>
      <protection locked="0"/>
    </xf>
    <xf numFmtId="0" fontId="1" fillId="6" borderId="17" xfId="5" applyFill="1" applyBorder="1" applyAlignment="1" applyProtection="1">
      <alignment horizontal="left" wrapText="1"/>
    </xf>
    <xf numFmtId="0" fontId="1" fillId="6" borderId="16" xfId="5" applyFill="1" applyBorder="1" applyAlignment="1" applyProtection="1">
      <alignment horizontal="left" wrapText="1"/>
    </xf>
    <xf numFmtId="0" fontId="15" fillId="6" borderId="20" xfId="5" applyFont="1" applyFill="1" applyBorder="1" applyAlignment="1" applyProtection="1">
      <alignment horizontal="left" vertical="top" wrapText="1"/>
    </xf>
    <xf numFmtId="0" fontId="15" fillId="6" borderId="17" xfId="5" applyFont="1" applyFill="1" applyBorder="1" applyAlignment="1" applyProtection="1">
      <alignment horizontal="left" vertical="top" wrapText="1"/>
    </xf>
    <xf numFmtId="0" fontId="15" fillId="6" borderId="16" xfId="5" applyFont="1" applyFill="1" applyBorder="1" applyAlignment="1" applyProtection="1">
      <alignment horizontal="left" vertical="top" wrapText="1"/>
    </xf>
    <xf numFmtId="0" fontId="1" fillId="6" borderId="20" xfId="5" applyFill="1" applyBorder="1" applyAlignment="1" applyProtection="1">
      <alignment horizontal="left" wrapText="1"/>
    </xf>
    <xf numFmtId="0" fontId="7" fillId="10" borderId="23" xfId="6" applyFont="1" applyFill="1" applyBorder="1" applyAlignment="1">
      <alignment horizontal="left"/>
    </xf>
    <xf numFmtId="0" fontId="7" fillId="10" borderId="22" xfId="6" applyFont="1" applyFill="1" applyBorder="1" applyAlignment="1">
      <alignment horizontal="left"/>
    </xf>
    <xf numFmtId="0" fontId="7" fillId="10" borderId="21" xfId="6" applyFont="1" applyFill="1" applyBorder="1" applyAlignment="1">
      <alignment horizontal="left"/>
    </xf>
    <xf numFmtId="0" fontId="16" fillId="6" borderId="20" xfId="5" applyFont="1" applyFill="1" applyBorder="1" applyAlignment="1" applyProtection="1">
      <alignment horizontal="left" vertical="top" wrapText="1"/>
    </xf>
    <xf numFmtId="0" fontId="11" fillId="6" borderId="17" xfId="6" applyFill="1" applyBorder="1" applyAlignment="1">
      <alignment vertical="top" wrapText="1"/>
    </xf>
    <xf numFmtId="0" fontId="11" fillId="6" borderId="16" xfId="6" applyFill="1" applyBorder="1" applyAlignment="1">
      <alignment vertical="top" wrapText="1"/>
    </xf>
    <xf numFmtId="0" fontId="15" fillId="11" borderId="20" xfId="3" applyFont="1" applyFill="1" applyBorder="1" applyAlignment="1" applyProtection="1">
      <alignment horizontal="center" vertical="top"/>
      <protection locked="0"/>
    </xf>
    <xf numFmtId="0" fontId="15" fillId="11" borderId="17" xfId="3" applyFont="1" applyFill="1" applyBorder="1" applyAlignment="1" applyProtection="1">
      <alignment horizontal="center" vertical="top"/>
      <protection locked="0"/>
    </xf>
    <xf numFmtId="0" fontId="15" fillId="11" borderId="19" xfId="3" applyFont="1" applyFill="1" applyBorder="1" applyAlignment="1" applyProtection="1">
      <alignment horizontal="center" vertical="top"/>
      <protection locked="0"/>
    </xf>
    <xf numFmtId="0" fontId="15" fillId="6" borderId="26" xfId="3" applyFont="1" applyFill="1" applyBorder="1" applyAlignment="1" applyProtection="1">
      <alignment horizontal="center" vertical="top"/>
    </xf>
    <xf numFmtId="0" fontId="15" fillId="6" borderId="25" xfId="3" applyFont="1" applyFill="1" applyBorder="1" applyAlignment="1" applyProtection="1">
      <alignment horizontal="center" vertical="top"/>
    </xf>
    <xf numFmtId="0" fontId="15" fillId="6" borderId="24" xfId="3" applyFont="1" applyFill="1" applyBorder="1" applyAlignment="1" applyProtection="1">
      <alignment horizontal="center" vertical="top"/>
    </xf>
    <xf numFmtId="44" fontId="7" fillId="10" borderId="12" xfId="7" applyFont="1" applyFill="1" applyBorder="1" applyAlignment="1" applyProtection="1">
      <alignment horizontal="center"/>
    </xf>
    <xf numFmtId="44" fontId="7" fillId="10" borderId="11" xfId="7" applyFont="1" applyFill="1" applyBorder="1" applyAlignment="1" applyProtection="1">
      <alignment horizontal="center"/>
    </xf>
    <xf numFmtId="164" fontId="12" fillId="5" borderId="8" xfId="7" applyNumberFormat="1" applyFont="1" applyFill="1" applyBorder="1" applyAlignment="1" applyProtection="1">
      <alignment horizontal="center" vertical="top"/>
      <protection hidden="1"/>
    </xf>
    <xf numFmtId="164" fontId="12" fillId="5" borderId="7" xfId="7" applyNumberFormat="1" applyFont="1" applyFill="1" applyBorder="1" applyAlignment="1" applyProtection="1">
      <alignment horizontal="center" vertical="top"/>
      <protection hidden="1"/>
    </xf>
    <xf numFmtId="0" fontId="14" fillId="9" borderId="18" xfId="6" applyFont="1" applyFill="1" applyBorder="1" applyAlignment="1">
      <alignment horizontal="left"/>
    </xf>
    <xf numFmtId="0" fontId="14" fillId="9" borderId="17" xfId="6" applyFont="1" applyFill="1" applyBorder="1" applyAlignment="1">
      <alignment horizontal="left"/>
    </xf>
    <xf numFmtId="0" fontId="14" fillId="9" borderId="16" xfId="6" applyFont="1" applyFill="1" applyBorder="1" applyAlignment="1">
      <alignment horizontal="left"/>
    </xf>
    <xf numFmtId="0" fontId="14" fillId="9" borderId="20" xfId="6" applyFont="1" applyFill="1" applyBorder="1" applyAlignment="1">
      <alignment horizontal="center"/>
    </xf>
    <xf numFmtId="0" fontId="14" fillId="9" borderId="19" xfId="6" applyFont="1" applyFill="1" applyBorder="1" applyAlignment="1">
      <alignment horizontal="center"/>
    </xf>
    <xf numFmtId="0" fontId="11" fillId="6" borderId="18" xfId="6" applyFill="1" applyBorder="1" applyAlignment="1">
      <alignment horizontal="left"/>
    </xf>
    <xf numFmtId="0" fontId="11" fillId="6" borderId="17" xfId="6" applyFill="1" applyBorder="1" applyAlignment="1">
      <alignment horizontal="left"/>
    </xf>
    <xf numFmtId="0" fontId="11" fillId="6" borderId="16" xfId="6" applyFill="1" applyBorder="1" applyAlignment="1">
      <alignment horizontal="left"/>
    </xf>
    <xf numFmtId="44" fontId="6" fillId="0" borderId="15" xfId="7" applyFont="1" applyFill="1" applyBorder="1" applyAlignment="1" applyProtection="1">
      <alignment horizontal="left"/>
    </xf>
    <xf numFmtId="44" fontId="6" fillId="0" borderId="14" xfId="7" applyFont="1" applyFill="1" applyBorder="1" applyAlignment="1" applyProtection="1">
      <alignment horizontal="left"/>
    </xf>
    <xf numFmtId="0" fontId="10" fillId="0" borderId="37" xfId="3" applyFont="1" applyFill="1" applyBorder="1" applyAlignment="1" applyProtection="1">
      <alignment horizontal="center" vertical="center" wrapText="1"/>
    </xf>
    <xf numFmtId="0" fontId="10" fillId="0" borderId="46" xfId="3" applyFont="1" applyFill="1" applyBorder="1" applyAlignment="1" applyProtection="1">
      <alignment horizontal="center" vertical="center" wrapText="1"/>
    </xf>
    <xf numFmtId="167" fontId="10" fillId="10" borderId="44" xfId="3" applyNumberFormat="1" applyFont="1" applyFill="1" applyBorder="1" applyAlignment="1" applyProtection="1">
      <alignment horizontal="center" vertical="center" wrapText="1"/>
    </xf>
    <xf numFmtId="167" fontId="10" fillId="10" borderId="21" xfId="3" applyNumberFormat="1" applyFont="1" applyFill="1" applyBorder="1" applyAlignment="1" applyProtection="1">
      <alignment horizontal="center" vertical="center" wrapText="1"/>
    </xf>
    <xf numFmtId="170" fontId="6" fillId="3" borderId="20" xfId="4" applyNumberFormat="1" applyBorder="1" applyAlignment="1" applyProtection="1"/>
    <xf numFmtId="170" fontId="6" fillId="3" borderId="19" xfId="4" applyNumberFormat="1" applyBorder="1" applyAlignment="1" applyProtection="1"/>
    <xf numFmtId="170" fontId="6" fillId="3" borderId="26" xfId="4" applyNumberFormat="1" applyBorder="1" applyAlignment="1" applyProtection="1"/>
    <xf numFmtId="170" fontId="6" fillId="3" borderId="24" xfId="4" applyNumberFormat="1" applyBorder="1" applyAlignment="1" applyProtection="1"/>
    <xf numFmtId="44" fontId="6" fillId="3" borderId="26" xfId="8" applyFont="1" applyFill="1" applyBorder="1" applyAlignment="1" applyProtection="1">
      <alignment horizontal="right"/>
    </xf>
    <xf numFmtId="44" fontId="6" fillId="3" borderId="24" xfId="8" applyFont="1" applyFill="1" applyBorder="1" applyAlignment="1" applyProtection="1">
      <alignment horizontal="right"/>
    </xf>
    <xf numFmtId="44" fontId="6" fillId="0" borderId="26" xfId="4" applyNumberFormat="1" applyFill="1" applyBorder="1" applyAlignment="1" applyProtection="1">
      <alignment horizontal="right"/>
    </xf>
    <xf numFmtId="44" fontId="6" fillId="0" borderId="24" xfId="4" applyNumberFormat="1" applyFill="1" applyBorder="1" applyAlignment="1" applyProtection="1">
      <alignment horizontal="right"/>
    </xf>
    <xf numFmtId="44" fontId="6" fillId="3" borderId="20" xfId="8" applyFont="1" applyFill="1" applyBorder="1" applyAlignment="1" applyProtection="1">
      <alignment horizontal="right"/>
    </xf>
    <xf numFmtId="44" fontId="6" fillId="3" borderId="19" xfId="8" applyFont="1" applyFill="1" applyBorder="1" applyAlignment="1" applyProtection="1">
      <alignment horizontal="right"/>
    </xf>
  </cellXfs>
  <cellStyles count="9">
    <cellStyle name="40% - Accent1" xfId="5" builtinId="31"/>
    <cellStyle name="Berekening" xfId="4" builtinId="22"/>
    <cellStyle name="Invoer" xfId="3" builtinId="20"/>
    <cellStyle name="Kop 2" xfId="2" builtinId="17"/>
    <cellStyle name="Standaard" xfId="0" builtinId="0"/>
    <cellStyle name="Standaard 2" xfId="6" xr:uid="{515C1B3C-2628-430F-9074-9D3FB02EF38C}"/>
    <cellStyle name="Titel" xfId="1" builtinId="15"/>
    <cellStyle name="Valuta" xfId="8" builtinId="4"/>
    <cellStyle name="Valuta 2" xfId="7" xr:uid="{F343488F-1627-4207-9E8F-D0E1DAEA28B8}"/>
  </cellStyles>
  <dxfs count="0"/>
  <tableStyles count="0" defaultTableStyle="TableStyleMedium2" defaultPivotStyle="PivotStyleLight16"/>
  <colors>
    <mruColors>
      <color rgb="FF63B32E"/>
      <color rgb="FF315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1253377</xdr:colOff>
      <xdr:row>1</xdr:row>
      <xdr:rowOff>85725</xdr:rowOff>
    </xdr:from>
    <xdr:to>
      <xdr:col>8</xdr:col>
      <xdr:colOff>85725</xdr:colOff>
      <xdr:row>4</xdr:row>
      <xdr:rowOff>152400</xdr:rowOff>
    </xdr:to>
    <xdr:pic>
      <xdr:nvPicPr>
        <xdr:cNvPr id="7" name="Afbeelding 1">
          <a:extLst>
            <a:ext uri="{FF2B5EF4-FFF2-40B4-BE49-F238E27FC236}">
              <a16:creationId xmlns:a16="http://schemas.microsoft.com/office/drawing/2014/main" id="{621CB9CB-C51F-C0A9-701C-60D800A9B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6927" y="257175"/>
          <a:ext cx="2280398"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5740-13A8-4B62-A6DB-C276C585EAB7}">
  <dimension ref="A1:M49"/>
  <sheetViews>
    <sheetView showGridLines="0" tabSelected="1" zoomScaleNormal="100" workbookViewId="0">
      <selection activeCell="D22" sqref="D22:H22"/>
    </sheetView>
  </sheetViews>
  <sheetFormatPr defaultColWidth="0" defaultRowHeight="0" customHeight="1" zeroHeight="1" x14ac:dyDescent="0.25"/>
  <cols>
    <col min="1" max="2" width="2.5703125" style="3" customWidth="1"/>
    <col min="3" max="3" width="33" style="3" customWidth="1"/>
    <col min="4" max="4" width="25.28515625" style="3" customWidth="1"/>
    <col min="5" max="5" width="19.7109375" style="3" customWidth="1"/>
    <col min="6" max="6" width="27.28515625" style="3" customWidth="1"/>
    <col min="7" max="7" width="6.28515625" style="3" customWidth="1"/>
    <col min="8" max="8" width="18.140625" style="3" customWidth="1"/>
    <col min="9" max="10" width="2.5703125" style="3" customWidth="1"/>
    <col min="11" max="13" width="0" style="3" hidden="1" customWidth="1"/>
    <col min="14" max="16384" width="9.140625" style="3" hidden="1"/>
  </cols>
  <sheetData>
    <row r="1" spans="2:9" ht="13.5" x14ac:dyDescent="0.25"/>
    <row r="2" spans="2:9" ht="13.5" x14ac:dyDescent="0.25">
      <c r="B2" s="4"/>
      <c r="C2" s="5"/>
      <c r="D2" s="5"/>
      <c r="E2" s="5"/>
      <c r="F2" s="5"/>
      <c r="G2" s="5"/>
      <c r="H2" s="5"/>
      <c r="I2" s="6"/>
    </row>
    <row r="3" spans="2:9" ht="23.25" x14ac:dyDescent="0.35">
      <c r="B3" s="7"/>
      <c r="C3" s="8" t="s">
        <v>37</v>
      </c>
      <c r="I3" s="9"/>
    </row>
    <row r="4" spans="2:9" ht="13.5" x14ac:dyDescent="0.25">
      <c r="B4" s="10"/>
      <c r="I4" s="9"/>
    </row>
    <row r="5" spans="2:9" ht="13.5" x14ac:dyDescent="0.25">
      <c r="B5" s="10"/>
      <c r="I5" s="9"/>
    </row>
    <row r="6" spans="2:9" ht="17.25" x14ac:dyDescent="0.3">
      <c r="B6" s="10"/>
      <c r="C6" s="11" t="s">
        <v>24</v>
      </c>
      <c r="I6" s="9"/>
    </row>
    <row r="7" spans="2:9" ht="32.25" customHeight="1" x14ac:dyDescent="0.25">
      <c r="B7" s="10"/>
      <c r="C7" s="130" t="s">
        <v>23</v>
      </c>
      <c r="D7" s="131"/>
      <c r="E7" s="131"/>
      <c r="F7" s="131"/>
      <c r="G7" s="131"/>
      <c r="H7" s="132"/>
      <c r="I7" s="9"/>
    </row>
    <row r="8" spans="2:9" ht="13.5" x14ac:dyDescent="0.25">
      <c r="B8" s="10"/>
      <c r="I8" s="9"/>
    </row>
    <row r="9" spans="2:9" ht="17.25" x14ac:dyDescent="0.3">
      <c r="B9" s="10"/>
      <c r="C9" s="11" t="s">
        <v>22</v>
      </c>
      <c r="I9" s="9"/>
    </row>
    <row r="10" spans="2:9" ht="15" x14ac:dyDescent="0.25">
      <c r="B10" s="10"/>
      <c r="C10" s="12" t="s">
        <v>21</v>
      </c>
      <c r="D10" s="128" t="s">
        <v>20</v>
      </c>
      <c r="E10" s="128"/>
      <c r="F10" s="128"/>
      <c r="G10" s="128"/>
      <c r="H10" s="129"/>
      <c r="I10" s="9"/>
    </row>
    <row r="11" spans="2:9" ht="47.25" customHeight="1" x14ac:dyDescent="0.25">
      <c r="B11" s="10"/>
      <c r="C11" s="13" t="s">
        <v>19</v>
      </c>
      <c r="D11" s="133" t="s">
        <v>18</v>
      </c>
      <c r="E11" s="128"/>
      <c r="F11" s="128"/>
      <c r="G11" s="128"/>
      <c r="H11" s="129"/>
      <c r="I11" s="9"/>
    </row>
    <row r="12" spans="2:9" ht="14.45" customHeight="1" x14ac:dyDescent="0.25">
      <c r="B12" s="10"/>
      <c r="C12" s="14" t="s">
        <v>17</v>
      </c>
      <c r="D12" s="133" t="s">
        <v>16</v>
      </c>
      <c r="E12" s="128"/>
      <c r="F12" s="128"/>
      <c r="G12" s="128"/>
      <c r="H12" s="129"/>
      <c r="I12" s="9"/>
    </row>
    <row r="13" spans="2:9" ht="15" x14ac:dyDescent="0.25">
      <c r="B13" s="10"/>
      <c r="C13" s="2" t="s">
        <v>15</v>
      </c>
      <c r="D13" s="128" t="s">
        <v>14</v>
      </c>
      <c r="E13" s="128"/>
      <c r="F13" s="128"/>
      <c r="G13" s="128"/>
      <c r="H13" s="129"/>
      <c r="I13" s="9"/>
    </row>
    <row r="14" spans="2:9" ht="15" x14ac:dyDescent="0.25">
      <c r="B14" s="10"/>
      <c r="C14" s="15" t="s">
        <v>13</v>
      </c>
      <c r="D14" s="128" t="s">
        <v>12</v>
      </c>
      <c r="E14" s="128"/>
      <c r="F14" s="128"/>
      <c r="G14" s="128"/>
      <c r="H14" s="129"/>
      <c r="I14" s="9"/>
    </row>
    <row r="15" spans="2:9" ht="15.6" customHeight="1" x14ac:dyDescent="0.25">
      <c r="B15" s="10"/>
      <c r="C15" s="1" t="s">
        <v>11</v>
      </c>
      <c r="D15" s="128" t="s">
        <v>10</v>
      </c>
      <c r="E15" s="128"/>
      <c r="F15" s="128"/>
      <c r="G15" s="128"/>
      <c r="H15" s="129"/>
      <c r="I15" s="9"/>
    </row>
    <row r="16" spans="2:9" ht="13.5" x14ac:dyDescent="0.25">
      <c r="B16" s="10"/>
      <c r="I16" s="9"/>
    </row>
    <row r="17" spans="2:9" ht="17.25" x14ac:dyDescent="0.3">
      <c r="B17" s="10"/>
      <c r="C17" s="11" t="s">
        <v>9</v>
      </c>
      <c r="F17" s="16"/>
      <c r="G17" s="17"/>
      <c r="H17" s="16"/>
      <c r="I17" s="9"/>
    </row>
    <row r="18" spans="2:9" ht="51.75" customHeight="1" x14ac:dyDescent="0.25">
      <c r="B18" s="10"/>
      <c r="C18" s="137" t="s">
        <v>8</v>
      </c>
      <c r="D18" s="138"/>
      <c r="E18" s="138"/>
      <c r="F18" s="138"/>
      <c r="G18" s="138"/>
      <c r="H18" s="139"/>
      <c r="I18" s="9"/>
    </row>
    <row r="19" spans="2:9" ht="13.5" x14ac:dyDescent="0.25">
      <c r="B19" s="10"/>
      <c r="I19" s="9"/>
    </row>
    <row r="20" spans="2:9" ht="18" thickBot="1" x14ac:dyDescent="0.35">
      <c r="B20" s="10"/>
      <c r="C20" s="11" t="s">
        <v>7</v>
      </c>
      <c r="I20" s="9"/>
    </row>
    <row r="21" spans="2:9" ht="15" x14ac:dyDescent="0.25">
      <c r="B21" s="10"/>
      <c r="C21" s="134" t="s">
        <v>6</v>
      </c>
      <c r="D21" s="135"/>
      <c r="E21" s="135"/>
      <c r="F21" s="135"/>
      <c r="G21" s="135"/>
      <c r="H21" s="136"/>
      <c r="I21" s="9"/>
    </row>
    <row r="22" spans="2:9" ht="15" x14ac:dyDescent="0.25">
      <c r="B22" s="10"/>
      <c r="C22" s="18" t="s">
        <v>5</v>
      </c>
      <c r="D22" s="140"/>
      <c r="E22" s="141"/>
      <c r="F22" s="141"/>
      <c r="G22" s="141"/>
      <c r="H22" s="142"/>
      <c r="I22" s="9"/>
    </row>
    <row r="23" spans="2:9" ht="15" x14ac:dyDescent="0.25">
      <c r="B23" s="10"/>
      <c r="C23" s="18" t="s">
        <v>4</v>
      </c>
      <c r="D23" s="140"/>
      <c r="E23" s="141"/>
      <c r="F23" s="141"/>
      <c r="G23" s="141"/>
      <c r="H23" s="142"/>
      <c r="I23" s="9"/>
    </row>
    <row r="24" spans="2:9" ht="59.25" customHeight="1" x14ac:dyDescent="0.25">
      <c r="B24" s="10"/>
      <c r="C24" s="19" t="s">
        <v>40</v>
      </c>
      <c r="D24" s="140"/>
      <c r="E24" s="141"/>
      <c r="F24" s="141"/>
      <c r="G24" s="141"/>
      <c r="H24" s="142"/>
      <c r="I24" s="9"/>
    </row>
    <row r="25" spans="2:9" ht="27.75" customHeight="1" thickBot="1" x14ac:dyDescent="0.3">
      <c r="B25" s="10"/>
      <c r="C25" s="20" t="s">
        <v>36</v>
      </c>
      <c r="D25" s="143" t="s">
        <v>39</v>
      </c>
      <c r="E25" s="144"/>
      <c r="F25" s="144"/>
      <c r="G25" s="144"/>
      <c r="H25" s="145"/>
      <c r="I25" s="9"/>
    </row>
    <row r="26" spans="2:9" ht="14.25" thickBot="1" x14ac:dyDescent="0.3">
      <c r="B26" s="10"/>
      <c r="I26" s="9"/>
    </row>
    <row r="27" spans="2:9" ht="15" x14ac:dyDescent="0.25">
      <c r="B27" s="10"/>
      <c r="C27" s="134" t="s">
        <v>3</v>
      </c>
      <c r="D27" s="135"/>
      <c r="E27" s="135"/>
      <c r="F27" s="135"/>
      <c r="G27" s="135"/>
      <c r="H27" s="136"/>
      <c r="I27" s="9"/>
    </row>
    <row r="28" spans="2:9" ht="15" x14ac:dyDescent="0.25">
      <c r="B28" s="10"/>
      <c r="C28" s="150" t="s">
        <v>2</v>
      </c>
      <c r="D28" s="151"/>
      <c r="E28" s="151"/>
      <c r="F28" s="152"/>
      <c r="G28" s="153" t="s">
        <v>1</v>
      </c>
      <c r="H28" s="154"/>
      <c r="I28" s="9"/>
    </row>
    <row r="29" spans="2:9" ht="15" x14ac:dyDescent="0.25">
      <c r="B29" s="10"/>
      <c r="C29" s="155" t="str">
        <f>'2. Invulblad'!C5</f>
        <v>1. Brandstof via tankpassen</v>
      </c>
      <c r="D29" s="156"/>
      <c r="E29" s="156"/>
      <c r="F29" s="157"/>
      <c r="G29" s="158">
        <f>'2. Invulblad'!K12</f>
        <v>1334060.8400000001</v>
      </c>
      <c r="H29" s="159"/>
      <c r="I29" s="9"/>
    </row>
    <row r="30" spans="2:9" ht="15" x14ac:dyDescent="0.25">
      <c r="B30" s="10"/>
      <c r="C30" s="21" t="str">
        <f>'2. Invulblad'!C14</f>
        <v>2. Brandstoffen via bulk</v>
      </c>
      <c r="D30" s="22"/>
      <c r="E30" s="22"/>
      <c r="F30" s="23"/>
      <c r="G30" s="158">
        <f>'2. Invulblad'!K19</f>
        <v>539232</v>
      </c>
      <c r="H30" s="159"/>
      <c r="I30" s="9"/>
    </row>
    <row r="31" spans="2:9" ht="15" x14ac:dyDescent="0.25">
      <c r="B31" s="10"/>
      <c r="C31" s="21" t="str">
        <f>'2. Invulblad'!C21</f>
        <v>3. Tankspas-/ Managementinformatiesysteem</v>
      </c>
      <c r="D31" s="22"/>
      <c r="E31" s="22"/>
      <c r="F31" s="23"/>
      <c r="G31" s="158">
        <f>'2. Invulblad'!K26</f>
        <v>0</v>
      </c>
      <c r="H31" s="159"/>
      <c r="I31" s="9"/>
    </row>
    <row r="32" spans="2:9" ht="15" x14ac:dyDescent="0.25">
      <c r="B32" s="10"/>
      <c r="C32" s="155" t="str">
        <f>'2. Invulblad'!C28</f>
        <v>4. Brandstofpassen</v>
      </c>
      <c r="D32" s="156"/>
      <c r="E32" s="156"/>
      <c r="F32" s="157"/>
      <c r="G32" s="158">
        <f>'2. Invulblad'!K33</f>
        <v>0</v>
      </c>
      <c r="H32" s="159"/>
      <c r="I32" s="9"/>
    </row>
    <row r="33" spans="2:9" ht="15.75" thickBot="1" x14ac:dyDescent="0.3">
      <c r="B33" s="10"/>
      <c r="C33" s="24"/>
      <c r="D33" s="25"/>
      <c r="E33" s="26"/>
      <c r="F33" s="27" t="s">
        <v>0</v>
      </c>
      <c r="G33" s="146">
        <f>SUM(G29:H32)</f>
        <v>1873292.84</v>
      </c>
      <c r="H33" s="147"/>
      <c r="I33" s="9"/>
    </row>
    <row r="34" spans="2:9" ht="14.25" thickBot="1" x14ac:dyDescent="0.3">
      <c r="B34" s="10"/>
      <c r="I34" s="9"/>
    </row>
    <row r="35" spans="2:9" ht="19.5" thickBot="1" x14ac:dyDescent="0.35">
      <c r="B35" s="10"/>
      <c r="C35" s="28" t="s">
        <v>38</v>
      </c>
      <c r="D35" s="29"/>
      <c r="E35" s="29"/>
      <c r="F35" s="29"/>
      <c r="G35" s="148">
        <f>G33</f>
        <v>1873292.84</v>
      </c>
      <c r="H35" s="149"/>
      <c r="I35" s="9"/>
    </row>
    <row r="36" spans="2:9" ht="13.5" x14ac:dyDescent="0.25">
      <c r="B36" s="30"/>
      <c r="C36" s="31"/>
      <c r="D36" s="31"/>
      <c r="E36" s="31"/>
      <c r="F36" s="31"/>
      <c r="G36" s="31"/>
      <c r="H36" s="31"/>
      <c r="I36" s="32"/>
    </row>
    <row r="37" spans="2:9" ht="13.5" x14ac:dyDescent="0.25"/>
    <row r="38" spans="2:9" ht="13.5" hidden="1" x14ac:dyDescent="0.25"/>
    <row r="49" s="3" customFormat="1" ht="0" hidden="1" customHeight="1" x14ac:dyDescent="0.25"/>
  </sheetData>
  <sheetProtection algorithmName="SHA-512" hashValue="hCDBvrw3W7ZCCWHa5zLb8Z9Kbb1HqbAl/H8l7X30oovu2+hELD+NyIe+FA7sFKnaz3b1Rw30irbrVLka1/JZOg==" saltValue="xbi49zOd9iOykm2dvnp89w==" spinCount="100000" sheet="1" selectLockedCells="1"/>
  <mergeCells count="24">
    <mergeCell ref="G33:H33"/>
    <mergeCell ref="G35:H35"/>
    <mergeCell ref="C28:F28"/>
    <mergeCell ref="G28:H28"/>
    <mergeCell ref="C29:F29"/>
    <mergeCell ref="G29:H29"/>
    <mergeCell ref="C32:F32"/>
    <mergeCell ref="G32:H32"/>
    <mergeCell ref="G30:H30"/>
    <mergeCell ref="G31:H31"/>
    <mergeCell ref="C27:H27"/>
    <mergeCell ref="D15:H15"/>
    <mergeCell ref="C18:H18"/>
    <mergeCell ref="C21:H21"/>
    <mergeCell ref="D22:H22"/>
    <mergeCell ref="D23:H23"/>
    <mergeCell ref="D25:H25"/>
    <mergeCell ref="D24:H24"/>
    <mergeCell ref="D14:H14"/>
    <mergeCell ref="C7:H7"/>
    <mergeCell ref="D10:H10"/>
    <mergeCell ref="D11:H11"/>
    <mergeCell ref="D12:H12"/>
    <mergeCell ref="D13:H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E4F6-C00D-406C-B2D1-15A6A2DA5323}">
  <dimension ref="A1:V101"/>
  <sheetViews>
    <sheetView showGridLines="0" topLeftCell="A4" zoomScaleNormal="100" workbookViewId="0">
      <selection activeCell="G23" sqref="G23"/>
    </sheetView>
  </sheetViews>
  <sheetFormatPr defaultColWidth="0" defaultRowHeight="12" zeroHeight="1" x14ac:dyDescent="0.2"/>
  <cols>
    <col min="1" max="1" width="2.85546875" style="33" customWidth="1"/>
    <col min="2" max="2" width="3.28515625" style="33" customWidth="1"/>
    <col min="3" max="3" width="5" style="33" bestFit="1" customWidth="1"/>
    <col min="4" max="5" width="44.5703125" style="33" customWidth="1"/>
    <col min="6" max="6" width="8.85546875" style="33" bestFit="1" customWidth="1"/>
    <col min="7" max="7" width="33.7109375" style="33" customWidth="1"/>
    <col min="8" max="9" width="44.5703125" style="33" customWidth="1"/>
    <col min="10" max="10" width="20.85546875" style="44" customWidth="1"/>
    <col min="11" max="11" width="17.7109375" style="34" bestFit="1" customWidth="1"/>
    <col min="12" max="12" width="4.28515625" style="34" customWidth="1"/>
    <col min="13" max="13" width="2.85546875" style="33" customWidth="1"/>
    <col min="14" max="22" width="0" style="33" hidden="1" customWidth="1"/>
    <col min="23" max="16384" width="81.140625" style="33" hidden="1"/>
  </cols>
  <sheetData>
    <row r="1" spans="2:13" hidden="1" x14ac:dyDescent="0.2">
      <c r="J1" s="33"/>
    </row>
    <row r="2" spans="2:13" hidden="1" x14ac:dyDescent="0.2">
      <c r="B2" s="35"/>
      <c r="C2" s="36"/>
      <c r="D2" s="36"/>
      <c r="E2" s="36"/>
      <c r="F2" s="36"/>
      <c r="G2" s="36"/>
      <c r="H2" s="36"/>
      <c r="I2" s="36"/>
      <c r="J2" s="36"/>
      <c r="K2" s="37"/>
      <c r="L2" s="38"/>
      <c r="M2" s="39"/>
    </row>
    <row r="3" spans="2:13" ht="23.25" hidden="1" x14ac:dyDescent="0.35">
      <c r="B3" s="40"/>
      <c r="C3" s="41" t="s">
        <v>41</v>
      </c>
      <c r="D3" s="41"/>
      <c r="E3" s="41"/>
      <c r="F3" s="41"/>
      <c r="G3" s="41"/>
      <c r="H3" s="41"/>
      <c r="I3" s="41"/>
      <c r="J3" s="42"/>
      <c r="K3" s="42"/>
      <c r="L3" s="43"/>
      <c r="M3" s="39"/>
    </row>
    <row r="4" spans="2:13" ht="13.5" customHeight="1" thickBot="1" x14ac:dyDescent="0.25">
      <c r="B4" s="40"/>
      <c r="L4" s="45"/>
    </row>
    <row r="5" spans="2:13" s="51" customFormat="1" ht="21.75" customHeight="1" thickBot="1" x14ac:dyDescent="0.3">
      <c r="B5" s="46"/>
      <c r="C5" s="47" t="s">
        <v>42</v>
      </c>
      <c r="D5" s="48"/>
      <c r="E5" s="48"/>
      <c r="F5" s="48"/>
      <c r="G5" s="48"/>
      <c r="H5" s="48"/>
      <c r="I5" s="48"/>
      <c r="J5" s="48"/>
      <c r="K5" s="49"/>
      <c r="L5" s="50"/>
    </row>
    <row r="6" spans="2:13" s="51" customFormat="1" ht="30" x14ac:dyDescent="0.25">
      <c r="B6" s="46"/>
      <c r="C6" s="52" t="s">
        <v>30</v>
      </c>
      <c r="D6" s="53" t="s">
        <v>2</v>
      </c>
      <c r="E6" s="54" t="s">
        <v>50</v>
      </c>
      <c r="F6" s="53" t="s">
        <v>56</v>
      </c>
      <c r="G6" s="53" t="s">
        <v>59</v>
      </c>
      <c r="H6" s="53" t="s">
        <v>60</v>
      </c>
      <c r="I6" s="53" t="s">
        <v>61</v>
      </c>
      <c r="J6" s="162" t="s">
        <v>51</v>
      </c>
      <c r="K6" s="163"/>
      <c r="L6" s="55"/>
    </row>
    <row r="7" spans="2:13" s="51" customFormat="1" ht="13.5" customHeight="1" x14ac:dyDescent="0.25">
      <c r="B7" s="46"/>
      <c r="C7" s="56" t="s">
        <v>35</v>
      </c>
      <c r="D7" s="57" t="s">
        <v>44</v>
      </c>
      <c r="E7" s="58">
        <v>12000</v>
      </c>
      <c r="F7" s="58" t="s">
        <v>57</v>
      </c>
      <c r="G7" s="59">
        <v>1.7263999999999999</v>
      </c>
      <c r="H7" s="121">
        <v>0</v>
      </c>
      <c r="I7" s="60">
        <f>G7-H7</f>
        <v>1.7263999999999999</v>
      </c>
      <c r="J7" s="164">
        <f>I7*E7</f>
        <v>20716.8</v>
      </c>
      <c r="K7" s="165"/>
      <c r="L7" s="61"/>
    </row>
    <row r="8" spans="2:13" s="51" customFormat="1" ht="13.5" customHeight="1" x14ac:dyDescent="0.25">
      <c r="B8" s="46"/>
      <c r="C8" s="56" t="s">
        <v>34</v>
      </c>
      <c r="D8" s="57" t="s">
        <v>45</v>
      </c>
      <c r="E8" s="58">
        <v>30000</v>
      </c>
      <c r="F8" s="58" t="s">
        <v>57</v>
      </c>
      <c r="G8" s="59">
        <v>1.4784999999999999</v>
      </c>
      <c r="H8" s="121">
        <v>0</v>
      </c>
      <c r="I8" s="60">
        <f t="shared" ref="I8:I11" si="0">G8-H8</f>
        <v>1.4784999999999999</v>
      </c>
      <c r="J8" s="164">
        <f t="shared" ref="J8:J11" si="1">I8*E8</f>
        <v>44355</v>
      </c>
      <c r="K8" s="165"/>
      <c r="L8" s="61"/>
    </row>
    <row r="9" spans="2:13" s="51" customFormat="1" ht="13.5" customHeight="1" x14ac:dyDescent="0.25">
      <c r="B9" s="46"/>
      <c r="C9" s="62" t="s">
        <v>33</v>
      </c>
      <c r="D9" s="63" t="s">
        <v>55</v>
      </c>
      <c r="E9" s="64">
        <v>150000</v>
      </c>
      <c r="F9" s="64" t="s">
        <v>57</v>
      </c>
      <c r="G9" s="65">
        <v>1.6851</v>
      </c>
      <c r="H9" s="122">
        <v>0</v>
      </c>
      <c r="I9" s="60">
        <f t="shared" si="0"/>
        <v>1.6851</v>
      </c>
      <c r="J9" s="164">
        <f t="shared" si="1"/>
        <v>252765</v>
      </c>
      <c r="K9" s="165"/>
      <c r="L9" s="61"/>
    </row>
    <row r="10" spans="2:13" s="51" customFormat="1" ht="13.5" customHeight="1" x14ac:dyDescent="0.25">
      <c r="B10" s="46"/>
      <c r="C10" s="62" t="s">
        <v>48</v>
      </c>
      <c r="D10" s="63" t="s">
        <v>46</v>
      </c>
      <c r="E10" s="64">
        <v>8300</v>
      </c>
      <c r="F10" s="64" t="s">
        <v>58</v>
      </c>
      <c r="G10" s="65">
        <v>1.5610999999999999</v>
      </c>
      <c r="H10" s="122">
        <v>0</v>
      </c>
      <c r="I10" s="60">
        <f t="shared" si="0"/>
        <v>1.5610999999999999</v>
      </c>
      <c r="J10" s="164">
        <f t="shared" si="1"/>
        <v>12957.13</v>
      </c>
      <c r="K10" s="165"/>
      <c r="L10" s="61"/>
    </row>
    <row r="11" spans="2:13" s="51" customFormat="1" ht="13.5" customHeight="1" thickBot="1" x14ac:dyDescent="0.3">
      <c r="B11" s="46"/>
      <c r="C11" s="66" t="s">
        <v>49</v>
      </c>
      <c r="D11" s="67" t="s">
        <v>47</v>
      </c>
      <c r="E11" s="68">
        <v>3200</v>
      </c>
      <c r="F11" s="68" t="s">
        <v>57</v>
      </c>
      <c r="G11" s="69">
        <v>0.85040000000000004</v>
      </c>
      <c r="H11" s="123">
        <v>0</v>
      </c>
      <c r="I11" s="60">
        <f t="shared" si="0"/>
        <v>0.85040000000000004</v>
      </c>
      <c r="J11" s="164">
        <f t="shared" si="1"/>
        <v>2721.28</v>
      </c>
      <c r="K11" s="165"/>
      <c r="L11" s="61"/>
    </row>
    <row r="12" spans="2:13" s="51" customFormat="1" ht="13.5" customHeight="1" x14ac:dyDescent="0.25">
      <c r="B12" s="46"/>
      <c r="D12" s="70"/>
      <c r="E12" s="70"/>
      <c r="F12" s="70"/>
      <c r="G12" s="71"/>
      <c r="H12" s="70"/>
      <c r="I12" s="70"/>
      <c r="J12" s="72" t="s">
        <v>25</v>
      </c>
      <c r="K12" s="73">
        <f>SUM(J7:K11)*4</f>
        <v>1334060.8400000001</v>
      </c>
      <c r="L12" s="61"/>
    </row>
    <row r="13" spans="2:13" s="51" customFormat="1" ht="13.5" customHeight="1" thickBot="1" x14ac:dyDescent="0.3">
      <c r="B13" s="46"/>
      <c r="D13" s="74"/>
      <c r="E13" s="74"/>
      <c r="F13" s="74"/>
      <c r="G13" s="75"/>
      <c r="H13" s="74"/>
      <c r="I13" s="74"/>
      <c r="J13" s="76"/>
      <c r="K13" s="77"/>
      <c r="L13" s="78"/>
    </row>
    <row r="14" spans="2:13" s="51" customFormat="1" ht="21.75" customHeight="1" thickBot="1" x14ac:dyDescent="0.3">
      <c r="B14" s="46"/>
      <c r="C14" s="47" t="s">
        <v>43</v>
      </c>
      <c r="D14" s="48"/>
      <c r="E14" s="48"/>
      <c r="F14" s="48"/>
      <c r="G14" s="79"/>
      <c r="H14" s="48"/>
      <c r="I14" s="48"/>
      <c r="J14" s="48"/>
      <c r="K14" s="49"/>
      <c r="L14" s="50"/>
    </row>
    <row r="15" spans="2:13" s="51" customFormat="1" ht="30.75" hidden="1" thickBot="1" x14ac:dyDescent="0.3">
      <c r="B15" s="46"/>
      <c r="C15" s="80" t="s">
        <v>30</v>
      </c>
      <c r="D15" s="81" t="s">
        <v>2</v>
      </c>
      <c r="E15" s="81"/>
      <c r="F15" s="81"/>
      <c r="G15" s="82"/>
      <c r="H15" s="81"/>
      <c r="I15" s="81"/>
      <c r="J15" s="83" t="s">
        <v>29</v>
      </c>
      <c r="K15" s="84" t="s">
        <v>28</v>
      </c>
      <c r="L15" s="85"/>
    </row>
    <row r="16" spans="2:13" s="51" customFormat="1" ht="30" x14ac:dyDescent="0.25">
      <c r="B16" s="46"/>
      <c r="C16" s="80" t="s">
        <v>30</v>
      </c>
      <c r="D16" s="81" t="s">
        <v>2</v>
      </c>
      <c r="E16" s="83" t="s">
        <v>50</v>
      </c>
      <c r="F16" s="81" t="s">
        <v>56</v>
      </c>
      <c r="G16" s="53" t="s">
        <v>59</v>
      </c>
      <c r="H16" s="120" t="s">
        <v>60</v>
      </c>
      <c r="I16" s="53" t="s">
        <v>61</v>
      </c>
      <c r="J16" s="162" t="s">
        <v>51</v>
      </c>
      <c r="K16" s="163"/>
      <c r="L16" s="85"/>
    </row>
    <row r="17" spans="2:12" s="51" customFormat="1" ht="13.5" customHeight="1" thickBot="1" x14ac:dyDescent="0.3">
      <c r="B17" s="46"/>
      <c r="C17" s="66" t="s">
        <v>64</v>
      </c>
      <c r="D17" s="67" t="s">
        <v>55</v>
      </c>
      <c r="E17" s="68">
        <v>80000</v>
      </c>
      <c r="F17" s="68" t="s">
        <v>57</v>
      </c>
      <c r="G17" s="69">
        <f>G9</f>
        <v>1.6851</v>
      </c>
      <c r="H17" s="123">
        <v>0</v>
      </c>
      <c r="I17" s="86">
        <f>G17-H17</f>
        <v>1.6851</v>
      </c>
      <c r="J17" s="166">
        <f>I17*E17</f>
        <v>134808</v>
      </c>
      <c r="K17" s="167"/>
      <c r="L17" s="87"/>
    </row>
    <row r="18" spans="2:12" s="51" customFormat="1" ht="15.75" hidden="1" thickBot="1" x14ac:dyDescent="0.3">
      <c r="B18" s="46"/>
      <c r="C18" s="88" t="s">
        <v>32</v>
      </c>
      <c r="D18" s="89"/>
      <c r="E18" s="89"/>
      <c r="F18" s="89"/>
      <c r="G18" s="90"/>
      <c r="H18" s="89"/>
      <c r="I18" s="89"/>
      <c r="J18" s="91"/>
      <c r="K18" s="92" t="e">
        <f>J18*#REF!</f>
        <v>#REF!</v>
      </c>
      <c r="L18" s="87"/>
    </row>
    <row r="19" spans="2:12" s="51" customFormat="1" ht="13.5" customHeight="1" x14ac:dyDescent="0.25">
      <c r="B19" s="46"/>
      <c r="D19" s="70"/>
      <c r="E19" s="70"/>
      <c r="F19" s="70"/>
      <c r="G19" s="70"/>
      <c r="H19" s="70"/>
      <c r="I19" s="70"/>
      <c r="J19" s="93" t="s">
        <v>25</v>
      </c>
      <c r="K19" s="73">
        <f>SUM(J17:K17)*4</f>
        <v>539232</v>
      </c>
      <c r="L19" s="87"/>
    </row>
    <row r="20" spans="2:12" s="51" customFormat="1" ht="13.5" customHeight="1" thickBot="1" x14ac:dyDescent="0.3">
      <c r="B20" s="46"/>
      <c r="D20" s="70"/>
      <c r="E20" s="70"/>
      <c r="F20" s="70"/>
      <c r="G20" s="70"/>
      <c r="H20" s="70"/>
      <c r="I20" s="70"/>
      <c r="J20" s="70"/>
      <c r="K20" s="94"/>
      <c r="L20" s="87"/>
    </row>
    <row r="21" spans="2:12" s="51" customFormat="1" ht="24" customHeight="1" thickBot="1" x14ac:dyDescent="0.3">
      <c r="B21" s="46"/>
      <c r="C21" s="95" t="s">
        <v>69</v>
      </c>
      <c r="D21" s="96"/>
      <c r="E21" s="96"/>
      <c r="F21" s="96"/>
      <c r="G21" s="96"/>
      <c r="H21" s="96"/>
      <c r="I21" s="96"/>
      <c r="J21" s="96"/>
      <c r="K21" s="97"/>
      <c r="L21" s="87"/>
    </row>
    <row r="22" spans="2:12" s="51" customFormat="1" ht="30.75" hidden="1" thickBot="1" x14ac:dyDescent="0.3">
      <c r="B22" s="46"/>
      <c r="C22" s="98" t="s">
        <v>30</v>
      </c>
      <c r="D22" s="99" t="s">
        <v>2</v>
      </c>
      <c r="E22" s="81"/>
      <c r="F22" s="81"/>
      <c r="G22" s="81"/>
      <c r="H22" s="81"/>
      <c r="I22" s="81"/>
      <c r="J22" s="83" t="s">
        <v>29</v>
      </c>
      <c r="K22" s="84" t="s">
        <v>28</v>
      </c>
      <c r="L22" s="87"/>
    </row>
    <row r="23" spans="2:12" s="51" customFormat="1" ht="15" customHeight="1" x14ac:dyDescent="0.25">
      <c r="B23" s="46"/>
      <c r="C23" s="80" t="s">
        <v>30</v>
      </c>
      <c r="D23" s="81" t="s">
        <v>2</v>
      </c>
      <c r="E23" s="83" t="s">
        <v>29</v>
      </c>
      <c r="F23" s="160"/>
      <c r="G23" s="81" t="s">
        <v>65</v>
      </c>
      <c r="H23" s="53" t="s">
        <v>63</v>
      </c>
      <c r="I23" s="81" t="s">
        <v>67</v>
      </c>
      <c r="J23" s="162" t="s">
        <v>52</v>
      </c>
      <c r="K23" s="163"/>
      <c r="L23" s="87"/>
    </row>
    <row r="24" spans="2:12" s="51" customFormat="1" ht="30.75" thickBot="1" x14ac:dyDescent="0.3">
      <c r="B24" s="46"/>
      <c r="C24" s="66" t="s">
        <v>31</v>
      </c>
      <c r="D24" s="67" t="s">
        <v>70</v>
      </c>
      <c r="E24" s="100">
        <v>1</v>
      </c>
      <c r="F24" s="161"/>
      <c r="G24" s="124">
        <v>0</v>
      </c>
      <c r="H24" s="125">
        <v>0</v>
      </c>
      <c r="I24" s="101">
        <f>G24-H24</f>
        <v>0</v>
      </c>
      <c r="J24" s="170">
        <f>I24*E24</f>
        <v>0</v>
      </c>
      <c r="K24" s="171"/>
      <c r="L24" s="87"/>
    </row>
    <row r="25" spans="2:12" s="51" customFormat="1" ht="13.5" customHeight="1" x14ac:dyDescent="0.25">
      <c r="B25" s="46"/>
      <c r="D25" s="70"/>
      <c r="E25" s="70"/>
      <c r="F25" s="70"/>
      <c r="G25" s="70"/>
      <c r="H25" s="70"/>
      <c r="I25" s="70"/>
      <c r="J25" s="102" t="s">
        <v>25</v>
      </c>
      <c r="K25" s="103">
        <f>J24*4</f>
        <v>0</v>
      </c>
      <c r="L25" s="87"/>
    </row>
    <row r="26" spans="2:12" s="51" customFormat="1" ht="15" hidden="1" x14ac:dyDescent="0.25">
      <c r="B26" s="46"/>
      <c r="D26" s="70"/>
      <c r="E26" s="70"/>
      <c r="F26" s="70"/>
      <c r="G26" s="70"/>
      <c r="H26" s="70"/>
      <c r="I26" s="70"/>
      <c r="J26" s="104" t="s">
        <v>25</v>
      </c>
      <c r="K26" s="103">
        <f>SUM(K24:K25)*4</f>
        <v>0</v>
      </c>
      <c r="L26" s="85"/>
    </row>
    <row r="27" spans="2:12" s="51" customFormat="1" ht="13.5" customHeight="1" thickBot="1" x14ac:dyDescent="0.3">
      <c r="B27" s="46"/>
      <c r="L27" s="87"/>
    </row>
    <row r="28" spans="2:12" s="51" customFormat="1" ht="21.75" customHeight="1" thickBot="1" x14ac:dyDescent="0.3">
      <c r="B28" s="46"/>
      <c r="C28" s="95" t="s">
        <v>62</v>
      </c>
      <c r="D28" s="96"/>
      <c r="E28" s="96"/>
      <c r="F28" s="96"/>
      <c r="G28" s="96"/>
      <c r="H28" s="96"/>
      <c r="I28" s="96"/>
      <c r="J28" s="96"/>
      <c r="K28" s="97"/>
      <c r="L28" s="87"/>
    </row>
    <row r="29" spans="2:12" s="51" customFormat="1" ht="30.75" hidden="1" thickBot="1" x14ac:dyDescent="0.3">
      <c r="B29" s="46"/>
      <c r="C29" s="98" t="s">
        <v>30</v>
      </c>
      <c r="D29" s="99" t="s">
        <v>2</v>
      </c>
      <c r="E29" s="81"/>
      <c r="F29" s="81"/>
      <c r="G29" s="81"/>
      <c r="H29" s="81"/>
      <c r="I29" s="81"/>
      <c r="J29" s="83" t="s">
        <v>29</v>
      </c>
      <c r="K29" s="84" t="s">
        <v>28</v>
      </c>
      <c r="L29" s="87"/>
    </row>
    <row r="30" spans="2:12" s="51" customFormat="1" ht="15" x14ac:dyDescent="0.25">
      <c r="B30" s="46"/>
      <c r="C30" s="80" t="s">
        <v>30</v>
      </c>
      <c r="D30" s="81" t="s">
        <v>2</v>
      </c>
      <c r="E30" s="83" t="s">
        <v>50</v>
      </c>
      <c r="F30" s="160"/>
      <c r="G30" s="81" t="s">
        <v>66</v>
      </c>
      <c r="H30" s="81" t="s">
        <v>68</v>
      </c>
      <c r="I30" s="81" t="s">
        <v>67</v>
      </c>
      <c r="J30" s="162" t="s">
        <v>51</v>
      </c>
      <c r="K30" s="163"/>
      <c r="L30" s="87"/>
    </row>
    <row r="31" spans="2:12" s="51" customFormat="1" ht="13.5" customHeight="1" x14ac:dyDescent="0.25">
      <c r="B31" s="46"/>
      <c r="C31" s="56" t="s">
        <v>27</v>
      </c>
      <c r="D31" s="57" t="s">
        <v>53</v>
      </c>
      <c r="E31" s="105">
        <v>200</v>
      </c>
      <c r="F31" s="160"/>
      <c r="G31" s="126">
        <v>0</v>
      </c>
      <c r="H31" s="126">
        <v>0</v>
      </c>
      <c r="I31" s="106">
        <f>G31-H31</f>
        <v>0</v>
      </c>
      <c r="J31" s="172">
        <f>E31*I31</f>
        <v>0</v>
      </c>
      <c r="K31" s="173"/>
      <c r="L31" s="87"/>
    </row>
    <row r="32" spans="2:12" s="51" customFormat="1" ht="13.5" customHeight="1" thickBot="1" x14ac:dyDescent="0.3">
      <c r="B32" s="46"/>
      <c r="C32" s="66" t="s">
        <v>26</v>
      </c>
      <c r="D32" s="67" t="s">
        <v>54</v>
      </c>
      <c r="E32" s="100">
        <v>200</v>
      </c>
      <c r="F32" s="161"/>
      <c r="G32" s="127">
        <v>0</v>
      </c>
      <c r="H32" s="127">
        <v>0</v>
      </c>
      <c r="I32" s="107">
        <f>G32-H32</f>
        <v>0</v>
      </c>
      <c r="J32" s="168">
        <f>(E32*I32)</f>
        <v>0</v>
      </c>
      <c r="K32" s="169"/>
      <c r="L32" s="87"/>
    </row>
    <row r="33" spans="2:12" s="51" customFormat="1" ht="13.5" customHeight="1" x14ac:dyDescent="0.25">
      <c r="B33" s="46"/>
      <c r="D33" s="70"/>
      <c r="E33" s="70"/>
      <c r="F33" s="70"/>
      <c r="G33" s="70"/>
      <c r="H33" s="70"/>
      <c r="I33" s="70"/>
      <c r="J33" s="102" t="s">
        <v>25</v>
      </c>
      <c r="K33" s="108">
        <f>J31+(J32*4)</f>
        <v>0</v>
      </c>
      <c r="L33" s="87"/>
    </row>
    <row r="34" spans="2:12" s="51" customFormat="1" ht="13.5" customHeight="1" thickBot="1" x14ac:dyDescent="0.3">
      <c r="B34" s="109"/>
      <c r="C34" s="110"/>
      <c r="D34" s="111"/>
      <c r="E34" s="111"/>
      <c r="F34" s="111"/>
      <c r="G34" s="111"/>
      <c r="H34" s="111"/>
      <c r="I34" s="111"/>
      <c r="J34" s="111"/>
      <c r="K34" s="112"/>
      <c r="L34" s="113"/>
    </row>
    <row r="35" spans="2:12" s="51" customFormat="1" ht="13.5" customHeight="1" x14ac:dyDescent="0.25">
      <c r="C35" s="114"/>
      <c r="D35" s="114"/>
      <c r="E35" s="114"/>
      <c r="F35" s="114"/>
      <c r="G35" s="114"/>
      <c r="H35" s="114"/>
      <c r="I35" s="114"/>
      <c r="J35" s="114"/>
      <c r="K35" s="114"/>
      <c r="L35" s="115"/>
    </row>
    <row r="36" spans="2:12" s="51" customFormat="1" ht="13.5" hidden="1" customHeight="1" x14ac:dyDescent="0.25">
      <c r="D36" s="70"/>
      <c r="E36" s="70"/>
      <c r="F36" s="70"/>
      <c r="G36" s="70"/>
      <c r="H36" s="70"/>
      <c r="I36" s="70"/>
      <c r="J36" s="70"/>
      <c r="K36" s="94"/>
      <c r="L36" s="94"/>
    </row>
    <row r="37" spans="2:12" s="51" customFormat="1" ht="13.5" hidden="1" customHeight="1" x14ac:dyDescent="0.25">
      <c r="D37" s="70"/>
      <c r="E37" s="70"/>
      <c r="F37" s="70"/>
      <c r="G37" s="70"/>
      <c r="H37" s="70"/>
      <c r="I37" s="70"/>
      <c r="J37" s="70"/>
      <c r="K37" s="94"/>
      <c r="L37" s="94"/>
    </row>
    <row r="38" spans="2:12" s="51" customFormat="1" ht="13.5" hidden="1" customHeight="1" x14ac:dyDescent="0.25">
      <c r="D38" s="70"/>
      <c r="E38" s="70"/>
      <c r="F38" s="70"/>
      <c r="G38" s="70"/>
      <c r="H38" s="70"/>
      <c r="I38" s="70"/>
      <c r="J38" s="70"/>
      <c r="K38" s="94"/>
      <c r="L38" s="94"/>
    </row>
    <row r="39" spans="2:12" s="51" customFormat="1" ht="13.5" hidden="1" customHeight="1" x14ac:dyDescent="0.25">
      <c r="D39" s="70"/>
      <c r="E39" s="70"/>
      <c r="F39" s="70"/>
      <c r="G39" s="70"/>
      <c r="H39" s="70"/>
      <c r="I39" s="70"/>
      <c r="J39" s="70"/>
      <c r="K39" s="94"/>
      <c r="L39" s="94"/>
    </row>
    <row r="40" spans="2:12" s="51" customFormat="1" ht="13.5" hidden="1" customHeight="1" x14ac:dyDescent="0.25">
      <c r="D40" s="70"/>
      <c r="E40" s="70"/>
      <c r="F40" s="70"/>
      <c r="G40" s="70"/>
      <c r="H40" s="70"/>
      <c r="I40" s="70"/>
      <c r="J40" s="70"/>
      <c r="K40" s="94"/>
      <c r="L40" s="94"/>
    </row>
    <row r="41" spans="2:12" s="51" customFormat="1" ht="13.5" hidden="1" customHeight="1" x14ac:dyDescent="0.25">
      <c r="D41" s="70"/>
      <c r="E41" s="70"/>
      <c r="F41" s="70"/>
      <c r="G41" s="70"/>
      <c r="H41" s="70"/>
      <c r="I41" s="70"/>
      <c r="J41" s="70"/>
      <c r="K41" s="94"/>
      <c r="L41" s="94"/>
    </row>
    <row r="42" spans="2:12" s="51" customFormat="1" ht="13.5" hidden="1" customHeight="1" x14ac:dyDescent="0.25">
      <c r="D42" s="70"/>
      <c r="E42" s="70"/>
      <c r="F42" s="70"/>
      <c r="G42" s="70"/>
      <c r="H42" s="70"/>
      <c r="I42" s="70"/>
      <c r="J42" s="70"/>
      <c r="K42" s="94"/>
      <c r="L42" s="94"/>
    </row>
    <row r="43" spans="2:12" s="51" customFormat="1" ht="13.5" hidden="1" customHeight="1" x14ac:dyDescent="0.25">
      <c r="D43" s="70"/>
      <c r="E43" s="70"/>
      <c r="F43" s="70"/>
      <c r="G43" s="70"/>
      <c r="H43" s="70"/>
      <c r="I43" s="70"/>
      <c r="J43" s="70"/>
      <c r="K43" s="94"/>
      <c r="L43" s="94"/>
    </row>
    <row r="44" spans="2:12" s="51" customFormat="1" ht="13.5" hidden="1" customHeight="1" x14ac:dyDescent="0.25">
      <c r="D44" s="70"/>
      <c r="E44" s="70"/>
      <c r="F44" s="70"/>
      <c r="G44" s="70"/>
      <c r="H44" s="70"/>
      <c r="I44" s="70"/>
      <c r="J44" s="70"/>
      <c r="K44" s="94"/>
      <c r="L44" s="94"/>
    </row>
    <row r="45" spans="2:12" s="51" customFormat="1" ht="13.5" hidden="1" customHeight="1" x14ac:dyDescent="0.25">
      <c r="D45" s="70"/>
      <c r="E45" s="70"/>
      <c r="F45" s="70"/>
      <c r="G45" s="70"/>
      <c r="H45" s="70"/>
      <c r="I45" s="70"/>
      <c r="J45" s="70"/>
      <c r="K45" s="94"/>
      <c r="L45" s="94"/>
    </row>
    <row r="46" spans="2:12" s="51" customFormat="1" ht="13.5" hidden="1" customHeight="1" x14ac:dyDescent="0.25">
      <c r="D46" s="70"/>
      <c r="E46" s="70"/>
      <c r="F46" s="70"/>
      <c r="G46" s="70"/>
      <c r="H46" s="70"/>
      <c r="I46" s="70"/>
      <c r="J46" s="70"/>
      <c r="K46" s="94"/>
      <c r="L46" s="94"/>
    </row>
    <row r="47" spans="2:12" s="51" customFormat="1" ht="13.5" hidden="1" customHeight="1" x14ac:dyDescent="0.25">
      <c r="D47" s="70"/>
      <c r="E47" s="70"/>
      <c r="F47" s="70"/>
      <c r="G47" s="70"/>
      <c r="H47" s="70"/>
      <c r="I47" s="70"/>
      <c r="J47" s="70"/>
      <c r="K47" s="94"/>
      <c r="L47" s="94"/>
    </row>
    <row r="48" spans="2:12" s="51" customFormat="1" ht="13.5" hidden="1" customHeight="1" x14ac:dyDescent="0.25">
      <c r="D48" s="70"/>
      <c r="E48" s="70"/>
      <c r="F48" s="70"/>
      <c r="G48" s="70"/>
      <c r="H48" s="70"/>
      <c r="I48" s="70"/>
      <c r="J48" s="70"/>
      <c r="K48" s="94"/>
      <c r="L48" s="94"/>
    </row>
    <row r="49" spans="4:12" s="51" customFormat="1" ht="13.5" hidden="1" customHeight="1" x14ac:dyDescent="0.25">
      <c r="D49" s="70"/>
      <c r="E49" s="70"/>
      <c r="F49" s="70"/>
      <c r="G49" s="70"/>
      <c r="H49" s="70"/>
      <c r="I49" s="70"/>
      <c r="J49" s="70"/>
      <c r="K49" s="94"/>
      <c r="L49" s="94"/>
    </row>
    <row r="50" spans="4:12" s="51" customFormat="1" ht="13.5" hidden="1" customHeight="1" x14ac:dyDescent="0.25">
      <c r="D50" s="70"/>
      <c r="E50" s="70"/>
      <c r="F50" s="70"/>
      <c r="G50" s="70"/>
      <c r="H50" s="70"/>
      <c r="I50" s="70"/>
      <c r="J50" s="70"/>
      <c r="K50" s="94"/>
      <c r="L50" s="94"/>
    </row>
    <row r="51" spans="4:12" s="51" customFormat="1" ht="13.5" hidden="1" customHeight="1" x14ac:dyDescent="0.25">
      <c r="D51" s="70"/>
      <c r="E51" s="70"/>
      <c r="F51" s="70"/>
      <c r="G51" s="70"/>
      <c r="H51" s="70"/>
      <c r="I51" s="70"/>
      <c r="J51" s="70"/>
      <c r="K51" s="94"/>
      <c r="L51" s="94"/>
    </row>
    <row r="52" spans="4:12" s="51" customFormat="1" ht="13.5" hidden="1" customHeight="1" x14ac:dyDescent="0.25">
      <c r="D52" s="70"/>
      <c r="E52" s="70"/>
      <c r="F52" s="70"/>
      <c r="G52" s="70"/>
      <c r="H52" s="70"/>
      <c r="I52" s="70"/>
      <c r="J52" s="70"/>
      <c r="K52" s="94"/>
      <c r="L52" s="94"/>
    </row>
    <row r="53" spans="4:12" s="51" customFormat="1" ht="13.5" hidden="1" customHeight="1" x14ac:dyDescent="0.25">
      <c r="D53" s="70"/>
      <c r="E53" s="70"/>
      <c r="F53" s="70"/>
      <c r="G53" s="70"/>
      <c r="H53" s="70"/>
      <c r="I53" s="70"/>
      <c r="J53" s="70"/>
      <c r="K53" s="94"/>
      <c r="L53" s="94"/>
    </row>
    <row r="54" spans="4:12" s="51" customFormat="1" ht="13.5" hidden="1" customHeight="1" x14ac:dyDescent="0.25">
      <c r="D54" s="70"/>
      <c r="E54" s="70"/>
      <c r="F54" s="70"/>
      <c r="G54" s="70"/>
      <c r="H54" s="70"/>
      <c r="I54" s="70"/>
      <c r="J54" s="70"/>
      <c r="K54" s="94"/>
      <c r="L54" s="94"/>
    </row>
    <row r="55" spans="4:12" s="51" customFormat="1" ht="13.5" hidden="1" customHeight="1" x14ac:dyDescent="0.25">
      <c r="D55" s="70"/>
      <c r="E55" s="70"/>
      <c r="F55" s="70"/>
      <c r="G55" s="70"/>
      <c r="H55" s="70"/>
      <c r="I55" s="70"/>
      <c r="J55" s="70"/>
      <c r="K55" s="94"/>
      <c r="L55" s="94"/>
    </row>
    <row r="56" spans="4:12" s="51" customFormat="1" ht="13.5" hidden="1" customHeight="1" x14ac:dyDescent="0.25">
      <c r="D56" s="70"/>
      <c r="E56" s="70"/>
      <c r="F56" s="70"/>
      <c r="G56" s="70"/>
      <c r="H56" s="70"/>
      <c r="I56" s="70"/>
      <c r="J56" s="70"/>
      <c r="K56" s="94"/>
      <c r="L56" s="94"/>
    </row>
    <row r="57" spans="4:12" s="51" customFormat="1" ht="13.5" hidden="1" customHeight="1" x14ac:dyDescent="0.25">
      <c r="D57" s="70"/>
      <c r="E57" s="70"/>
      <c r="F57" s="70"/>
      <c r="G57" s="70"/>
      <c r="H57" s="70"/>
      <c r="I57" s="70"/>
      <c r="J57" s="70"/>
      <c r="K57" s="94"/>
      <c r="L57" s="94"/>
    </row>
    <row r="58" spans="4:12" s="51" customFormat="1" ht="13.5" hidden="1" customHeight="1" x14ac:dyDescent="0.25">
      <c r="D58" s="70"/>
      <c r="E58" s="70"/>
      <c r="F58" s="70"/>
      <c r="G58" s="70"/>
      <c r="H58" s="70"/>
      <c r="I58" s="70"/>
      <c r="J58" s="70"/>
      <c r="K58" s="94"/>
      <c r="L58" s="94"/>
    </row>
    <row r="59" spans="4:12" s="51" customFormat="1" ht="13.5" hidden="1" customHeight="1" x14ac:dyDescent="0.25">
      <c r="D59" s="70"/>
      <c r="E59" s="70"/>
      <c r="F59" s="70"/>
      <c r="G59" s="70"/>
      <c r="H59" s="70"/>
      <c r="I59" s="70"/>
      <c r="J59" s="70"/>
      <c r="K59" s="94"/>
      <c r="L59" s="94"/>
    </row>
    <row r="60" spans="4:12" s="51" customFormat="1" ht="13.5" hidden="1" customHeight="1" x14ac:dyDescent="0.25">
      <c r="D60" s="70"/>
      <c r="E60" s="70"/>
      <c r="F60" s="70"/>
      <c r="G60" s="70"/>
      <c r="H60" s="70"/>
      <c r="I60" s="70"/>
      <c r="J60" s="70"/>
      <c r="K60" s="94"/>
      <c r="L60" s="94"/>
    </row>
    <row r="61" spans="4:12" s="51" customFormat="1" ht="13.5" hidden="1" customHeight="1" x14ac:dyDescent="0.25">
      <c r="D61" s="70"/>
      <c r="E61" s="70"/>
      <c r="F61" s="70"/>
      <c r="G61" s="70"/>
      <c r="H61" s="70"/>
      <c r="I61" s="70"/>
      <c r="J61" s="70"/>
      <c r="K61" s="94"/>
      <c r="L61" s="94"/>
    </row>
    <row r="62" spans="4:12" s="51" customFormat="1" ht="13.5" hidden="1" customHeight="1" x14ac:dyDescent="0.25">
      <c r="D62" s="70"/>
      <c r="E62" s="70"/>
      <c r="F62" s="70"/>
      <c r="G62" s="70"/>
      <c r="H62" s="70"/>
      <c r="I62" s="70"/>
      <c r="J62" s="70"/>
      <c r="K62" s="94"/>
      <c r="L62" s="94"/>
    </row>
    <row r="63" spans="4:12" s="51" customFormat="1" ht="13.5" hidden="1" customHeight="1" x14ac:dyDescent="0.25">
      <c r="D63" s="70"/>
      <c r="E63" s="70"/>
      <c r="F63" s="70"/>
      <c r="G63" s="70"/>
      <c r="H63" s="70"/>
      <c r="I63" s="70"/>
      <c r="J63" s="70"/>
      <c r="K63" s="94"/>
      <c r="L63" s="94"/>
    </row>
    <row r="64" spans="4:12" s="51" customFormat="1" ht="13.5" hidden="1" customHeight="1" x14ac:dyDescent="0.25">
      <c r="D64" s="70"/>
      <c r="E64" s="70"/>
      <c r="F64" s="70"/>
      <c r="G64" s="70"/>
      <c r="H64" s="70"/>
      <c r="I64" s="70"/>
      <c r="J64" s="70"/>
      <c r="K64" s="94"/>
      <c r="L64" s="94"/>
    </row>
    <row r="65" spans="3:13" s="51" customFormat="1" ht="13.5" hidden="1" customHeight="1" x14ac:dyDescent="0.25">
      <c r="D65" s="70"/>
      <c r="E65" s="70"/>
      <c r="F65" s="70"/>
      <c r="G65" s="70"/>
      <c r="H65" s="70"/>
      <c r="I65" s="70"/>
      <c r="J65" s="70"/>
      <c r="K65" s="94"/>
      <c r="L65" s="94"/>
    </row>
    <row r="66" spans="3:13" s="51" customFormat="1" ht="15" hidden="1" customHeight="1" x14ac:dyDescent="0.25">
      <c r="D66" s="116"/>
      <c r="E66" s="116"/>
      <c r="F66" s="116"/>
      <c r="G66" s="116"/>
      <c r="H66" s="116"/>
      <c r="I66" s="116"/>
      <c r="J66" s="76"/>
      <c r="K66" s="77"/>
      <c r="L66" s="77"/>
      <c r="M66" s="117"/>
    </row>
    <row r="67" spans="3:13" s="51" customFormat="1" ht="15" hidden="1" customHeight="1" x14ac:dyDescent="0.25">
      <c r="C67" s="117"/>
      <c r="D67" s="117"/>
      <c r="E67" s="117"/>
      <c r="F67" s="117"/>
      <c r="G67" s="117"/>
      <c r="H67" s="117"/>
      <c r="I67" s="117"/>
      <c r="J67" s="118"/>
      <c r="K67" s="119"/>
      <c r="L67" s="119"/>
      <c r="M67" s="117"/>
    </row>
    <row r="68" spans="3:13" s="51" customFormat="1" ht="15" hidden="1" customHeight="1" x14ac:dyDescent="0.25">
      <c r="C68" s="117"/>
      <c r="D68" s="117"/>
      <c r="E68" s="117"/>
      <c r="F68" s="117"/>
      <c r="G68" s="117"/>
      <c r="H68" s="117"/>
      <c r="I68" s="117"/>
      <c r="J68" s="118"/>
      <c r="K68" s="119"/>
      <c r="L68" s="119"/>
      <c r="M68" s="117"/>
    </row>
    <row r="69" spans="3:13" s="51" customFormat="1" ht="15" hidden="1" customHeight="1" x14ac:dyDescent="0.25">
      <c r="C69" s="117"/>
      <c r="D69" s="117"/>
      <c r="E69" s="117"/>
      <c r="F69" s="117"/>
      <c r="G69" s="117"/>
      <c r="H69" s="117"/>
      <c r="I69" s="117"/>
      <c r="J69" s="118"/>
      <c r="K69" s="119"/>
      <c r="L69" s="119"/>
      <c r="M69" s="117"/>
    </row>
    <row r="70" spans="3:13" s="51" customFormat="1" ht="15" hidden="1" customHeight="1" x14ac:dyDescent="0.25">
      <c r="J70" s="76"/>
      <c r="K70" s="77"/>
      <c r="L70" s="77"/>
      <c r="M70" s="117"/>
    </row>
    <row r="71" spans="3:13" s="51" customFormat="1" ht="15" hidden="1" customHeight="1" x14ac:dyDescent="0.25">
      <c r="J71" s="76"/>
      <c r="K71" s="77"/>
      <c r="L71" s="77"/>
      <c r="M71" s="117"/>
    </row>
    <row r="72" spans="3:13" s="51" customFormat="1" ht="15" hidden="1" customHeight="1" x14ac:dyDescent="0.25">
      <c r="J72" s="76"/>
      <c r="K72" s="77"/>
      <c r="L72" s="77"/>
      <c r="M72" s="117"/>
    </row>
    <row r="73" spans="3:13" s="51" customFormat="1" ht="15" hidden="1" customHeight="1" x14ac:dyDescent="0.25">
      <c r="J73" s="76"/>
      <c r="K73" s="77"/>
      <c r="L73" s="77"/>
      <c r="M73" s="117"/>
    </row>
    <row r="74" spans="3:13" s="51" customFormat="1" ht="15" hidden="1" customHeight="1" x14ac:dyDescent="0.25">
      <c r="J74" s="76"/>
      <c r="K74" s="77"/>
      <c r="L74" s="77"/>
      <c r="M74" s="117"/>
    </row>
    <row r="75" spans="3:13" s="51" customFormat="1" ht="15" hidden="1" customHeight="1" x14ac:dyDescent="0.25">
      <c r="J75" s="76"/>
      <c r="K75" s="77"/>
      <c r="L75" s="77"/>
      <c r="M75" s="117"/>
    </row>
    <row r="76" spans="3:13" s="51" customFormat="1" ht="15" hidden="1" customHeight="1" x14ac:dyDescent="0.25">
      <c r="J76" s="76"/>
      <c r="K76" s="77"/>
      <c r="L76" s="77"/>
    </row>
    <row r="77" spans="3:13" s="51" customFormat="1" ht="15" hidden="1" customHeight="1" x14ac:dyDescent="0.25">
      <c r="J77" s="76"/>
      <c r="K77" s="77"/>
      <c r="L77" s="77"/>
    </row>
    <row r="78" spans="3:13" s="51" customFormat="1" ht="15" hidden="1" customHeight="1" x14ac:dyDescent="0.25">
      <c r="J78" s="76"/>
      <c r="K78" s="77"/>
      <c r="L78" s="77"/>
    </row>
    <row r="79" spans="3:13" s="51" customFormat="1" ht="15" hidden="1" customHeight="1" x14ac:dyDescent="0.25">
      <c r="J79" s="76"/>
      <c r="K79" s="77"/>
      <c r="L79" s="77"/>
    </row>
    <row r="80" spans="3:13" s="51" customFormat="1" ht="15" hidden="1" customHeight="1" x14ac:dyDescent="0.25">
      <c r="J80" s="76"/>
      <c r="K80" s="77"/>
      <c r="L80" s="77"/>
    </row>
    <row r="81" spans="10:12" s="51" customFormat="1" ht="15" hidden="1" customHeight="1" x14ac:dyDescent="0.25">
      <c r="J81" s="76"/>
      <c r="K81" s="77"/>
      <c r="L81" s="77"/>
    </row>
    <row r="82" spans="10:12" s="51" customFormat="1" ht="15" hidden="1" customHeight="1" x14ac:dyDescent="0.25">
      <c r="J82" s="76"/>
      <c r="K82" s="77"/>
      <c r="L82" s="77"/>
    </row>
    <row r="83" spans="10:12" s="51" customFormat="1" ht="15" hidden="1" customHeight="1" x14ac:dyDescent="0.25">
      <c r="J83" s="76"/>
      <c r="K83" s="77"/>
      <c r="L83" s="77"/>
    </row>
    <row r="84" spans="10:12" s="51" customFormat="1" ht="15" hidden="1" customHeight="1" x14ac:dyDescent="0.25">
      <c r="J84" s="76"/>
      <c r="K84" s="77"/>
      <c r="L84" s="77"/>
    </row>
    <row r="85" spans="10:12" s="51" customFormat="1" ht="15" hidden="1" customHeight="1" x14ac:dyDescent="0.25">
      <c r="J85" s="76"/>
      <c r="K85" s="77"/>
      <c r="L85" s="77"/>
    </row>
    <row r="86" spans="10:12" s="51" customFormat="1" ht="15" hidden="1" customHeight="1" x14ac:dyDescent="0.25">
      <c r="J86" s="76"/>
      <c r="K86" s="77"/>
      <c r="L86" s="77"/>
    </row>
    <row r="87" spans="10:12" s="51" customFormat="1" ht="15" hidden="1" customHeight="1" x14ac:dyDescent="0.25">
      <c r="J87" s="76"/>
      <c r="K87" s="77"/>
      <c r="L87" s="77"/>
    </row>
    <row r="88" spans="10:12" s="51" customFormat="1" ht="15" hidden="1" customHeight="1" x14ac:dyDescent="0.25">
      <c r="J88" s="76"/>
      <c r="K88" s="77"/>
      <c r="L88" s="77"/>
    </row>
    <row r="89" spans="10:12" s="51" customFormat="1" ht="15" hidden="1" customHeight="1" x14ac:dyDescent="0.25">
      <c r="J89" s="76"/>
      <c r="K89" s="77"/>
      <c r="L89" s="77"/>
    </row>
    <row r="90" spans="10:12" s="51" customFormat="1" ht="15" hidden="1" customHeight="1" x14ac:dyDescent="0.25">
      <c r="J90" s="76"/>
      <c r="K90" s="77"/>
      <c r="L90" s="77"/>
    </row>
    <row r="91" spans="10:12" s="51" customFormat="1" ht="15" hidden="1" customHeight="1" x14ac:dyDescent="0.25">
      <c r="J91" s="76"/>
      <c r="K91" s="77"/>
      <c r="L91" s="77"/>
    </row>
    <row r="92" spans="10:12" s="51" customFormat="1" ht="15" hidden="1" customHeight="1" x14ac:dyDescent="0.25">
      <c r="J92" s="76"/>
      <c r="K92" s="77"/>
      <c r="L92" s="77"/>
    </row>
    <row r="93" spans="10:12" s="51" customFormat="1" ht="15" hidden="1" customHeight="1" x14ac:dyDescent="0.25">
      <c r="J93" s="76"/>
      <c r="K93" s="77"/>
      <c r="L93" s="77"/>
    </row>
    <row r="94" spans="10:12" s="51" customFormat="1" ht="15" hidden="1" customHeight="1" x14ac:dyDescent="0.25">
      <c r="J94" s="76"/>
      <c r="K94" s="77"/>
      <c r="L94" s="77"/>
    </row>
    <row r="95" spans="10:12" s="51" customFormat="1" ht="15" hidden="1" customHeight="1" x14ac:dyDescent="0.25">
      <c r="J95" s="76"/>
      <c r="K95" s="77"/>
      <c r="L95" s="77"/>
    </row>
    <row r="96" spans="10:12" s="51" customFormat="1" ht="15" hidden="1" customHeight="1" x14ac:dyDescent="0.25">
      <c r="J96" s="76"/>
      <c r="K96" s="77"/>
      <c r="L96" s="77"/>
    </row>
    <row r="97" spans="10:12" s="51" customFormat="1" ht="15" hidden="1" customHeight="1" x14ac:dyDescent="0.25">
      <c r="J97" s="76"/>
      <c r="K97" s="77"/>
      <c r="L97" s="77"/>
    </row>
    <row r="98" spans="10:12" s="51" customFormat="1" ht="15" hidden="1" customHeight="1" x14ac:dyDescent="0.25">
      <c r="J98" s="76"/>
      <c r="K98" s="77"/>
      <c r="L98" s="77"/>
    </row>
    <row r="99" spans="10:12" x14ac:dyDescent="0.2"/>
    <row r="100" spans="10:12" x14ac:dyDescent="0.2"/>
    <row r="101" spans="10:12" x14ac:dyDescent="0.2"/>
  </sheetData>
  <sheetProtection algorithmName="SHA-512" hashValue="exbYszni6Cv0bzpUQiMGyH30PCKMi9W1+4qW5AE96BNuBtJw3tiL4ni/35Df3zbqAG9dJP6WxMJf1PwI5cRGqQ==" saltValue="u9cJBfjEPlVB+L3AByt+AA==" spinCount="100000" sheet="1" objects="1" scenarios="1"/>
  <mergeCells count="15">
    <mergeCell ref="F30:F32"/>
    <mergeCell ref="F23:F24"/>
    <mergeCell ref="J6:K6"/>
    <mergeCell ref="J9:K9"/>
    <mergeCell ref="J10:K10"/>
    <mergeCell ref="J11:K11"/>
    <mergeCell ref="J17:K17"/>
    <mergeCell ref="J16:K16"/>
    <mergeCell ref="J32:K32"/>
    <mergeCell ref="J7:K7"/>
    <mergeCell ref="J8:K8"/>
    <mergeCell ref="J23:K23"/>
    <mergeCell ref="J24:K24"/>
    <mergeCell ref="J30:K30"/>
    <mergeCell ref="J31:K31"/>
  </mergeCells>
  <phoneticPr fontId="25" type="noConversion"/>
  <pageMargins left="0.7" right="0.7" top="0.75" bottom="0.75" header="0.3" footer="0.3"/>
  <pageSetup paperSize="9" orientation="landscape" r:id="rId1"/>
  <colBreaks count="1" manualBreakCount="1">
    <brk id="6" max="33"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7" ma:contentTypeDescription="Een nieuw document maken." ma:contentTypeScope="" ma:versionID="66200e72c8a2a62835b1c786183b663f">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5222d0c1bb5a1ece4292a0803a22100b"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C2D911-3621-4207-93F2-BA037CA87929}">
  <ds:schemaRefs>
    <ds:schemaRef ds:uri="http://schemas.microsoft.com/office/2006/metadata/properties"/>
    <ds:schemaRef ds:uri="http://schemas.microsoft.com/office/infopath/2007/PartnerControls"/>
    <ds:schemaRef ds:uri="d1b6d353-2e47-4aa4-9b0f-d1ecf904f41c"/>
    <ds:schemaRef ds:uri="720d9b1d-60e8-4acf-8763-7792c7c9d130"/>
  </ds:schemaRefs>
</ds:datastoreItem>
</file>

<file path=customXml/itemProps2.xml><?xml version="1.0" encoding="utf-8"?>
<ds:datastoreItem xmlns:ds="http://schemas.openxmlformats.org/officeDocument/2006/customXml" ds:itemID="{B75CF8A1-34AA-4561-8A2C-104E43F63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9C8C51-658D-4E16-A8FB-6D6EC9145A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Wijnstok</dc:creator>
  <cp:lastModifiedBy>Wijtsma, Jos</cp:lastModifiedBy>
  <cp:lastPrinted>2025-04-23T08:36:29Z</cp:lastPrinted>
  <dcterms:created xsi:type="dcterms:W3CDTF">2022-01-19T14:14:33Z</dcterms:created>
  <dcterms:modified xsi:type="dcterms:W3CDTF">2025-04-23T14:00:47Z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MediaServiceImageTags">
    <vt:lpwstr/>
  </property>
</Properties>
</file>