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_dik_helmond_nl/Documents/Desktop/WMO/Hulpmiddelen/"/>
    </mc:Choice>
  </mc:AlternateContent>
  <xr:revisionPtr revIDLastSave="0" documentId="8_{B5AB4D1A-D944-4276-8BF7-5CD19514E105}" xr6:coauthVersionLast="47" xr6:coauthVersionMax="47" xr10:uidLastSave="{00000000-0000-0000-0000-000000000000}"/>
  <bookViews>
    <workbookView xWindow="-120" yWindow="-120" windowWidth="29040" windowHeight="15840" xr2:uid="{A8169013-93DD-4198-8264-3FAE7F93D19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5" i="1"/>
  <c r="J7" i="1"/>
  <c r="J8" i="1"/>
  <c r="J11" i="1"/>
  <c r="J15" i="1"/>
  <c r="J16" i="1"/>
  <c r="J18" i="1"/>
  <c r="J19" i="1"/>
  <c r="J2" i="1"/>
  <c r="J4" i="1"/>
  <c r="J12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J6" i="1"/>
  <c r="J17" i="1"/>
  <c r="J14" i="1"/>
  <c r="J13" i="1"/>
  <c r="J10" i="1"/>
  <c r="J9" i="1"/>
  <c r="J21" i="1" l="1"/>
  <c r="J22" i="1" s="1"/>
</calcChain>
</file>

<file path=xl/sharedStrings.xml><?xml version="1.0" encoding="utf-8"?>
<sst xmlns="http://schemas.openxmlformats.org/spreadsheetml/2006/main" count="48" uniqueCount="31">
  <si>
    <t>Categorie indeling Helmond</t>
  </si>
  <si>
    <t>Tarief Helmond</t>
  </si>
  <si>
    <t>Min. prijs</t>
  </si>
  <si>
    <t>Max. prijs</t>
  </si>
  <si>
    <t>Uw prijs</t>
  </si>
  <si>
    <t>Weging</t>
  </si>
  <si>
    <t>Raming totaal</t>
  </si>
  <si>
    <t>Transportrolstoelen</t>
  </si>
  <si>
    <t>Huur</t>
  </si>
  <si>
    <t>Kantelrolstoelen</t>
  </si>
  <si>
    <t>Tilliften</t>
  </si>
  <si>
    <t xml:space="preserve">Handbewogen rolstoelen eenvoudig
</t>
  </si>
  <si>
    <t>Handbewogen rolstoelen complex</t>
  </si>
  <si>
    <t>Elektrische rolstoelen eenvoudig</t>
  </si>
  <si>
    <t>Elektrische rolstoelen complex</t>
  </si>
  <si>
    <t>Scootmobielen met beperkte actieradius</t>
  </si>
  <si>
    <t>Scootmobielen middellange actieradius</t>
  </si>
  <si>
    <t>Scootmobiel lange actieradius</t>
  </si>
  <si>
    <t>Driewielfietsen eenvoudig</t>
  </si>
  <si>
    <t>Driewielfietsen complex</t>
  </si>
  <si>
    <t>Douche- en toiletstoelen eenvoudig</t>
  </si>
  <si>
    <t>Douche- en toiletstoelen complex</t>
  </si>
  <si>
    <t>Handbike eenvoudig</t>
  </si>
  <si>
    <t>Handbike Complex</t>
  </si>
  <si>
    <t>Elektrische duw- of hoepelaandrijving eenvouwdig</t>
  </si>
  <si>
    <t>Elektrische duw- of hoepelaandrijving complex</t>
  </si>
  <si>
    <t>Totaal per maand</t>
  </si>
  <si>
    <t>Totaal per jaar</t>
  </si>
  <si>
    <t>Eenvoudige kinderwagens en buggy’s</t>
  </si>
  <si>
    <t>Eenvoudige kinderwagens en buggy’s;  </t>
  </si>
  <si>
    <t>Complexe kinderwagens en buggy’s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</si>
</sst>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-2]\ * #,##0.00_);_([$€-2]\ * \(#,##0.00\);_([$€-2]\ * &quot;-&quot;??_);_(@_)"/>
    <numFmt numFmtId="165" formatCode="_ [$€-2]\ * #,##0.00_ ;_ [$€-2]\ * \-#,##0.00_ ;_ [$€-2]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rgb="FF040C28"/>
      <name val="Aptos Display"/>
      <charset val="1"/>
    </font>
    <font>
      <b/>
      <sz val="10"/>
      <color rgb="FF000000"/>
      <name val="Calibri"/>
      <charset val="1"/>
    </font>
    <font>
      <sz val="10"/>
      <color rgb="FF000000"/>
      <name val="Aptos Display"/>
      <scheme val="major"/>
    </font>
    <font>
      <sz val="10"/>
      <color rgb="FF000000"/>
      <name val="Calibri"/>
      <charset val="1"/>
    </font>
    <font>
      <b/>
      <sz val="11"/>
      <color rgb="FF000000"/>
      <name val="Aptos Narrow"/>
      <scheme val="minor"/>
    </font>
    <font>
      <sz val="10"/>
      <color theme="1"/>
      <name val="Aptos Narrow"/>
      <family val="2"/>
      <scheme val="minor"/>
    </font>
    <font>
      <sz val="10"/>
      <color rgb="FF040C28"/>
      <name val="Aptos Display"/>
      <charset val="1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sz val="11"/>
      <name val="Arial"/>
      <charset val="1"/>
    </font>
    <font>
      <sz val="11"/>
      <color rgb="FF000000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0" fontId="0" fillId="2" borderId="1" xfId="0" applyFill="1" applyBorder="1"/>
    <xf numFmtId="0" fontId="5" fillId="2" borderId="1" xfId="0" applyFont="1" applyFill="1" applyBorder="1"/>
    <xf numFmtId="0" fontId="0" fillId="2" borderId="0" xfId="0" applyFill="1"/>
    <xf numFmtId="164" fontId="3" fillId="2" borderId="0" xfId="0" applyNumberFormat="1" applyFont="1" applyFill="1"/>
    <xf numFmtId="164" fontId="4" fillId="2" borderId="0" xfId="0" applyNumberFormat="1" applyFont="1" applyFill="1"/>
    <xf numFmtId="164" fontId="1" fillId="2" borderId="0" xfId="0" applyNumberFormat="1" applyFont="1" applyFill="1"/>
    <xf numFmtId="164" fontId="2" fillId="2" borderId="0" xfId="0" applyNumberFormat="1" applyFont="1" applyFill="1"/>
    <xf numFmtId="164" fontId="0" fillId="2" borderId="0" xfId="0" applyNumberFormat="1" applyFill="1" applyAlignment="1">
      <alignment wrapText="1"/>
    </xf>
    <xf numFmtId="164" fontId="0" fillId="2" borderId="0" xfId="0" applyNumberFormat="1" applyFill="1"/>
    <xf numFmtId="0" fontId="8" fillId="2" borderId="1" xfId="0" applyFont="1" applyFill="1" applyBorder="1"/>
    <xf numFmtId="0" fontId="8" fillId="0" borderId="0" xfId="0" applyFont="1"/>
    <xf numFmtId="0" fontId="9" fillId="0" borderId="0" xfId="0" applyFont="1"/>
    <xf numFmtId="0" fontId="5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  <xf numFmtId="165" fontId="5" fillId="2" borderId="1" xfId="0" applyNumberFormat="1" applyFont="1" applyFill="1" applyBorder="1"/>
    <xf numFmtId="165" fontId="8" fillId="0" borderId="0" xfId="0" applyNumberFormat="1" applyFont="1"/>
    <xf numFmtId="165" fontId="0" fillId="0" borderId="0" xfId="0" quotePrefix="1" applyNumberFormat="1"/>
    <xf numFmtId="0" fontId="5" fillId="2" borderId="1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10" fillId="3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71BD-1261-4A11-9BA1-0B847D1D151D}">
  <dimension ref="A1:M1048570"/>
  <sheetViews>
    <sheetView tabSelected="1" zoomScale="130" zoomScaleNormal="130" workbookViewId="0">
      <selection activeCell="J26" sqref="J26"/>
    </sheetView>
  </sheetViews>
  <sheetFormatPr defaultRowHeight="15" customHeight="1" x14ac:dyDescent="0.25"/>
  <cols>
    <col min="1" max="1" width="53.28515625" style="33" customWidth="1"/>
    <col min="2" max="2" width="14" hidden="1" customWidth="1"/>
    <col min="3" max="3" width="13.7109375" hidden="1" customWidth="1"/>
    <col min="4" max="4" width="9.140625" customWidth="1"/>
    <col min="5" max="5" width="9.5703125" bestFit="1" customWidth="1"/>
    <col min="6" max="6" width="3.42578125" customWidth="1"/>
    <col min="8" max="8" width="9.140625" style="24"/>
    <col min="10" max="10" width="37.7109375" style="25" customWidth="1"/>
    <col min="11" max="11" width="14.85546875" customWidth="1"/>
    <col min="12" max="12" width="13.28515625" customWidth="1"/>
    <col min="13" max="13" width="12.85546875" customWidth="1"/>
  </cols>
  <sheetData>
    <row r="1" spans="1:13" x14ac:dyDescent="0.25">
      <c r="A1" s="29" t="s">
        <v>0</v>
      </c>
      <c r="B1" s="11" t="s">
        <v>1</v>
      </c>
      <c r="C1" s="10"/>
      <c r="D1" s="11" t="s">
        <v>2</v>
      </c>
      <c r="E1" s="11" t="s">
        <v>3</v>
      </c>
      <c r="F1" s="10"/>
      <c r="G1" s="11" t="s">
        <v>4</v>
      </c>
      <c r="H1" s="22" t="s">
        <v>5</v>
      </c>
      <c r="I1" s="19"/>
      <c r="J1" s="26" t="s">
        <v>6</v>
      </c>
    </row>
    <row r="2" spans="1:13" x14ac:dyDescent="0.25">
      <c r="A2" s="30" t="s">
        <v>7</v>
      </c>
      <c r="B2" s="5">
        <v>14.16</v>
      </c>
      <c r="C2" s="12"/>
      <c r="D2" s="2">
        <f>0.9*B2</f>
        <v>12.744</v>
      </c>
      <c r="E2" s="3">
        <f>1.1*B2</f>
        <v>15.576000000000002</v>
      </c>
      <c r="F2" s="12"/>
      <c r="G2" s="2"/>
      <c r="H2" s="23">
        <v>241</v>
      </c>
      <c r="I2" s="21" t="s">
        <v>8</v>
      </c>
      <c r="J2" s="25">
        <f>H2*G2</f>
        <v>0</v>
      </c>
      <c r="K2" s="25"/>
      <c r="L2" s="25"/>
      <c r="M2" s="25"/>
    </row>
    <row r="3" spans="1:13" x14ac:dyDescent="0.25">
      <c r="A3" s="30" t="s">
        <v>9</v>
      </c>
      <c r="B3" s="6">
        <v>76.349999999999994</v>
      </c>
      <c r="C3" s="13"/>
      <c r="D3" s="2">
        <f t="shared" ref="D3:D19" si="0">0.9*B3</f>
        <v>68.715000000000003</v>
      </c>
      <c r="E3" s="3">
        <f t="shared" ref="E3:E19" si="1">1.1*B3</f>
        <v>83.984999999999999</v>
      </c>
      <c r="F3" s="12"/>
      <c r="G3" s="2"/>
      <c r="H3" s="23">
        <v>26</v>
      </c>
      <c r="I3" s="21" t="s">
        <v>8</v>
      </c>
      <c r="J3" s="25">
        <f>H3*G3</f>
        <v>0</v>
      </c>
      <c r="K3" s="25"/>
      <c r="L3" s="25"/>
      <c r="M3" s="25"/>
    </row>
    <row r="4" spans="1:13" x14ac:dyDescent="0.25">
      <c r="A4" s="30" t="s">
        <v>10</v>
      </c>
      <c r="B4" s="7">
        <v>97.52</v>
      </c>
      <c r="C4" s="14"/>
      <c r="D4" s="2">
        <f t="shared" si="0"/>
        <v>87.768000000000001</v>
      </c>
      <c r="E4" s="3">
        <f t="shared" si="1"/>
        <v>107.27200000000001</v>
      </c>
      <c r="F4" s="12"/>
      <c r="G4" s="2"/>
      <c r="H4" s="23">
        <v>41</v>
      </c>
      <c r="I4" s="21" t="s">
        <v>8</v>
      </c>
      <c r="J4" s="25">
        <f t="shared" ref="J4:J19" si="2">H4*G4</f>
        <v>0</v>
      </c>
      <c r="K4" s="25"/>
      <c r="L4" s="25"/>
      <c r="M4" s="25"/>
    </row>
    <row r="5" spans="1:13" ht="15" customHeight="1" x14ac:dyDescent="0.25">
      <c r="A5" s="31" t="s">
        <v>11</v>
      </c>
      <c r="B5" s="6">
        <v>66.900000000000006</v>
      </c>
      <c r="C5" s="15"/>
      <c r="D5" s="2">
        <f t="shared" si="0"/>
        <v>60.210000000000008</v>
      </c>
      <c r="E5" s="3">
        <f t="shared" si="1"/>
        <v>73.590000000000018</v>
      </c>
      <c r="F5" s="12"/>
      <c r="G5" s="2"/>
      <c r="H5" s="23">
        <v>266</v>
      </c>
      <c r="I5" s="21" t="s">
        <v>8</v>
      </c>
      <c r="J5" s="25">
        <f t="shared" si="2"/>
        <v>0</v>
      </c>
      <c r="K5" s="25"/>
      <c r="L5" s="25"/>
      <c r="M5" s="25"/>
    </row>
    <row r="6" spans="1:13" x14ac:dyDescent="0.25">
      <c r="A6" s="31" t="s">
        <v>12</v>
      </c>
      <c r="B6" s="7">
        <v>68.16</v>
      </c>
      <c r="C6" s="16"/>
      <c r="D6" s="2">
        <f t="shared" si="0"/>
        <v>61.344000000000001</v>
      </c>
      <c r="E6" s="3">
        <f t="shared" si="1"/>
        <v>74.975999999999999</v>
      </c>
      <c r="F6" s="12"/>
      <c r="G6" s="2"/>
      <c r="H6" s="23">
        <v>59</v>
      </c>
      <c r="I6" s="21" t="s">
        <v>8</v>
      </c>
      <c r="J6" s="25">
        <f t="shared" si="2"/>
        <v>0</v>
      </c>
      <c r="K6" s="25"/>
      <c r="L6" s="25"/>
      <c r="M6" s="25"/>
    </row>
    <row r="7" spans="1:13" x14ac:dyDescent="0.25">
      <c r="A7" s="31" t="s">
        <v>13</v>
      </c>
      <c r="B7" s="8">
        <v>314.64</v>
      </c>
      <c r="C7" s="15"/>
      <c r="D7" s="2">
        <f t="shared" si="0"/>
        <v>283.17599999999999</v>
      </c>
      <c r="E7" s="3">
        <f t="shared" si="1"/>
        <v>346.10399999999998</v>
      </c>
      <c r="F7" s="12"/>
      <c r="G7" s="2"/>
      <c r="H7" s="23">
        <v>40</v>
      </c>
      <c r="I7" s="21" t="s">
        <v>8</v>
      </c>
      <c r="J7" s="25">
        <f t="shared" si="2"/>
        <v>0</v>
      </c>
      <c r="K7" s="25"/>
      <c r="L7" s="25"/>
      <c r="M7" s="25"/>
    </row>
    <row r="8" spans="1:13" x14ac:dyDescent="0.25">
      <c r="A8" s="31" t="s">
        <v>14</v>
      </c>
      <c r="B8" s="7">
        <v>384.89</v>
      </c>
      <c r="C8" s="17"/>
      <c r="D8" s="2">
        <f t="shared" si="0"/>
        <v>346.40100000000001</v>
      </c>
      <c r="E8" s="3">
        <f t="shared" si="1"/>
        <v>423.37900000000002</v>
      </c>
      <c r="F8" s="12"/>
      <c r="G8" s="2"/>
      <c r="H8" s="23">
        <v>52</v>
      </c>
      <c r="I8" s="21" t="s">
        <v>8</v>
      </c>
      <c r="J8" s="25">
        <f t="shared" si="2"/>
        <v>0</v>
      </c>
      <c r="K8" s="25"/>
      <c r="L8" s="25"/>
      <c r="M8" s="25"/>
    </row>
    <row r="9" spans="1:13" x14ac:dyDescent="0.25">
      <c r="A9" s="31" t="s">
        <v>15</v>
      </c>
      <c r="B9" s="7">
        <v>55.65</v>
      </c>
      <c r="C9" s="15"/>
      <c r="D9" s="2">
        <f t="shared" si="0"/>
        <v>50.085000000000001</v>
      </c>
      <c r="E9" s="3">
        <f t="shared" si="1"/>
        <v>61.215000000000003</v>
      </c>
      <c r="F9" s="12"/>
      <c r="G9" s="2"/>
      <c r="H9" s="23">
        <v>68</v>
      </c>
      <c r="I9" s="21" t="s">
        <v>8</v>
      </c>
      <c r="J9" s="25">
        <f t="shared" si="2"/>
        <v>0</v>
      </c>
      <c r="K9" s="25"/>
      <c r="L9" s="25"/>
      <c r="M9" s="25"/>
    </row>
    <row r="10" spans="1:13" x14ac:dyDescent="0.25">
      <c r="A10" s="31" t="s">
        <v>16</v>
      </c>
      <c r="B10" s="7">
        <v>74.209999999999994</v>
      </c>
      <c r="C10" s="15"/>
      <c r="D10" s="2">
        <f t="shared" si="0"/>
        <v>66.789000000000001</v>
      </c>
      <c r="E10" s="3">
        <f t="shared" si="1"/>
        <v>81.631</v>
      </c>
      <c r="F10" s="12"/>
      <c r="G10" s="2"/>
      <c r="H10" s="23">
        <v>861</v>
      </c>
      <c r="I10" s="21" t="s">
        <v>8</v>
      </c>
      <c r="J10" s="25">
        <f t="shared" si="2"/>
        <v>0</v>
      </c>
      <c r="K10" s="25"/>
      <c r="L10" s="25"/>
      <c r="M10" s="25"/>
    </row>
    <row r="11" spans="1:13" x14ac:dyDescent="0.25">
      <c r="A11" s="31" t="s">
        <v>17</v>
      </c>
      <c r="B11" s="7">
        <v>86.5</v>
      </c>
      <c r="C11" s="15"/>
      <c r="D11" s="2">
        <f t="shared" si="0"/>
        <v>77.850000000000009</v>
      </c>
      <c r="E11" s="3">
        <f t="shared" si="1"/>
        <v>95.15</v>
      </c>
      <c r="F11" s="12"/>
      <c r="G11" s="2"/>
      <c r="H11" s="23">
        <v>225</v>
      </c>
      <c r="I11" s="21" t="s">
        <v>8</v>
      </c>
      <c r="J11" s="25">
        <f t="shared" si="2"/>
        <v>0</v>
      </c>
      <c r="K11" s="25"/>
      <c r="L11" s="25"/>
      <c r="M11" s="25"/>
    </row>
    <row r="12" spans="1:13" x14ac:dyDescent="0.25">
      <c r="A12" s="31" t="s">
        <v>18</v>
      </c>
      <c r="B12" s="7">
        <v>56.8</v>
      </c>
      <c r="C12" s="15"/>
      <c r="D12" s="2">
        <f t="shared" si="0"/>
        <v>51.12</v>
      </c>
      <c r="E12" s="3">
        <f t="shared" si="1"/>
        <v>62.480000000000004</v>
      </c>
      <c r="F12" s="12"/>
      <c r="G12" s="2"/>
      <c r="H12" s="23">
        <v>29</v>
      </c>
      <c r="I12" s="21" t="s">
        <v>8</v>
      </c>
      <c r="J12" s="25">
        <f t="shared" si="2"/>
        <v>0</v>
      </c>
      <c r="K12" s="25"/>
      <c r="L12" s="25"/>
      <c r="M12" s="25"/>
    </row>
    <row r="13" spans="1:13" x14ac:dyDescent="0.25">
      <c r="A13" s="31" t="s">
        <v>19</v>
      </c>
      <c r="B13" s="7">
        <v>113.68</v>
      </c>
      <c r="C13" s="15"/>
      <c r="D13" s="2">
        <f t="shared" si="0"/>
        <v>102.31200000000001</v>
      </c>
      <c r="E13" s="3">
        <f t="shared" si="1"/>
        <v>125.04800000000002</v>
      </c>
      <c r="F13" s="12"/>
      <c r="G13" s="2"/>
      <c r="H13" s="23">
        <v>110</v>
      </c>
      <c r="I13" s="21" t="s">
        <v>8</v>
      </c>
      <c r="J13" s="25">
        <f t="shared" si="2"/>
        <v>0</v>
      </c>
      <c r="K13" s="25"/>
      <c r="L13" s="25"/>
      <c r="M13" s="25"/>
    </row>
    <row r="14" spans="1:13" x14ac:dyDescent="0.25">
      <c r="A14" s="31" t="s">
        <v>20</v>
      </c>
      <c r="B14" s="9">
        <v>20.61</v>
      </c>
      <c r="C14" s="15"/>
      <c r="D14" s="2">
        <f t="shared" si="0"/>
        <v>18.548999999999999</v>
      </c>
      <c r="E14" s="3">
        <f t="shared" si="1"/>
        <v>22.671000000000003</v>
      </c>
      <c r="F14" s="12"/>
      <c r="G14" s="2"/>
      <c r="H14" s="23">
        <v>42</v>
      </c>
      <c r="I14" s="21" t="s">
        <v>8</v>
      </c>
      <c r="J14" s="25">
        <f t="shared" si="2"/>
        <v>0</v>
      </c>
      <c r="K14" s="25"/>
      <c r="L14" s="25"/>
      <c r="M14" s="25"/>
    </row>
    <row r="15" spans="1:13" x14ac:dyDescent="0.25">
      <c r="A15" s="31" t="s">
        <v>21</v>
      </c>
      <c r="B15" s="9">
        <v>76.099999999999994</v>
      </c>
      <c r="C15" s="18"/>
      <c r="D15" s="2">
        <f t="shared" si="0"/>
        <v>68.489999999999995</v>
      </c>
      <c r="E15" s="3">
        <f t="shared" si="1"/>
        <v>83.71</v>
      </c>
      <c r="F15" s="12"/>
      <c r="G15" s="2"/>
      <c r="H15" s="23">
        <v>55</v>
      </c>
      <c r="I15" s="21" t="s">
        <v>8</v>
      </c>
      <c r="J15" s="25">
        <f t="shared" si="2"/>
        <v>0</v>
      </c>
      <c r="K15" s="25"/>
      <c r="L15" s="25"/>
      <c r="M15" s="25"/>
    </row>
    <row r="16" spans="1:13" x14ac:dyDescent="0.25">
      <c r="A16" s="31" t="s">
        <v>22</v>
      </c>
      <c r="B16" s="9">
        <v>73.95</v>
      </c>
      <c r="C16" s="18"/>
      <c r="D16" s="2">
        <f t="shared" si="0"/>
        <v>66.555000000000007</v>
      </c>
      <c r="E16" s="3">
        <f t="shared" si="1"/>
        <v>81.345000000000013</v>
      </c>
      <c r="F16" s="12"/>
      <c r="G16" s="2"/>
      <c r="H16" s="23">
        <v>2</v>
      </c>
      <c r="I16" s="21" t="s">
        <v>8</v>
      </c>
      <c r="J16" s="25">
        <f t="shared" si="2"/>
        <v>0</v>
      </c>
      <c r="K16" s="25"/>
      <c r="L16" s="25"/>
      <c r="M16" s="25"/>
    </row>
    <row r="17" spans="1:13" x14ac:dyDescent="0.25">
      <c r="A17" s="31" t="s">
        <v>23</v>
      </c>
      <c r="B17" s="9">
        <v>121.76</v>
      </c>
      <c r="C17" s="18"/>
      <c r="D17" s="2">
        <f t="shared" si="0"/>
        <v>109.584</v>
      </c>
      <c r="E17" s="3">
        <f t="shared" si="1"/>
        <v>133.93600000000001</v>
      </c>
      <c r="F17" s="12"/>
      <c r="G17" s="2"/>
      <c r="H17" s="23">
        <v>29</v>
      </c>
      <c r="I17" s="21" t="s">
        <v>8</v>
      </c>
      <c r="J17" s="25">
        <f t="shared" si="2"/>
        <v>0</v>
      </c>
      <c r="K17" s="25"/>
      <c r="L17" s="25"/>
      <c r="M17" s="25"/>
    </row>
    <row r="18" spans="1:13" x14ac:dyDescent="0.25">
      <c r="A18" s="31" t="s">
        <v>24</v>
      </c>
      <c r="B18" s="9">
        <v>55.14</v>
      </c>
      <c r="C18" s="18"/>
      <c r="D18" s="2">
        <f t="shared" si="0"/>
        <v>49.626000000000005</v>
      </c>
      <c r="E18" s="3">
        <f t="shared" si="1"/>
        <v>60.654000000000003</v>
      </c>
      <c r="F18" s="12"/>
      <c r="G18" s="2"/>
      <c r="H18" s="23">
        <v>38</v>
      </c>
      <c r="I18" s="21" t="s">
        <v>8</v>
      </c>
      <c r="J18" s="25">
        <f t="shared" si="2"/>
        <v>0</v>
      </c>
      <c r="K18" s="25"/>
      <c r="L18" s="25"/>
      <c r="M18" s="25"/>
    </row>
    <row r="19" spans="1:13" x14ac:dyDescent="0.25">
      <c r="A19" s="31" t="s">
        <v>25</v>
      </c>
      <c r="B19" s="9">
        <v>146.69</v>
      </c>
      <c r="C19" s="18"/>
      <c r="D19" s="2">
        <f t="shared" si="0"/>
        <v>132.02100000000002</v>
      </c>
      <c r="E19" s="3">
        <f t="shared" si="1"/>
        <v>161.35900000000001</v>
      </c>
      <c r="F19" s="12"/>
      <c r="G19" s="2"/>
      <c r="H19" s="23">
        <v>70</v>
      </c>
      <c r="I19" s="21" t="s">
        <v>8</v>
      </c>
      <c r="J19" s="25">
        <f t="shared" si="2"/>
        <v>0</v>
      </c>
      <c r="K19" s="28"/>
      <c r="L19" s="25"/>
      <c r="M19" s="25"/>
    </row>
    <row r="20" spans="1:13" x14ac:dyDescent="0.25">
      <c r="A20" s="31"/>
      <c r="B20" s="9"/>
      <c r="C20" s="18"/>
      <c r="D20" s="2"/>
      <c r="E20" s="3"/>
      <c r="F20" s="12"/>
      <c r="G20" s="2"/>
      <c r="H20" s="23"/>
      <c r="I20" s="21"/>
      <c r="J20" s="28"/>
      <c r="K20" s="28"/>
      <c r="L20" s="25"/>
      <c r="M20" s="25"/>
    </row>
    <row r="21" spans="1:13" x14ac:dyDescent="0.25">
      <c r="A21" s="32" t="s">
        <v>26</v>
      </c>
      <c r="B21" s="4"/>
      <c r="C21" s="18"/>
      <c r="E21" s="3"/>
      <c r="F21" s="12"/>
      <c r="G21" s="20"/>
      <c r="H21" s="23"/>
      <c r="I21" s="20"/>
      <c r="J21" s="25">
        <f>+SUM(J2:J19)</f>
        <v>0</v>
      </c>
      <c r="K21" s="25"/>
    </row>
    <row r="22" spans="1:13" ht="15" customHeight="1" x14ac:dyDescent="0.25">
      <c r="A22" s="32" t="s">
        <v>27</v>
      </c>
      <c r="B22" s="4"/>
      <c r="C22" s="18"/>
      <c r="E22" s="3"/>
      <c r="F22" s="12"/>
      <c r="G22" s="20"/>
      <c r="H22" s="23"/>
      <c r="I22" s="20"/>
      <c r="J22" s="25">
        <f>J21*12</f>
        <v>0</v>
      </c>
      <c r="K22" s="25"/>
    </row>
    <row r="23" spans="1:13" x14ac:dyDescent="0.25">
      <c r="A23" s="30"/>
      <c r="B23" s="4"/>
      <c r="C23" s="18"/>
      <c r="E23" s="3"/>
      <c r="F23" s="12"/>
      <c r="G23" s="20"/>
      <c r="H23" s="23"/>
      <c r="I23" s="20"/>
      <c r="J23" s="27"/>
    </row>
    <row r="24" spans="1:13" ht="43.5" x14ac:dyDescent="0.25">
      <c r="A24" s="35" t="s">
        <v>28</v>
      </c>
      <c r="B24" s="34" t="s">
        <v>29</v>
      </c>
      <c r="C24" s="18"/>
      <c r="F24" s="20"/>
      <c r="G24" s="23"/>
      <c r="H24" s="20"/>
      <c r="I24" s="27"/>
      <c r="J24"/>
    </row>
    <row r="25" spans="1:13" ht="15" customHeight="1" x14ac:dyDescent="0.25">
      <c r="A25" s="33" t="s">
        <v>30</v>
      </c>
    </row>
    <row r="1048569" spans="2:5" ht="15" customHeight="1" x14ac:dyDescent="0.25">
      <c r="E1048569" s="1"/>
    </row>
    <row r="1048570" spans="2:5" ht="15" customHeight="1" x14ac:dyDescent="0.25">
      <c r="B1048570" s="1"/>
      <c r="D1048570" s="1"/>
    </row>
  </sheetData>
  <sheetProtection sheet="1" objects="1" scenarios="1"/>
  <protectedRanges>
    <protectedRange sqref="G2:G26" name="Bereik2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9C58D9220329458EBC38D01E3010A8" ma:contentTypeVersion="10" ma:contentTypeDescription="Create a new document." ma:contentTypeScope="" ma:versionID="34f57d67de5655c6ec4a5a3c2b7a3275">
  <xsd:schema xmlns:xsd="http://www.w3.org/2001/XMLSchema" xmlns:xs="http://www.w3.org/2001/XMLSchema" xmlns:p="http://schemas.microsoft.com/office/2006/metadata/properties" xmlns:ns2="99c78bc7-0adc-4f36-b244-70c7ba221de5" xmlns:ns3="5069bdb3-2480-4fed-b3db-15998c727094" targetNamespace="http://schemas.microsoft.com/office/2006/metadata/properties" ma:root="true" ma:fieldsID="8b38a0e5de070a7fc30fcfc776967331" ns2:_="" ns3:_="">
    <xsd:import namespace="99c78bc7-0adc-4f36-b244-70c7ba221de5"/>
    <xsd:import namespace="5069bdb3-2480-4fed-b3db-15998c7270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78bc7-0adc-4f36-b244-70c7ba221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9bdb3-2480-4fed-b3db-15998c7270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64DE82-8C01-4749-A600-CB5F6C213F91}">
  <ds:schemaRefs>
    <ds:schemaRef ds:uri="5069bdb3-2480-4fed-b3db-15998c727094"/>
    <ds:schemaRef ds:uri="http://schemas.openxmlformats.org/package/2006/metadata/core-properties"/>
    <ds:schemaRef ds:uri="http://purl.org/dc/terms/"/>
    <ds:schemaRef ds:uri="http://www.w3.org/XML/1998/namespace"/>
    <ds:schemaRef ds:uri="99c78bc7-0adc-4f36-b244-70c7ba221de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9B66A3-C091-4C97-A1E5-8395381DF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c78bc7-0adc-4f36-b244-70c7ba221de5"/>
    <ds:schemaRef ds:uri="5069bdb3-2480-4fed-b3db-15998c7270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F05CB3-BB3B-4C90-9CF8-B6A9AE7E8A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Bijlmakers, Wido</dc:creator>
  <cp:keywords/>
  <dc:description/>
  <cp:lastModifiedBy>Dik, Netal</cp:lastModifiedBy>
  <cp:revision/>
  <dcterms:created xsi:type="dcterms:W3CDTF">2024-09-19T10:49:13Z</dcterms:created>
  <dcterms:modified xsi:type="dcterms:W3CDTF">2025-02-07T15:38:00Z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2024-09-20T06:42:32Z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d20c4ff2-5f06-471c-8e0e-c957fb02806e</vt:lpwstr>
  </property>
  <property fmtid="{D5CDD505-2E9C-101B-9397-08002B2CF9AE}" pid="8" name="MSIP_Label_809b38bc-0ed8-48ce-ab09-5250aa17f0d6_ContentBits">
    <vt:lpwstr>0</vt:lpwstr>
  </property>
  <property fmtid="{D5CDD505-2E9C-101B-9397-08002B2CF9AE}" pid="9" name="ContentTypeId">
    <vt:lpwstr>0x0101008B9C58D9220329458EBC38D01E3010A8</vt:lpwstr>
  </property>
</Properties>
</file>