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T:\Uitvoeren WS\Projectdocumenten\P019802 Beekherstel Reusel De Mierden-Zuid\CM\Aanbesteding Diensten\Aanbestedingsdocumenten\"/>
    </mc:Choice>
  </mc:AlternateContent>
  <bookViews>
    <workbookView xWindow="0" yWindow="0" windowWidth="23040" windowHeight="9192"/>
  </bookViews>
  <sheets>
    <sheet name="Blad1" sheetId="1" r:id="rId1"/>
  </sheets>
  <definedNames>
    <definedName name="_Toc113970815" localSheetId="0">Blad1!$B$7</definedName>
    <definedName name="_Toc113970816" localSheetId="0">Blad1!$B$8</definedName>
    <definedName name="_Toc113970831" localSheetId="0">Blad1!#REF!</definedName>
    <definedName name="_Toc113970837" localSheetId="0">Blad1!$B$89</definedName>
    <definedName name="_Toc114500297" localSheetId="0">Blad1!$B$106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112" i="1" s="1"/>
  <c r="D26" i="1" l="1"/>
  <c r="D112" i="1" s="1"/>
  <c r="I109" i="1" l="1"/>
  <c r="I112" i="1" s="1"/>
  <c r="I113" i="1" s="1"/>
  <c r="H103" i="1"/>
  <c r="H112" i="1" s="1"/>
  <c r="F72" i="1"/>
  <c r="E48" i="1"/>
  <c r="F112" i="1" l="1"/>
  <c r="F113" i="1" s="1"/>
  <c r="E112" i="1"/>
  <c r="J112" i="1" s="1"/>
  <c r="D113" i="1"/>
  <c r="H113" i="1"/>
  <c r="G113" i="1"/>
  <c r="E113" i="1" l="1"/>
  <c r="J113" i="1" s="1"/>
</calcChain>
</file>

<file path=xl/sharedStrings.xml><?xml version="1.0" encoding="utf-8"?>
<sst xmlns="http://schemas.openxmlformats.org/spreadsheetml/2006/main" count="162" uniqueCount="158">
  <si>
    <t>Inschrijfstaat offertevraag Reuseldal Zuid:</t>
  </si>
  <si>
    <t>Werkpakket A</t>
  </si>
  <si>
    <t>Werkpakket B</t>
  </si>
  <si>
    <t>Werkpakket C</t>
  </si>
  <si>
    <t>Werkpakket D</t>
  </si>
  <si>
    <t>Werkpakket E</t>
  </si>
  <si>
    <t>Werkpakket F</t>
  </si>
  <si>
    <t>Onderzoeken</t>
  </si>
  <si>
    <t>NRD en MER</t>
  </si>
  <si>
    <t xml:space="preserve">Projectbesluit </t>
  </si>
  <si>
    <t>Projectsturing</t>
  </si>
  <si>
    <t>Bestek, Directieraming en V&amp;G</t>
  </si>
  <si>
    <t>Directievoering en toezicht</t>
  </si>
  <si>
    <t>3.1</t>
  </si>
  <si>
    <t>Werkpakket A: Onderzoeken</t>
  </si>
  <si>
    <t>3.2.1</t>
  </si>
  <si>
    <t>Onderzoeken t.b.v. de MER en projectbesluit</t>
  </si>
  <si>
    <t>3.1.2</t>
  </si>
  <si>
    <t>Onderzoeken door ON</t>
  </si>
  <si>
    <t>Watersysteemverkenning</t>
  </si>
  <si>
    <t>Vooronderzoek ontplofbare oorlogsresten</t>
  </si>
  <si>
    <t>Archeologisch en aardkundige waarden bureauonderzoek</t>
  </si>
  <si>
    <t>Landschappelijk en cultuurhistorisch onderzoek</t>
  </si>
  <si>
    <t>Kabels en leidingen</t>
  </si>
  <si>
    <t>Bureaustudie bodem- en waterbodem kwaliteit</t>
  </si>
  <si>
    <t>Onderzoek chemische waterkwaliteit</t>
  </si>
  <si>
    <t>Onderzoek aanwezige invasieve exoten</t>
  </si>
  <si>
    <t>Onderzoek ecologie</t>
  </si>
  <si>
    <t>Onderzoek naar effecten grondgebruik en woon-, werk- en leefmilieu</t>
  </si>
  <si>
    <t>Onderzoek naar effecten tijdens uitvoering</t>
  </si>
  <si>
    <t>Aerius berekening</t>
  </si>
  <si>
    <t>Landbouwkundig advies</t>
  </si>
  <si>
    <t>3.2</t>
  </si>
  <si>
    <t>Onderzoek hydrologisch toetsingskader</t>
  </si>
  <si>
    <t>Hydrologisch onderzoek (modelbouw en effectstudie)</t>
  </si>
  <si>
    <t>Stelpost € 25.000,--</t>
  </si>
  <si>
    <t>Totaal werkpakket A</t>
  </si>
  <si>
    <t>3.3</t>
  </si>
  <si>
    <t>Werkpakket B: MER (incl. NRD)</t>
  </si>
  <si>
    <t>Memo / studie verkenning mogelijke alternatieven voor NRD / MER</t>
  </si>
  <si>
    <t>3.3.3</t>
  </si>
  <si>
    <t>Notitie Reikwijdte en Detailniveau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</si>
  <si>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Reactienota NRD (uitgangspunt voor de offerte 10 zienswijzen en de reactie van de commissie MER)</t>
    </r>
  </si>
  <si>
    <t>Definitief NRD</t>
  </si>
  <si>
    <t>3.3.4</t>
  </si>
  <si>
    <t>MER</t>
  </si>
  <si>
    <t>Inrichting en begeleiding (trekker) van de MER-procedure</t>
  </si>
  <si>
    <t>Opstellen MER (eindproduct vastgestelde MER) incl. scenariostudie en afwegingsmatrix</t>
  </si>
  <si>
    <t>Fysieke aanwezigheid technisch projectleider en MER adviseur overleggen commissie MER en Brabant Advies 4 x 0,5 dag</t>
  </si>
  <si>
    <t>SSK raming voorkeursalternatief</t>
  </si>
  <si>
    <t>3.3.5</t>
  </si>
  <si>
    <t>Omgevingsproces</t>
  </si>
  <si>
    <t>Betreft 1 brede bijeenkomst t.b.v. NRD en MER en 1 brede bijeenkomst t.b.v. presentatie MER</t>
  </si>
  <si>
    <t>Mee opstellen en uitwerken programma bijeenkomst</t>
  </si>
  <si>
    <t>Uitwerken van leesbare kaarten en presentatie(s)</t>
  </si>
  <si>
    <t>Opstellen storymap</t>
  </si>
  <si>
    <t>Procesbegeleider / avondvoorzitter</t>
  </si>
  <si>
    <t>Inhoudelijke ondersteuning tijdens bijeenkomst</t>
  </si>
  <si>
    <t>Verslaglegging bijeenkomst en verzorgen verzending verslag aan geïnteresseerden</t>
  </si>
  <si>
    <t>Afstemming over bovenstaande met OM / TM</t>
  </si>
  <si>
    <t xml:space="preserve">Stelpost € 25.000,- </t>
  </si>
  <si>
    <t>Totaal werkpakket B</t>
  </si>
  <si>
    <t>3.4</t>
  </si>
  <si>
    <t>Werkpakket C: Projectbesluit</t>
  </si>
  <si>
    <t>Advies projectbesluiten</t>
  </si>
  <si>
    <t>Advisering en uitwerking van de keuze welke invulling wordt gegeven aan het projectbesluit</t>
  </si>
  <si>
    <t>3.4.1</t>
  </si>
  <si>
    <t>Ambitieweb</t>
  </si>
  <si>
    <t>Opstellen 1 ambitieweb incl. bijbehorend overleg</t>
  </si>
  <si>
    <t>3.4.2</t>
  </si>
  <si>
    <t>Klic-meldingen inclusief analyse consequenties</t>
  </si>
  <si>
    <t>Analyse en advies uit te voeren onderzoeken</t>
  </si>
  <si>
    <t>3.4.3</t>
  </si>
  <si>
    <t>Vergunningen</t>
  </si>
  <si>
    <t>Vergunningenscan</t>
  </si>
  <si>
    <t>Opnemen van een stelpost van € 10.000,-- voor aan te vragen vergunningen</t>
  </si>
  <si>
    <t>3.4.4</t>
  </si>
  <si>
    <t>Programma van eisen</t>
  </si>
  <si>
    <t>3.4.5</t>
  </si>
  <si>
    <t>Ontwerpproces</t>
  </si>
  <si>
    <t>Het resultaat van het ontwerpproces moet zijn: 1 Vastgesteld projectbesluit inclusief alle voor OG relevante documenten en correspondentie</t>
  </si>
  <si>
    <t>3.4.6.5</t>
  </si>
  <si>
    <t>Brede inloop-/informatiebijeenkomsten en rol ON</t>
  </si>
  <si>
    <t>Informatiebijeenkomsten (2 stuks) ontwerp en definitief projectbesluit</t>
  </si>
  <si>
    <t>3.4.6.6</t>
  </si>
  <si>
    <t>Werksessie per deelgebied en de rol van ON</t>
  </si>
  <si>
    <t xml:space="preserve">Voor de twee projectbesluiten gezamenlijk 3 werksessies </t>
  </si>
  <si>
    <t>3.4.6.</t>
  </si>
  <si>
    <t>Projectbesluit</t>
  </si>
  <si>
    <t>Opstellen ontwerp en definitief projectbesluit incl. onderzoeksresultaten, ontwerptekeningen en achtergrondrapportage hydrologie</t>
  </si>
  <si>
    <t>Opstellen nota van zienswijzen (uitgaande van 20 zienswijzen)</t>
  </si>
  <si>
    <t>Opstellen BOR</t>
  </si>
  <si>
    <t>Opstellen monitoringsplan</t>
  </si>
  <si>
    <t>Opstellen veiligheidsdossier</t>
  </si>
  <si>
    <t>Opstellen RI&amp;E en V&amp;G plan ontwerpfase.</t>
  </si>
  <si>
    <t>Opstellen SSK raming VO en DO</t>
  </si>
  <si>
    <t>Opstellen SSK raming definitief projectbesluit</t>
  </si>
  <si>
    <t>Opnemen van een stelpost van € 12.500,--  voor het projectbesluit</t>
  </si>
  <si>
    <t>Totaal werkpakket C</t>
  </si>
  <si>
    <t>3.5</t>
  </si>
  <si>
    <t>Werkpakket D: Projectsturing</t>
  </si>
  <si>
    <t>3.5.1</t>
  </si>
  <si>
    <t>Projectmanagement</t>
  </si>
  <si>
    <t>Voortgangsmemo digitaal maandelijks in PDF</t>
  </si>
  <si>
    <t>Financieel overzicht en voortgang opdracht</t>
  </si>
  <si>
    <t xml:space="preserve">Deelname projectmanager in IPM team Waterschap </t>
  </si>
  <si>
    <t>3.5.2</t>
  </si>
  <si>
    <t>Financieel management</t>
  </si>
  <si>
    <t>PBS in MS project</t>
  </si>
  <si>
    <t>3.5.3</t>
  </si>
  <si>
    <t>Planningsmanagement</t>
  </si>
  <si>
    <t>Maandelijkse update planningen (in MS project en PDF)</t>
  </si>
  <si>
    <t>3.5.4</t>
  </si>
  <si>
    <t>Risicomanagement</t>
  </si>
  <si>
    <t>Opzetten risicodossier in RiskID</t>
  </si>
  <si>
    <t>Halfjaarlijks update risicodossier in RiskID</t>
  </si>
  <si>
    <t>Organiseren en uitwerken van risicosessies per projectfase (definitiefase, ontwerpfase, voorbereidingsfase en uitvoeringsfase);</t>
  </si>
  <si>
    <t>3.5.5</t>
  </si>
  <si>
    <t>Voortgangsoverleg</t>
  </si>
  <si>
    <t>Maandelijkse voortgangsmemo incl. financieel overzicht en voortgang opdracht</t>
  </si>
  <si>
    <t>Totaal werkpakket D</t>
  </si>
  <si>
    <t>3.6</t>
  </si>
  <si>
    <t>Werkpakket E: Opstellen bestek met directieraming en V&amp;G plannen</t>
  </si>
  <si>
    <t>3.6.1</t>
  </si>
  <si>
    <t>Bestekken</t>
  </si>
  <si>
    <t>Conceptbestek (RAW, moederbestek waterschap Dommel)</t>
  </si>
  <si>
    <t xml:space="preserve">2 overleggen conceptbestek </t>
  </si>
  <si>
    <t>Definitief bestek (RAW, moederbestek waterschap Dommel)</t>
  </si>
  <si>
    <t>Werkbestek</t>
  </si>
  <si>
    <t>Directieraming</t>
  </si>
  <si>
    <t>V&amp;G plan</t>
  </si>
  <si>
    <t>RI&amp;E</t>
  </si>
  <si>
    <t>3.6.2</t>
  </si>
  <si>
    <t>Aanbesteding en gunning</t>
  </si>
  <si>
    <t>Opstellen markt- en inkoopstrategie</t>
  </si>
  <si>
    <t>Berekening MKI waarde</t>
  </si>
  <si>
    <t>Voorstel selectie en gunningcriteria</t>
  </si>
  <si>
    <t>Beantwoording vragen inschrijvers en opstellen Nota van Inlichtingen (NVI)</t>
  </si>
  <si>
    <t>Beoordeling aanbiedingen</t>
  </si>
  <si>
    <t>Ondersteunen inkoper waterschap</t>
  </si>
  <si>
    <t>Totaal werkpakket E</t>
  </si>
  <si>
    <t>3.7</t>
  </si>
  <si>
    <t>Werkpakket F: Directievoering en toezicht op bestek conform U.A.V.</t>
  </si>
  <si>
    <t>3.7.1</t>
  </si>
  <si>
    <t>Directie</t>
  </si>
  <si>
    <t>3.7.2</t>
  </si>
  <si>
    <t>Toezichthouder</t>
  </si>
  <si>
    <t>Totaal werkpakket F</t>
  </si>
  <si>
    <t>Totaal excl. btw</t>
  </si>
  <si>
    <t>Totaal incl. btw</t>
  </si>
  <si>
    <t xml:space="preserve">Inzet directievoerder 1 dag/week gedurende 30 weken/bestek </t>
  </si>
  <si>
    <t>Inzet toezichthouder 2 dagen/week gedurende 30 weken/bestek</t>
  </si>
  <si>
    <t>Inzet 2 functionarissen voor 1 extra publieksavond</t>
  </si>
  <si>
    <t>Stelpost voor wijzingen en aanvullingen nav advies MER commissie en Brabant Advies</t>
  </si>
  <si>
    <t>Inventarisatie en advies benodigde onderzoeken</t>
  </si>
  <si>
    <t>Stelpost</t>
  </si>
  <si>
    <t>Datum 12-05-2025</t>
  </si>
  <si>
    <t>Projectsturing onvoorzien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</si>
</sst>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4" fontId="0" fillId="2" borderId="1" xfId="0" applyNumberFormat="1" applyFill="1" applyBorder="1"/>
    <xf numFmtId="44" fontId="0" fillId="0" borderId="1" xfId="0" applyNumberFormat="1" applyBorder="1"/>
    <xf numFmtId="44" fontId="0" fillId="0" borderId="6" xfId="0" applyNumberFormat="1" applyBorder="1"/>
    <xf numFmtId="44" fontId="0" fillId="0" borderId="8" xfId="0" applyNumberFormat="1" applyBorder="1"/>
    <xf numFmtId="44" fontId="0" fillId="2" borderId="8" xfId="0" applyNumberFormat="1" applyFill="1" applyBorder="1"/>
    <xf numFmtId="44" fontId="0" fillId="0" borderId="2" xfId="0" applyNumberFormat="1" applyBorder="1"/>
    <xf numFmtId="44" fontId="0" fillId="2" borderId="3" xfId="0" applyNumberFormat="1" applyFill="1" applyBorder="1"/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5" xfId="0" applyBorder="1"/>
    <xf numFmtId="0" fontId="0" fillId="0" borderId="12" xfId="0" applyBorder="1" applyAlignment="1">
      <alignment wrapText="1"/>
    </xf>
    <xf numFmtId="0" fontId="0" fillId="0" borderId="1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44" fontId="0" fillId="0" borderId="14" xfId="0" applyNumberFormat="1" applyBorder="1"/>
    <xf numFmtId="0" fontId="0" fillId="0" borderId="17" xfId="0" applyBorder="1"/>
    <xf numFmtId="0" fontId="0" fillId="0" borderId="19" xfId="0" applyBorder="1"/>
    <xf numFmtId="0" fontId="1" fillId="0" borderId="19" xfId="0" applyFont="1" applyBorder="1"/>
    <xf numFmtId="0" fontId="1" fillId="0" borderId="18" xfId="0" applyFont="1" applyBorder="1" applyAlignment="1">
      <alignment vertical="top"/>
    </xf>
    <xf numFmtId="0" fontId="2" fillId="0" borderId="21" xfId="0" applyFont="1" applyBorder="1"/>
    <xf numFmtId="0" fontId="0" fillId="0" borderId="20" xfId="0" applyBorder="1" applyAlignment="1">
      <alignment vertical="top"/>
    </xf>
    <xf numFmtId="0" fontId="0" fillId="0" borderId="18" xfId="0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0" fillId="0" borderId="19" xfId="0" applyBorder="1" applyAlignment="1">
      <alignment vertical="top"/>
    </xf>
    <xf numFmtId="0" fontId="0" fillId="0" borderId="20" xfId="0" applyBorder="1"/>
    <xf numFmtId="0" fontId="5" fillId="0" borderId="0" xfId="0" applyFont="1"/>
    <xf numFmtId="0" fontId="6" fillId="0" borderId="0" xfId="0" applyFont="1"/>
    <xf numFmtId="44" fontId="0" fillId="0" borderId="3" xfId="0" applyNumberFormat="1" applyBorder="1"/>
    <xf numFmtId="44" fontId="0" fillId="0" borderId="7" xfId="0" applyNumberFormat="1" applyBorder="1"/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44" fontId="0" fillId="0" borderId="25" xfId="0" applyNumberFormat="1" applyBorder="1"/>
    <xf numFmtId="44" fontId="0" fillId="2" borderId="25" xfId="0" applyNumberFormat="1" applyFill="1" applyBorder="1"/>
    <xf numFmtId="0" fontId="0" fillId="0" borderId="23" xfId="0" applyBorder="1"/>
    <xf numFmtId="0" fontId="0" fillId="0" borderId="24" xfId="0" applyBorder="1"/>
    <xf numFmtId="0" fontId="2" fillId="0" borderId="17" xfId="0" applyFont="1" applyBorder="1"/>
    <xf numFmtId="44" fontId="0" fillId="2" borderId="26" xfId="0" applyNumberFormat="1" applyFill="1" applyBorder="1"/>
    <xf numFmtId="44" fontId="0" fillId="0" borderId="0" xfId="0" applyNumberFormat="1"/>
    <xf numFmtId="44" fontId="0" fillId="3" borderId="2" xfId="0" applyNumberFormat="1" applyFill="1" applyBorder="1"/>
    <xf numFmtId="0" fontId="0" fillId="0" borderId="21" xfId="0" applyBorder="1"/>
    <xf numFmtId="0" fontId="1" fillId="0" borderId="0" xfId="0" applyFont="1"/>
    <xf numFmtId="0" fontId="0" fillId="0" borderId="31" xfId="0" applyBorder="1" applyAlignment="1">
      <alignment vertical="top"/>
    </xf>
    <xf numFmtId="44" fontId="0" fillId="0" borderId="32" xfId="0" applyNumberFormat="1" applyBorder="1"/>
    <xf numFmtId="0" fontId="1" fillId="0" borderId="0" xfId="0" applyFont="1" applyAlignment="1">
      <alignment vertical="top"/>
    </xf>
    <xf numFmtId="0" fontId="0" fillId="0" borderId="33" xfId="0" applyBorder="1" applyAlignment="1">
      <alignment vertical="top"/>
    </xf>
    <xf numFmtId="44" fontId="0" fillId="2" borderId="32" xfId="0" applyNumberFormat="1" applyFill="1" applyBorder="1"/>
    <xf numFmtId="44" fontId="0" fillId="3" borderId="1" xfId="0" applyNumberFormat="1" applyFill="1" applyBorder="1"/>
    <xf numFmtId="44" fontId="0" fillId="3" borderId="8" xfId="0" applyNumberFormat="1" applyFill="1" applyBorder="1"/>
    <xf numFmtId="44" fontId="0" fillId="0" borderId="5" xfId="0" applyNumberFormat="1" applyBorder="1"/>
    <xf numFmtId="44" fontId="0" fillId="0" borderId="29" xfId="0" applyNumberFormat="1" applyBorder="1"/>
    <xf numFmtId="44" fontId="0" fillId="0" borderId="31" xfId="0" applyNumberFormat="1" applyBorder="1"/>
    <xf numFmtId="44" fontId="0" fillId="0" borderId="35" xfId="0" applyNumberFormat="1" applyBorder="1"/>
    <xf numFmtId="44" fontId="0" fillId="2" borderId="31" xfId="0" applyNumberFormat="1" applyFill="1" applyBorder="1"/>
    <xf numFmtId="44" fontId="0" fillId="0" borderId="30" xfId="0" applyNumberFormat="1" applyBorder="1"/>
    <xf numFmtId="44" fontId="0" fillId="0" borderId="37" xfId="0" applyNumberFormat="1" applyBorder="1"/>
    <xf numFmtId="44" fontId="0" fillId="2" borderId="7" xfId="0" applyNumberFormat="1" applyFill="1" applyBorder="1"/>
    <xf numFmtId="0" fontId="0" fillId="0" borderId="38" xfId="0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39" xfId="0" applyBorder="1" applyAlignment="1">
      <alignment wrapText="1"/>
    </xf>
    <xf numFmtId="0" fontId="1" fillId="0" borderId="38" xfId="0" applyFont="1" applyBorder="1"/>
    <xf numFmtId="0" fontId="1" fillId="0" borderId="16" xfId="0" applyFont="1" applyBorder="1"/>
    <xf numFmtId="0" fontId="1" fillId="0" borderId="39" xfId="0" applyFont="1" applyBorder="1"/>
    <xf numFmtId="0" fontId="7" fillId="0" borderId="4" xfId="0" applyFont="1" applyBorder="1"/>
    <xf numFmtId="0" fontId="7" fillId="0" borderId="18" xfId="0" applyFont="1" applyBorder="1" applyAlignment="1">
      <alignment vertical="top"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44" fontId="0" fillId="0" borderId="40" xfId="0" applyNumberFormat="1" applyBorder="1"/>
    <xf numFmtId="44" fontId="0" fillId="0" borderId="36" xfId="0" applyNumberFormat="1" applyBorder="1"/>
    <xf numFmtId="0" fontId="0" fillId="0" borderId="17" xfId="0" applyBorder="1" applyAlignment="1">
      <alignment wrapText="1"/>
    </xf>
    <xf numFmtId="0" fontId="4" fillId="0" borderId="19" xfId="0" applyFont="1" applyBorder="1" applyAlignment="1">
      <alignment wrapText="1"/>
    </xf>
    <xf numFmtId="0" fontId="0" fillId="0" borderId="19" xfId="0" applyBorder="1" applyAlignment="1">
      <alignment vertical="top" wrapText="1"/>
    </xf>
    <xf numFmtId="0" fontId="7" fillId="0" borderId="27" xfId="0" applyFont="1" applyBorder="1"/>
    <xf numFmtId="44" fontId="0" fillId="2" borderId="30" xfId="0" applyNumberFormat="1" applyFill="1" applyBorder="1"/>
    <xf numFmtId="44" fontId="0" fillId="2" borderId="41" xfId="0" applyNumberFormat="1" applyFill="1" applyBorder="1"/>
    <xf numFmtId="44" fontId="0" fillId="0" borderId="26" xfId="0" applyNumberFormat="1" applyBorder="1"/>
    <xf numFmtId="44" fontId="0" fillId="3" borderId="0" xfId="0" applyNumberFormat="1" applyFill="1"/>
    <xf numFmtId="0" fontId="3" fillId="0" borderId="9" xfId="0" applyFont="1" applyBorder="1" applyAlignment="1">
      <alignment vertical="top" wrapText="1"/>
    </xf>
    <xf numFmtId="0" fontId="10" fillId="0" borderId="22" xfId="0" applyFont="1" applyBorder="1" applyAlignment="1">
      <alignment horizontal="left" vertical="top" wrapText="1"/>
    </xf>
    <xf numFmtId="0" fontId="0" fillId="0" borderId="28" xfId="0" applyBorder="1"/>
    <xf numFmtId="44" fontId="0" fillId="2" borderId="28" xfId="0" applyNumberFormat="1" applyFill="1" applyBorder="1"/>
    <xf numFmtId="44" fontId="0" fillId="2" borderId="43" xfId="0" applyNumberFormat="1" applyFill="1" applyBorder="1"/>
    <xf numFmtId="0" fontId="10" fillId="0" borderId="34" xfId="0" applyFont="1" applyBorder="1" applyAlignment="1">
      <alignment horizontal="left" vertical="top" wrapText="1"/>
    </xf>
    <xf numFmtId="0" fontId="0" fillId="0" borderId="26" xfId="0" applyBorder="1"/>
    <xf numFmtId="0" fontId="0" fillId="0" borderId="20" xfId="0" applyBorder="1" applyAlignment="1">
      <alignment wrapText="1"/>
    </xf>
    <xf numFmtId="44" fontId="0" fillId="0" borderId="42" xfId="0" applyNumberFormat="1" applyBorder="1"/>
    <xf numFmtId="0" fontId="1" fillId="0" borderId="12" xfId="0" applyFont="1" applyBorder="1"/>
    <xf numFmtId="0" fontId="3" fillId="0" borderId="10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2" fillId="0" borderId="11" xfId="0" applyFont="1" applyBorder="1"/>
    <xf numFmtId="0" fontId="0" fillId="0" borderId="6" xfId="0" applyBorder="1"/>
    <xf numFmtId="0" fontId="1" fillId="0" borderId="26" xfId="0" applyFont="1" applyBorder="1" applyAlignment="1">
      <alignment vertical="top"/>
    </xf>
    <xf numFmtId="0" fontId="2" fillId="0" borderId="0" xfId="0" applyFont="1"/>
    <xf numFmtId="44" fontId="0" fillId="0" borderId="44" xfId="0" applyNumberForma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8" xfId="0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9" fillId="0" borderId="17" xfId="0" applyFont="1" applyBorder="1"/>
    <xf numFmtId="0" fontId="0" fillId="0" borderId="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/>
    <xf numFmtId="44" fontId="0" fillId="3" borderId="47" xfId="0" applyNumberFormat="1" applyFill="1" applyBorder="1"/>
    <xf numFmtId="44" fontId="0" fillId="3" borderId="48" xfId="0" applyNumberFormat="1" applyFill="1" applyBorder="1"/>
    <xf numFmtId="44" fontId="0" fillId="3" borderId="12" xfId="0" applyNumberFormat="1" applyFill="1" applyBorder="1"/>
    <xf numFmtId="44" fontId="0" fillId="3" borderId="13" xfId="0" applyNumberFormat="1" applyFill="1" applyBorder="1"/>
    <xf numFmtId="0" fontId="0" fillId="0" borderId="49" xfId="0" applyBorder="1"/>
    <xf numFmtId="44" fontId="0" fillId="3" borderId="4" xfId="0" applyNumberFormat="1" applyFill="1" applyBorder="1"/>
    <xf numFmtId="44" fontId="0" fillId="3" borderId="45" xfId="0" applyNumberFormat="1" applyFill="1" applyBorder="1"/>
    <xf numFmtId="44" fontId="0" fillId="2" borderId="22" xfId="0" applyNumberFormat="1" applyFill="1" applyBorder="1"/>
    <xf numFmtId="44" fontId="0" fillId="2" borderId="34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tabSelected="1" topLeftCell="A85" zoomScale="70" zoomScaleNormal="70" workbookViewId="0">
      <pane xSplit="3" topLeftCell="D1" activePane="topRight" state="frozen"/>
      <selection pane="topRight" activeCell="J24" sqref="J24"/>
    </sheetView>
  </sheetViews>
  <sheetFormatPr defaultRowHeight="15.6" x14ac:dyDescent="0.3"/>
  <cols>
    <col min="2" max="2" width="45.6640625" customWidth="1"/>
    <col min="3" max="3" width="86.6640625" bestFit="1" customWidth="1"/>
    <col min="4" max="9" width="15.109375" customWidth="1"/>
    <col min="10" max="10" width="29.6640625" customWidth="1"/>
    <col min="11" max="11" width="14.88671875" customWidth="1"/>
    <col min="13" max="13" width="11.33203125" style="32" customWidth="1"/>
  </cols>
  <sheetData>
    <row r="2" spans="1:13" ht="18" x14ac:dyDescent="0.35">
      <c r="A2" s="100" t="s">
        <v>0</v>
      </c>
      <c r="B2" s="100"/>
    </row>
    <row r="3" spans="1:13" ht="18.600000000000001" thickBot="1" x14ac:dyDescent="0.4">
      <c r="A3" s="100" t="s">
        <v>156</v>
      </c>
      <c r="B3" s="100"/>
    </row>
    <row r="4" spans="1:13" ht="16.2" thickBot="1" x14ac:dyDescent="0.35">
      <c r="D4" s="68" t="s">
        <v>1</v>
      </c>
      <c r="E4" s="69" t="s">
        <v>2</v>
      </c>
      <c r="F4" s="69" t="s">
        <v>3</v>
      </c>
      <c r="G4" s="69" t="s">
        <v>4</v>
      </c>
      <c r="H4" s="69" t="s">
        <v>5</v>
      </c>
      <c r="I4" s="70" t="s">
        <v>6</v>
      </c>
    </row>
    <row r="5" spans="1:13" ht="43.8" thickBot="1" x14ac:dyDescent="0.35">
      <c r="D5" s="64" t="s">
        <v>7</v>
      </c>
      <c r="E5" s="65" t="s">
        <v>8</v>
      </c>
      <c r="F5" s="65" t="s">
        <v>9</v>
      </c>
      <c r="G5" s="65" t="s">
        <v>10</v>
      </c>
      <c r="H5" s="66" t="s">
        <v>11</v>
      </c>
      <c r="I5" s="67" t="s">
        <v>12</v>
      </c>
    </row>
    <row r="6" spans="1:13" ht="16.2" thickBot="1" x14ac:dyDescent="0.35">
      <c r="A6" s="96"/>
      <c r="B6" s="99"/>
      <c r="C6" s="91"/>
      <c r="D6" s="83"/>
      <c r="E6" s="83"/>
      <c r="F6" s="83"/>
      <c r="G6" s="83"/>
      <c r="H6" s="83"/>
      <c r="I6" s="83"/>
      <c r="M6" s="33"/>
    </row>
    <row r="7" spans="1:13" ht="18" x14ac:dyDescent="0.35">
      <c r="A7" s="18" t="s">
        <v>13</v>
      </c>
      <c r="B7" s="43" t="s">
        <v>14</v>
      </c>
      <c r="C7" s="16"/>
      <c r="D7" s="75"/>
      <c r="E7" s="34"/>
      <c r="F7" s="34"/>
      <c r="G7" s="34"/>
      <c r="H7" s="34"/>
      <c r="I7" s="61"/>
    </row>
    <row r="8" spans="1:13" x14ac:dyDescent="0.3">
      <c r="A8" s="14" t="s">
        <v>15</v>
      </c>
      <c r="B8" s="24" t="s">
        <v>16</v>
      </c>
      <c r="C8" s="5"/>
      <c r="D8" s="58"/>
      <c r="E8" s="8"/>
      <c r="F8" s="8"/>
      <c r="G8" s="8"/>
      <c r="H8" s="8"/>
      <c r="I8" s="59"/>
    </row>
    <row r="9" spans="1:13" x14ac:dyDescent="0.3">
      <c r="A9" s="14" t="s">
        <v>17</v>
      </c>
      <c r="B9" s="24" t="s">
        <v>18</v>
      </c>
      <c r="C9" s="5" t="s">
        <v>19</v>
      </c>
      <c r="D9" s="60">
        <v>0</v>
      </c>
      <c r="E9" s="8"/>
      <c r="F9" s="8"/>
      <c r="G9" s="8"/>
      <c r="H9" s="8"/>
      <c r="I9" s="61"/>
    </row>
    <row r="10" spans="1:13" x14ac:dyDescent="0.3">
      <c r="A10" s="14"/>
      <c r="B10" s="23"/>
      <c r="C10" s="5" t="s">
        <v>20</v>
      </c>
      <c r="D10" s="60">
        <v>0</v>
      </c>
      <c r="E10" s="8"/>
      <c r="F10" s="8"/>
      <c r="G10" s="8"/>
      <c r="H10" s="8"/>
      <c r="I10" s="61"/>
    </row>
    <row r="11" spans="1:13" x14ac:dyDescent="0.3">
      <c r="A11" s="14"/>
      <c r="B11" s="23"/>
      <c r="C11" s="5" t="s">
        <v>21</v>
      </c>
      <c r="D11" s="60">
        <v>0</v>
      </c>
      <c r="E11" s="8"/>
      <c r="F11" s="8"/>
      <c r="G11" s="8"/>
      <c r="H11" s="8"/>
      <c r="I11" s="61"/>
    </row>
    <row r="12" spans="1:13" x14ac:dyDescent="0.3">
      <c r="A12" s="5"/>
      <c r="B12" s="24"/>
      <c r="C12" s="5" t="s">
        <v>22</v>
      </c>
      <c r="D12" s="60">
        <v>0</v>
      </c>
      <c r="E12" s="8"/>
      <c r="F12" s="8"/>
      <c r="G12" s="8"/>
      <c r="H12" s="8"/>
      <c r="I12" s="61"/>
    </row>
    <row r="13" spans="1:13" x14ac:dyDescent="0.3">
      <c r="A13" s="5"/>
      <c r="B13" s="24"/>
      <c r="C13" s="3" t="s">
        <v>23</v>
      </c>
      <c r="D13" s="60">
        <v>0</v>
      </c>
      <c r="E13" s="8"/>
      <c r="F13" s="8"/>
      <c r="G13" s="8"/>
      <c r="H13" s="8"/>
      <c r="I13" s="61"/>
    </row>
    <row r="14" spans="1:13" x14ac:dyDescent="0.3">
      <c r="A14" s="5"/>
      <c r="B14" s="23"/>
      <c r="C14" s="5" t="s">
        <v>24</v>
      </c>
      <c r="D14" s="60">
        <v>0</v>
      </c>
      <c r="E14" s="8"/>
      <c r="F14" s="8"/>
      <c r="G14" s="8"/>
      <c r="H14" s="8"/>
      <c r="I14" s="61"/>
    </row>
    <row r="15" spans="1:13" x14ac:dyDescent="0.3">
      <c r="A15" s="5"/>
      <c r="B15" s="23"/>
      <c r="C15" s="5" t="s">
        <v>25</v>
      </c>
      <c r="D15" s="60">
        <v>0</v>
      </c>
      <c r="E15" s="8"/>
      <c r="F15" s="8"/>
      <c r="G15" s="8"/>
      <c r="H15" s="8"/>
      <c r="I15" s="61"/>
    </row>
    <row r="16" spans="1:13" x14ac:dyDescent="0.3">
      <c r="A16" s="5"/>
      <c r="B16" s="23"/>
      <c r="C16" s="5" t="s">
        <v>26</v>
      </c>
      <c r="D16" s="60">
        <v>0</v>
      </c>
      <c r="E16" s="8"/>
      <c r="F16" s="8"/>
      <c r="G16" s="8"/>
      <c r="H16" s="8"/>
      <c r="I16" s="61"/>
    </row>
    <row r="17" spans="1:13" x14ac:dyDescent="0.3">
      <c r="A17" s="5"/>
      <c r="B17" s="23"/>
      <c r="C17" s="5" t="s">
        <v>27</v>
      </c>
      <c r="D17" s="60">
        <v>0</v>
      </c>
      <c r="E17" s="8"/>
      <c r="F17" s="8"/>
      <c r="G17" s="8"/>
      <c r="H17" s="8"/>
      <c r="I17" s="61"/>
    </row>
    <row r="18" spans="1:13" x14ac:dyDescent="0.3">
      <c r="A18" s="5"/>
      <c r="B18" s="23"/>
      <c r="C18" s="17" t="s">
        <v>28</v>
      </c>
      <c r="D18" s="60">
        <v>0</v>
      </c>
      <c r="E18" s="8"/>
      <c r="F18" s="8"/>
      <c r="G18" s="8"/>
      <c r="H18" s="8"/>
      <c r="I18" s="61"/>
    </row>
    <row r="19" spans="1:13" x14ac:dyDescent="0.3">
      <c r="A19" s="5"/>
      <c r="B19" s="23"/>
      <c r="C19" s="5" t="s">
        <v>29</v>
      </c>
      <c r="D19" s="60">
        <v>0</v>
      </c>
      <c r="E19" s="8"/>
      <c r="F19" s="8"/>
      <c r="G19" s="8"/>
      <c r="H19" s="8"/>
      <c r="I19" s="61"/>
    </row>
    <row r="20" spans="1:13" x14ac:dyDescent="0.3">
      <c r="A20" s="41"/>
      <c r="B20" s="42"/>
      <c r="C20" s="41" t="s">
        <v>30</v>
      </c>
      <c r="D20" s="60">
        <v>0</v>
      </c>
      <c r="E20" s="39"/>
      <c r="F20" s="39"/>
      <c r="G20" s="39"/>
      <c r="H20" s="39"/>
      <c r="I20" s="62"/>
    </row>
    <row r="21" spans="1:13" x14ac:dyDescent="0.3">
      <c r="A21" s="41"/>
      <c r="B21" s="42"/>
      <c r="C21" s="41" t="s">
        <v>31</v>
      </c>
      <c r="D21" s="60">
        <v>0</v>
      </c>
      <c r="E21" s="39"/>
      <c r="F21" s="39"/>
      <c r="G21" s="39"/>
      <c r="H21" s="39"/>
      <c r="I21" s="62"/>
    </row>
    <row r="22" spans="1:13" x14ac:dyDescent="0.3">
      <c r="A22" s="41" t="s">
        <v>32</v>
      </c>
      <c r="B22" s="42"/>
      <c r="C22" s="41" t="s">
        <v>33</v>
      </c>
      <c r="D22" s="60">
        <v>0</v>
      </c>
      <c r="E22" s="39"/>
      <c r="F22" s="39"/>
      <c r="G22" s="39"/>
      <c r="H22" s="39"/>
      <c r="I22" s="62"/>
    </row>
    <row r="23" spans="1:13" x14ac:dyDescent="0.3">
      <c r="A23" s="41" t="s">
        <v>15</v>
      </c>
      <c r="B23" s="42"/>
      <c r="C23" s="41" t="s">
        <v>34</v>
      </c>
      <c r="D23" s="60">
        <v>0</v>
      </c>
      <c r="E23" s="39"/>
      <c r="F23" s="39"/>
      <c r="G23" s="39"/>
      <c r="H23" s="39"/>
      <c r="I23" s="62"/>
    </row>
    <row r="24" spans="1:13" x14ac:dyDescent="0.3">
      <c r="A24" s="41"/>
      <c r="B24" s="42"/>
      <c r="C24" s="41" t="s">
        <v>154</v>
      </c>
      <c r="D24" s="60">
        <v>0</v>
      </c>
      <c r="E24" s="39"/>
      <c r="F24" s="39"/>
      <c r="G24" s="39"/>
      <c r="H24" s="39"/>
      <c r="I24" s="101"/>
    </row>
    <row r="25" spans="1:13" ht="16.2" thickBot="1" x14ac:dyDescent="0.35">
      <c r="A25" s="15"/>
      <c r="B25" s="27"/>
      <c r="C25" s="6" t="s">
        <v>35</v>
      </c>
      <c r="D25" s="63">
        <v>25000</v>
      </c>
      <c r="E25" s="10"/>
      <c r="F25" s="10"/>
      <c r="G25" s="10"/>
      <c r="H25" s="10"/>
      <c r="I25" s="50"/>
    </row>
    <row r="26" spans="1:13" x14ac:dyDescent="0.3">
      <c r="A26" s="1"/>
      <c r="B26" s="51" t="s">
        <v>36</v>
      </c>
      <c r="D26" s="84">
        <f>SUM(D9:D25)</f>
        <v>25000</v>
      </c>
      <c r="E26" s="45"/>
      <c r="F26" s="45"/>
      <c r="G26" s="45"/>
      <c r="H26" s="45"/>
      <c r="I26" s="45"/>
    </row>
    <row r="27" spans="1:13" x14ac:dyDescent="0.3">
      <c r="A27" s="1"/>
      <c r="B27" s="51"/>
      <c r="D27" s="84"/>
      <c r="E27" s="45"/>
      <c r="F27" s="45"/>
      <c r="G27" s="45"/>
      <c r="H27" s="45"/>
      <c r="I27" s="45"/>
    </row>
    <row r="28" spans="1:13" ht="16.2" thickBot="1" x14ac:dyDescent="0.35">
      <c r="A28" s="96"/>
      <c r="B28" s="96"/>
      <c r="C28" s="91"/>
      <c r="D28" s="83"/>
      <c r="E28" s="83"/>
      <c r="F28" s="83"/>
      <c r="G28" s="83"/>
      <c r="H28" s="83"/>
      <c r="I28" s="83"/>
      <c r="M28" s="33"/>
    </row>
    <row r="29" spans="1:13" ht="18" x14ac:dyDescent="0.35">
      <c r="A29" s="18" t="s">
        <v>37</v>
      </c>
      <c r="B29" s="43" t="s">
        <v>38</v>
      </c>
      <c r="C29" s="22"/>
      <c r="D29" s="75"/>
      <c r="E29" s="34"/>
      <c r="F29" s="34"/>
      <c r="G29" s="34"/>
      <c r="H29" s="34"/>
      <c r="I29" s="61"/>
    </row>
    <row r="30" spans="1:13" ht="18" x14ac:dyDescent="0.35">
      <c r="A30" s="18"/>
      <c r="B30" s="43"/>
      <c r="C30" s="71" t="s">
        <v>39</v>
      </c>
      <c r="D30" s="75"/>
      <c r="E30" s="13">
        <v>0</v>
      </c>
      <c r="F30" s="34"/>
      <c r="G30" s="34"/>
      <c r="H30" s="34"/>
      <c r="I30" s="61"/>
    </row>
    <row r="31" spans="1:13" ht="27.6" x14ac:dyDescent="0.3">
      <c r="A31" s="18" t="s">
        <v>40</v>
      </c>
      <c r="B31" s="29" t="s">
        <v>41</v>
      </c>
      <c r="C31" s="72" t="s">
        <v>42</v>
      </c>
      <c r="D31" s="75"/>
      <c r="E31" s="13">
        <v>0</v>
      </c>
      <c r="F31" s="34"/>
      <c r="G31" s="34"/>
      <c r="H31" s="34"/>
      <c r="I31" s="61"/>
    </row>
    <row r="32" spans="1:13" x14ac:dyDescent="0.3">
      <c r="A32" s="14"/>
      <c r="C32" s="23" t="s">
        <v>43</v>
      </c>
      <c r="D32" s="58"/>
      <c r="E32" s="13">
        <v>0</v>
      </c>
      <c r="F32" s="8"/>
      <c r="G32" s="8"/>
      <c r="H32" s="8"/>
      <c r="I32" s="61"/>
    </row>
    <row r="33" spans="1:9" x14ac:dyDescent="0.3">
      <c r="A33" s="14" t="s">
        <v>44</v>
      </c>
      <c r="B33" s="29" t="s">
        <v>45</v>
      </c>
      <c r="C33" s="23" t="s">
        <v>46</v>
      </c>
      <c r="D33" s="58"/>
      <c r="E33" s="13">
        <v>0</v>
      </c>
      <c r="F33" s="8"/>
      <c r="G33" s="8"/>
      <c r="H33" s="8"/>
      <c r="I33" s="61"/>
    </row>
    <row r="34" spans="1:9" x14ac:dyDescent="0.3">
      <c r="A34" s="14"/>
      <c r="B34" s="30"/>
      <c r="C34" s="23" t="s">
        <v>47</v>
      </c>
      <c r="D34" s="58"/>
      <c r="E34" s="13">
        <v>0</v>
      </c>
      <c r="F34" s="8"/>
      <c r="G34" s="8"/>
      <c r="H34" s="8"/>
      <c r="I34" s="61"/>
    </row>
    <row r="35" spans="1:9" ht="28.8" x14ac:dyDescent="0.3">
      <c r="A35" s="14"/>
      <c r="B35" s="30"/>
      <c r="C35" s="73" t="s">
        <v>48</v>
      </c>
      <c r="D35" s="58"/>
      <c r="E35" s="13">
        <v>0</v>
      </c>
      <c r="F35" s="8"/>
      <c r="G35" s="8"/>
      <c r="H35" s="8"/>
      <c r="I35" s="61"/>
    </row>
    <row r="36" spans="1:9" x14ac:dyDescent="0.3">
      <c r="A36" s="14"/>
      <c r="B36" s="30"/>
      <c r="C36" s="73" t="s">
        <v>49</v>
      </c>
      <c r="D36" s="58"/>
      <c r="E36" s="13">
        <v>0</v>
      </c>
      <c r="F36" s="8"/>
      <c r="G36" s="8"/>
      <c r="H36" s="8"/>
      <c r="I36" s="61"/>
    </row>
    <row r="37" spans="1:9" x14ac:dyDescent="0.3">
      <c r="A37" s="14" t="s">
        <v>50</v>
      </c>
      <c r="B37" s="29" t="s">
        <v>51</v>
      </c>
      <c r="C37" s="73" t="s">
        <v>52</v>
      </c>
      <c r="D37" s="58"/>
      <c r="E37" s="13">
        <v>0</v>
      </c>
      <c r="F37" s="8"/>
      <c r="G37" s="8"/>
      <c r="H37" s="8"/>
      <c r="I37" s="61"/>
    </row>
    <row r="38" spans="1:9" x14ac:dyDescent="0.3">
      <c r="A38" s="14"/>
      <c r="B38" s="30"/>
      <c r="C38" s="23" t="s">
        <v>53</v>
      </c>
      <c r="D38" s="58"/>
      <c r="E38" s="13">
        <v>0</v>
      </c>
      <c r="F38" s="8"/>
      <c r="G38" s="8"/>
      <c r="H38" s="8"/>
      <c r="I38" s="61"/>
    </row>
    <row r="39" spans="1:9" x14ac:dyDescent="0.3">
      <c r="A39" s="14"/>
      <c r="B39" s="30"/>
      <c r="C39" s="23" t="s">
        <v>54</v>
      </c>
      <c r="D39" s="58"/>
      <c r="E39" s="13">
        <v>0</v>
      </c>
      <c r="F39" s="8"/>
      <c r="G39" s="8"/>
      <c r="H39" s="8"/>
      <c r="I39" s="61"/>
    </row>
    <row r="40" spans="1:9" x14ac:dyDescent="0.3">
      <c r="A40" s="14"/>
      <c r="B40" s="30"/>
      <c r="C40" s="23" t="s">
        <v>55</v>
      </c>
      <c r="D40" s="58"/>
      <c r="E40" s="13">
        <v>0</v>
      </c>
      <c r="F40" s="8"/>
      <c r="G40" s="8"/>
      <c r="H40" s="8"/>
      <c r="I40" s="61"/>
    </row>
    <row r="41" spans="1:9" x14ac:dyDescent="0.3">
      <c r="A41" s="14"/>
      <c r="B41" s="30"/>
      <c r="C41" s="23" t="s">
        <v>56</v>
      </c>
      <c r="D41" s="58"/>
      <c r="E41" s="13">
        <v>0</v>
      </c>
      <c r="F41" s="8"/>
      <c r="G41" s="8"/>
      <c r="H41" s="8"/>
      <c r="I41" s="61"/>
    </row>
    <row r="42" spans="1:9" x14ac:dyDescent="0.3">
      <c r="A42" s="14"/>
      <c r="B42" s="30"/>
      <c r="C42" s="23" t="s">
        <v>57</v>
      </c>
      <c r="D42" s="58"/>
      <c r="E42" s="13">
        <v>0</v>
      </c>
      <c r="F42" s="8"/>
      <c r="G42" s="8"/>
      <c r="H42" s="8"/>
      <c r="I42" s="61"/>
    </row>
    <row r="43" spans="1:9" x14ac:dyDescent="0.3">
      <c r="A43" s="14"/>
      <c r="B43" s="30"/>
      <c r="C43" s="73" t="s">
        <v>58</v>
      </c>
      <c r="D43" s="58"/>
      <c r="E43" s="13">
        <v>0</v>
      </c>
      <c r="F43" s="8"/>
      <c r="G43" s="8"/>
      <c r="H43" s="8"/>
      <c r="I43" s="61"/>
    </row>
    <row r="44" spans="1:9" x14ac:dyDescent="0.3">
      <c r="A44" s="37"/>
      <c r="B44" s="38"/>
      <c r="C44" s="74" t="s">
        <v>59</v>
      </c>
      <c r="D44" s="76"/>
      <c r="E44" s="13">
        <v>0</v>
      </c>
      <c r="F44" s="39"/>
      <c r="G44" s="39"/>
      <c r="H44" s="39"/>
      <c r="I44" s="62"/>
    </row>
    <row r="45" spans="1:9" x14ac:dyDescent="0.3">
      <c r="A45" s="37"/>
      <c r="B45" s="38"/>
      <c r="C45" s="74" t="s">
        <v>152</v>
      </c>
      <c r="D45" s="76"/>
      <c r="E45" s="13">
        <v>0</v>
      </c>
      <c r="F45" s="39"/>
      <c r="G45" s="39"/>
      <c r="H45" s="39"/>
      <c r="I45" s="62"/>
    </row>
    <row r="46" spans="1:9" x14ac:dyDescent="0.3">
      <c r="A46" s="37"/>
      <c r="B46" s="38"/>
      <c r="C46" s="74" t="s">
        <v>153</v>
      </c>
      <c r="D46" s="76"/>
      <c r="E46" s="40">
        <v>10000</v>
      </c>
      <c r="F46" s="39"/>
      <c r="G46" s="39"/>
      <c r="H46" s="39"/>
      <c r="I46" s="101"/>
    </row>
    <row r="47" spans="1:9" ht="16.2" thickBot="1" x14ac:dyDescent="0.35">
      <c r="A47" s="15"/>
      <c r="B47" s="27"/>
      <c r="C47" s="31" t="s">
        <v>60</v>
      </c>
      <c r="D47" s="35"/>
      <c r="E47" s="11">
        <v>25000</v>
      </c>
      <c r="F47" s="10"/>
      <c r="G47" s="10"/>
      <c r="H47" s="10"/>
      <c r="I47" s="50"/>
    </row>
    <row r="48" spans="1:9" x14ac:dyDescent="0.3">
      <c r="A48" s="20"/>
      <c r="B48" s="25" t="s">
        <v>61</v>
      </c>
      <c r="C48" s="3"/>
      <c r="D48" s="21"/>
      <c r="E48" s="46">
        <f>SUM(E30:E47)</f>
        <v>35000</v>
      </c>
      <c r="F48" s="12"/>
      <c r="G48" s="12"/>
      <c r="H48" s="12"/>
      <c r="I48" s="45"/>
    </row>
    <row r="49" spans="1:13" x14ac:dyDescent="0.3">
      <c r="A49" s="20"/>
      <c r="B49" s="28"/>
      <c r="C49" s="3"/>
      <c r="D49" s="21"/>
      <c r="E49" s="46"/>
      <c r="F49" s="12"/>
      <c r="G49" s="12"/>
      <c r="H49" s="12"/>
      <c r="I49" s="45"/>
    </row>
    <row r="50" spans="1:13" ht="16.2" thickBot="1" x14ac:dyDescent="0.35">
      <c r="A50" s="20"/>
      <c r="B50" s="28"/>
      <c r="C50" s="3"/>
      <c r="D50" s="21"/>
      <c r="E50" s="12"/>
      <c r="F50" s="12"/>
      <c r="G50" s="12"/>
      <c r="H50" s="12"/>
      <c r="I50" s="45"/>
      <c r="M50" s="33"/>
    </row>
    <row r="51" spans="1:13" ht="18" x14ac:dyDescent="0.35">
      <c r="A51" s="19" t="s">
        <v>62</v>
      </c>
      <c r="B51" s="26" t="s">
        <v>63</v>
      </c>
      <c r="C51" s="47"/>
      <c r="D51" s="56"/>
      <c r="E51" s="9"/>
      <c r="F51" s="9"/>
      <c r="G51" s="9"/>
      <c r="H51" s="9"/>
      <c r="I51" s="57"/>
    </row>
    <row r="52" spans="1:13" x14ac:dyDescent="0.3">
      <c r="A52" s="18"/>
      <c r="B52" s="36" t="s">
        <v>64</v>
      </c>
      <c r="C52" s="77" t="s">
        <v>65</v>
      </c>
      <c r="D52" s="75"/>
      <c r="E52" s="34"/>
      <c r="F52" s="13">
        <v>0</v>
      </c>
      <c r="G52" s="34"/>
      <c r="H52" s="34"/>
      <c r="I52" s="61"/>
    </row>
    <row r="53" spans="1:13" x14ac:dyDescent="0.3">
      <c r="A53" s="18" t="s">
        <v>66</v>
      </c>
      <c r="B53" s="22" t="s">
        <v>67</v>
      </c>
      <c r="C53" s="22" t="s">
        <v>68</v>
      </c>
      <c r="D53" s="75"/>
      <c r="E53" s="34"/>
      <c r="F53" s="13">
        <v>0</v>
      </c>
      <c r="G53" s="34"/>
      <c r="H53" s="34"/>
      <c r="I53" s="61"/>
    </row>
    <row r="54" spans="1:13" x14ac:dyDescent="0.3">
      <c r="A54" s="14" t="s">
        <v>69</v>
      </c>
      <c r="B54" s="30" t="s">
        <v>7</v>
      </c>
      <c r="C54" s="23" t="s">
        <v>70</v>
      </c>
      <c r="D54" s="58"/>
      <c r="E54" s="8"/>
      <c r="F54" s="13">
        <v>0</v>
      </c>
      <c r="G54" s="8"/>
      <c r="H54" s="8"/>
      <c r="I54" s="61"/>
    </row>
    <row r="55" spans="1:13" x14ac:dyDescent="0.3">
      <c r="A55" s="14"/>
      <c r="B55" s="30"/>
      <c r="C55" s="23" t="s">
        <v>71</v>
      </c>
      <c r="D55" s="58"/>
      <c r="E55" s="8"/>
      <c r="F55" s="13">
        <v>0</v>
      </c>
      <c r="G55" s="8"/>
      <c r="H55" s="8"/>
      <c r="I55" s="61"/>
    </row>
    <row r="56" spans="1:13" x14ac:dyDescent="0.3">
      <c r="A56" s="14" t="s">
        <v>72</v>
      </c>
      <c r="B56" s="23" t="s">
        <v>73</v>
      </c>
      <c r="C56" s="23" t="s">
        <v>74</v>
      </c>
      <c r="D56" s="58"/>
      <c r="E56" s="8"/>
      <c r="F56" s="13">
        <v>0</v>
      </c>
      <c r="G56" s="8"/>
      <c r="H56" s="8"/>
      <c r="I56" s="61"/>
    </row>
    <row r="57" spans="1:13" x14ac:dyDescent="0.3">
      <c r="A57" s="14"/>
      <c r="B57" s="23"/>
      <c r="C57" s="73" t="s">
        <v>75</v>
      </c>
      <c r="D57" s="58"/>
      <c r="E57" s="8"/>
      <c r="F57" s="7">
        <v>10000</v>
      </c>
      <c r="G57" s="8"/>
      <c r="H57" s="8"/>
      <c r="I57" s="61"/>
    </row>
    <row r="58" spans="1:13" x14ac:dyDescent="0.3">
      <c r="A58" s="14" t="s">
        <v>76</v>
      </c>
      <c r="B58" s="23" t="s">
        <v>77</v>
      </c>
      <c r="C58" s="23" t="s">
        <v>77</v>
      </c>
      <c r="D58" s="58"/>
      <c r="E58" s="8"/>
      <c r="F58" s="7">
        <v>0</v>
      </c>
      <c r="G58" s="8"/>
      <c r="H58" s="8"/>
      <c r="I58" s="61"/>
    </row>
    <row r="59" spans="1:13" ht="28.8" x14ac:dyDescent="0.3">
      <c r="A59" s="14" t="s">
        <v>78</v>
      </c>
      <c r="B59" s="30" t="s">
        <v>79</v>
      </c>
      <c r="C59" s="78" t="s">
        <v>80</v>
      </c>
      <c r="D59" s="58"/>
      <c r="E59" s="8"/>
      <c r="F59" s="7">
        <v>0</v>
      </c>
      <c r="G59" s="8"/>
      <c r="H59" s="8"/>
      <c r="I59" s="61"/>
    </row>
    <row r="60" spans="1:13" x14ac:dyDescent="0.3">
      <c r="A60" s="14" t="s">
        <v>81</v>
      </c>
      <c r="B60" s="23" t="s">
        <v>82</v>
      </c>
      <c r="C60" s="23" t="s">
        <v>83</v>
      </c>
      <c r="D60" s="58"/>
      <c r="E60" s="8"/>
      <c r="F60" s="7">
        <v>0</v>
      </c>
      <c r="G60" s="8"/>
      <c r="H60" s="8"/>
      <c r="I60" s="61"/>
    </row>
    <row r="61" spans="1:13" x14ac:dyDescent="0.3">
      <c r="A61" s="14"/>
      <c r="B61" s="23"/>
      <c r="C61" s="23" t="s">
        <v>55</v>
      </c>
      <c r="D61" s="58"/>
      <c r="E61" s="8"/>
      <c r="F61" s="7">
        <v>0</v>
      </c>
      <c r="G61" s="8"/>
      <c r="H61" s="8"/>
      <c r="I61" s="61"/>
    </row>
    <row r="62" spans="1:13" x14ac:dyDescent="0.3">
      <c r="A62" s="14" t="s">
        <v>84</v>
      </c>
      <c r="B62" s="23" t="s">
        <v>85</v>
      </c>
      <c r="C62" s="23" t="s">
        <v>86</v>
      </c>
      <c r="D62" s="58"/>
      <c r="E62" s="8"/>
      <c r="F62" s="7">
        <v>0</v>
      </c>
      <c r="G62" s="8"/>
      <c r="H62" s="8"/>
      <c r="I62" s="61"/>
    </row>
    <row r="63" spans="1:13" ht="28.8" x14ac:dyDescent="0.3">
      <c r="A63" s="14" t="s">
        <v>87</v>
      </c>
      <c r="B63" s="30" t="s">
        <v>88</v>
      </c>
      <c r="C63" s="73" t="s">
        <v>89</v>
      </c>
      <c r="D63" s="58"/>
      <c r="E63" s="8"/>
      <c r="F63" s="7">
        <v>0</v>
      </c>
      <c r="G63" s="8"/>
      <c r="H63" s="8"/>
      <c r="I63" s="61"/>
    </row>
    <row r="64" spans="1:13" x14ac:dyDescent="0.3">
      <c r="A64" s="14"/>
      <c r="B64" s="30"/>
      <c r="C64" s="79" t="s">
        <v>90</v>
      </c>
      <c r="D64" s="58"/>
      <c r="E64" s="8"/>
      <c r="F64" s="7">
        <v>0</v>
      </c>
      <c r="G64" s="8"/>
      <c r="H64" s="8"/>
      <c r="I64" s="61"/>
    </row>
    <row r="65" spans="1:13" x14ac:dyDescent="0.3">
      <c r="A65" s="14"/>
      <c r="B65" s="23"/>
      <c r="C65" s="23" t="s">
        <v>91</v>
      </c>
      <c r="D65" s="58"/>
      <c r="E65" s="8"/>
      <c r="F65" s="7">
        <v>0</v>
      </c>
      <c r="G65" s="8"/>
      <c r="H65" s="8"/>
      <c r="I65" s="61"/>
    </row>
    <row r="66" spans="1:13" x14ac:dyDescent="0.3">
      <c r="A66" s="14"/>
      <c r="B66" s="30"/>
      <c r="C66" s="23" t="s">
        <v>92</v>
      </c>
      <c r="D66" s="58"/>
      <c r="E66" s="8"/>
      <c r="F66" s="7">
        <v>0</v>
      </c>
      <c r="G66" s="8"/>
      <c r="H66" s="8"/>
      <c r="I66" s="61"/>
    </row>
    <row r="67" spans="1:13" x14ac:dyDescent="0.3">
      <c r="A67" s="14"/>
      <c r="B67" s="30"/>
      <c r="C67" s="23" t="s">
        <v>93</v>
      </c>
      <c r="D67" s="58"/>
      <c r="E67" s="8"/>
      <c r="F67" s="7">
        <v>0</v>
      </c>
      <c r="G67" s="8"/>
      <c r="H67" s="8"/>
      <c r="I67" s="61"/>
    </row>
    <row r="68" spans="1:13" x14ac:dyDescent="0.3">
      <c r="A68" s="14"/>
      <c r="B68" s="49"/>
      <c r="C68" s="80" t="s">
        <v>94</v>
      </c>
      <c r="D68" s="58"/>
      <c r="E68" s="8"/>
      <c r="F68" s="7">
        <v>0</v>
      </c>
      <c r="G68" s="8"/>
      <c r="H68" s="8"/>
      <c r="I68" s="61"/>
    </row>
    <row r="69" spans="1:13" x14ac:dyDescent="0.3">
      <c r="A69" s="14"/>
      <c r="B69" s="30"/>
      <c r="C69" s="23" t="s">
        <v>95</v>
      </c>
      <c r="D69" s="58"/>
      <c r="E69" s="8"/>
      <c r="F69" s="7">
        <v>0</v>
      </c>
      <c r="G69" s="8"/>
      <c r="H69" s="8"/>
      <c r="I69" s="61"/>
    </row>
    <row r="70" spans="1:13" x14ac:dyDescent="0.3">
      <c r="A70" s="14"/>
      <c r="B70" s="30"/>
      <c r="C70" s="23" t="s">
        <v>96</v>
      </c>
      <c r="D70" s="58"/>
      <c r="E70" s="8"/>
      <c r="F70" s="7">
        <v>0</v>
      </c>
      <c r="G70" s="8"/>
      <c r="H70" s="8"/>
      <c r="I70" s="61"/>
    </row>
    <row r="71" spans="1:13" ht="16.2" thickBot="1" x14ac:dyDescent="0.35">
      <c r="A71" s="15"/>
      <c r="B71" s="27"/>
      <c r="C71" s="92" t="s">
        <v>97</v>
      </c>
      <c r="D71" s="35"/>
      <c r="E71" s="10"/>
      <c r="F71" s="11">
        <v>12500</v>
      </c>
      <c r="G71" s="10"/>
      <c r="H71" s="10"/>
      <c r="I71" s="93"/>
    </row>
    <row r="72" spans="1:13" x14ac:dyDescent="0.3">
      <c r="A72" s="1"/>
      <c r="B72" s="51" t="s">
        <v>98</v>
      </c>
      <c r="D72" s="45"/>
      <c r="E72" s="45"/>
      <c r="F72" s="84">
        <f>SUM(F52:F71)</f>
        <v>22500</v>
      </c>
      <c r="G72" s="45"/>
      <c r="H72" s="45"/>
      <c r="I72" s="45"/>
      <c r="M72" s="33"/>
    </row>
    <row r="73" spans="1:13" x14ac:dyDescent="0.3">
      <c r="A73" s="1"/>
      <c r="B73" s="51"/>
      <c r="D73" s="45"/>
      <c r="E73" s="45"/>
      <c r="F73" s="84"/>
      <c r="G73" s="45"/>
      <c r="H73" s="45"/>
      <c r="I73" s="45"/>
      <c r="M73" s="33"/>
    </row>
    <row r="74" spans="1:13" ht="16.2" thickBot="1" x14ac:dyDescent="0.35">
      <c r="A74" s="1"/>
      <c r="B74" s="51"/>
      <c r="D74" s="45"/>
      <c r="E74" s="45"/>
      <c r="F74" s="45"/>
      <c r="G74" s="45"/>
      <c r="H74" s="45"/>
      <c r="I74" s="45"/>
      <c r="M74" s="33"/>
    </row>
    <row r="75" spans="1:13" ht="18" x14ac:dyDescent="0.35">
      <c r="A75" s="47" t="s">
        <v>99</v>
      </c>
      <c r="B75" s="97" t="s">
        <v>100</v>
      </c>
      <c r="C75" s="47"/>
      <c r="D75" s="4"/>
      <c r="E75" s="110"/>
      <c r="F75" s="98"/>
      <c r="G75" s="98"/>
      <c r="H75" s="115"/>
      <c r="I75" s="4"/>
      <c r="M75" s="33"/>
    </row>
    <row r="76" spans="1:13" x14ac:dyDescent="0.3">
      <c r="A76" s="23" t="s">
        <v>101</v>
      </c>
      <c r="B76" s="94" t="s">
        <v>102</v>
      </c>
      <c r="C76" s="107" t="s">
        <v>103</v>
      </c>
      <c r="D76" s="113"/>
      <c r="E76" s="111"/>
      <c r="F76" s="54"/>
      <c r="G76" s="7">
        <v>0</v>
      </c>
      <c r="H76" s="116"/>
      <c r="I76" s="113"/>
      <c r="M76" s="33"/>
    </row>
    <row r="77" spans="1:13" x14ac:dyDescent="0.3">
      <c r="A77" s="23"/>
      <c r="B77" s="94"/>
      <c r="C77" s="107" t="s">
        <v>104</v>
      </c>
      <c r="D77" s="113"/>
      <c r="E77" s="111"/>
      <c r="F77" s="54"/>
      <c r="G77" s="7">
        <v>0</v>
      </c>
      <c r="H77" s="116"/>
      <c r="I77" s="113"/>
      <c r="M77" s="33"/>
    </row>
    <row r="78" spans="1:13" x14ac:dyDescent="0.3">
      <c r="A78" s="23"/>
      <c r="B78" s="94"/>
      <c r="C78" s="107" t="s">
        <v>105</v>
      </c>
      <c r="D78" s="113"/>
      <c r="E78" s="111"/>
      <c r="F78" s="54"/>
      <c r="G78" s="7">
        <v>0</v>
      </c>
      <c r="H78" s="116"/>
      <c r="I78" s="113"/>
      <c r="M78" s="33"/>
    </row>
    <row r="79" spans="1:13" x14ac:dyDescent="0.3">
      <c r="A79" s="23" t="s">
        <v>106</v>
      </c>
      <c r="B79" s="94" t="s">
        <v>107</v>
      </c>
      <c r="C79" s="107" t="s">
        <v>108</v>
      </c>
      <c r="D79" s="113"/>
      <c r="E79" s="111"/>
      <c r="F79" s="54"/>
      <c r="G79" s="7">
        <v>0</v>
      </c>
      <c r="H79" s="116"/>
      <c r="I79" s="113"/>
      <c r="M79" s="33"/>
    </row>
    <row r="80" spans="1:13" x14ac:dyDescent="0.3">
      <c r="A80" s="23" t="s">
        <v>109</v>
      </c>
      <c r="B80" s="94" t="s">
        <v>110</v>
      </c>
      <c r="C80" s="23" t="s">
        <v>111</v>
      </c>
      <c r="D80" s="113"/>
      <c r="E80" s="111"/>
      <c r="F80" s="54"/>
      <c r="G80" s="7">
        <v>0</v>
      </c>
      <c r="H80" s="116"/>
      <c r="I80" s="113"/>
      <c r="M80" s="33"/>
    </row>
    <row r="81" spans="1:13" x14ac:dyDescent="0.3">
      <c r="A81" s="23" t="s">
        <v>112</v>
      </c>
      <c r="B81" s="94" t="s">
        <v>113</v>
      </c>
      <c r="C81" s="23" t="s">
        <v>114</v>
      </c>
      <c r="D81" s="113"/>
      <c r="E81" s="111"/>
      <c r="F81" s="54"/>
      <c r="G81" s="7">
        <v>0</v>
      </c>
      <c r="H81" s="116"/>
      <c r="I81" s="113"/>
      <c r="M81" s="33"/>
    </row>
    <row r="82" spans="1:13" x14ac:dyDescent="0.3">
      <c r="A82" s="23"/>
      <c r="B82" s="5"/>
      <c r="C82" s="22" t="s">
        <v>115</v>
      </c>
      <c r="D82" s="113"/>
      <c r="E82" s="111"/>
      <c r="F82" s="54"/>
      <c r="G82" s="7">
        <v>0</v>
      </c>
      <c r="H82" s="116"/>
      <c r="I82" s="113"/>
      <c r="M82" s="33"/>
    </row>
    <row r="83" spans="1:13" ht="28.8" x14ac:dyDescent="0.3">
      <c r="A83" s="102"/>
      <c r="B83" s="102"/>
      <c r="C83" s="108" t="s">
        <v>116</v>
      </c>
      <c r="D83" s="113"/>
      <c r="E83" s="111"/>
      <c r="F83" s="54"/>
      <c r="G83" s="7">
        <v>0</v>
      </c>
      <c r="H83" s="116"/>
      <c r="I83" s="113"/>
      <c r="M83" s="33"/>
    </row>
    <row r="84" spans="1:13" x14ac:dyDescent="0.3">
      <c r="A84" s="103" t="s">
        <v>117</v>
      </c>
      <c r="B84" s="104" t="s">
        <v>118</v>
      </c>
      <c r="C84" s="108" t="s">
        <v>119</v>
      </c>
      <c r="D84" s="113"/>
      <c r="E84" s="111"/>
      <c r="F84" s="54"/>
      <c r="G84" s="7">
        <v>0</v>
      </c>
      <c r="H84" s="116"/>
      <c r="I84" s="113"/>
      <c r="M84" s="33"/>
    </row>
    <row r="85" spans="1:13" ht="16.2" thickBot="1" x14ac:dyDescent="0.35">
      <c r="A85" s="105"/>
      <c r="B85" s="106" t="s">
        <v>155</v>
      </c>
      <c r="C85" s="109" t="s">
        <v>157</v>
      </c>
      <c r="D85" s="114"/>
      <c r="E85" s="112"/>
      <c r="F85" s="55"/>
      <c r="G85" s="11">
        <v>12500</v>
      </c>
      <c r="H85" s="117"/>
      <c r="I85" s="114"/>
      <c r="M85" s="33"/>
    </row>
    <row r="86" spans="1:13" x14ac:dyDescent="0.3">
      <c r="A86" s="1"/>
      <c r="B86" s="51" t="s">
        <v>120</v>
      </c>
      <c r="D86" s="45"/>
      <c r="E86" s="45"/>
      <c r="F86" s="45"/>
      <c r="G86" s="45">
        <f>SUM(G76:G85)</f>
        <v>12500</v>
      </c>
      <c r="H86" s="45"/>
      <c r="I86" s="45"/>
      <c r="M86" s="33"/>
    </row>
    <row r="87" spans="1:13" x14ac:dyDescent="0.3">
      <c r="A87" s="1"/>
      <c r="B87" s="51"/>
      <c r="D87" s="45"/>
      <c r="E87" s="45"/>
      <c r="F87" s="45"/>
      <c r="G87" s="45"/>
      <c r="H87" s="45"/>
      <c r="I87" s="45"/>
      <c r="M87" s="33"/>
    </row>
    <row r="88" spans="1:13" ht="16.2" thickBot="1" x14ac:dyDescent="0.35">
      <c r="A88" s="28"/>
      <c r="B88" s="1"/>
      <c r="C88" s="91"/>
      <c r="D88" s="83"/>
      <c r="E88" s="83"/>
      <c r="F88" s="83"/>
      <c r="G88" s="83"/>
      <c r="H88" s="83"/>
      <c r="I88" s="83"/>
      <c r="M88" s="33"/>
    </row>
    <row r="89" spans="1:13" ht="27.6" x14ac:dyDescent="0.3">
      <c r="A89" s="19" t="s">
        <v>121</v>
      </c>
      <c r="B89" s="85" t="s">
        <v>122</v>
      </c>
      <c r="C89" s="16"/>
      <c r="D89" s="75"/>
      <c r="E89" s="34"/>
      <c r="F89" s="34"/>
      <c r="G89" s="34"/>
      <c r="H89" s="34"/>
      <c r="I89" s="61"/>
    </row>
    <row r="90" spans="1:13" x14ac:dyDescent="0.3">
      <c r="A90" s="14" t="s">
        <v>123</v>
      </c>
      <c r="B90" s="14" t="s">
        <v>124</v>
      </c>
      <c r="C90" s="5" t="s">
        <v>125</v>
      </c>
      <c r="D90" s="58"/>
      <c r="E90" s="8"/>
      <c r="F90" s="8"/>
      <c r="G90" s="54"/>
      <c r="H90" s="7">
        <v>0</v>
      </c>
      <c r="I90" s="61"/>
    </row>
    <row r="91" spans="1:13" x14ac:dyDescent="0.3">
      <c r="A91" s="14"/>
      <c r="B91" s="14"/>
      <c r="C91" s="5" t="s">
        <v>126</v>
      </c>
      <c r="D91" s="58"/>
      <c r="E91" s="8"/>
      <c r="F91" s="8"/>
      <c r="G91" s="54"/>
      <c r="H91" s="7">
        <v>0</v>
      </c>
      <c r="I91" s="61"/>
    </row>
    <row r="92" spans="1:13" x14ac:dyDescent="0.3">
      <c r="A92" s="14"/>
      <c r="B92" s="14"/>
      <c r="C92" s="5" t="s">
        <v>127</v>
      </c>
      <c r="D92" s="58"/>
      <c r="E92" s="8"/>
      <c r="F92" s="8"/>
      <c r="G92" s="54"/>
      <c r="H92" s="7">
        <v>0</v>
      </c>
      <c r="I92" s="61"/>
    </row>
    <row r="93" spans="1:13" x14ac:dyDescent="0.3">
      <c r="A93" s="14"/>
      <c r="B93" s="14"/>
      <c r="C93" s="5" t="s">
        <v>128</v>
      </c>
      <c r="D93" s="58"/>
      <c r="E93" s="8"/>
      <c r="F93" s="8"/>
      <c r="G93" s="54"/>
      <c r="H93" s="7">
        <v>0</v>
      </c>
      <c r="I93" s="61"/>
    </row>
    <row r="94" spans="1:13" x14ac:dyDescent="0.3">
      <c r="A94" s="14"/>
      <c r="B94" s="14"/>
      <c r="C94" s="5" t="s">
        <v>129</v>
      </c>
      <c r="D94" s="58"/>
      <c r="E94" s="8"/>
      <c r="F94" s="8"/>
      <c r="G94" s="54"/>
      <c r="H94" s="7">
        <v>0</v>
      </c>
      <c r="I94" s="61"/>
    </row>
    <row r="95" spans="1:13" x14ac:dyDescent="0.3">
      <c r="A95" s="14"/>
      <c r="B95" s="14"/>
      <c r="C95" s="5" t="s">
        <v>130</v>
      </c>
      <c r="D95" s="58"/>
      <c r="E95" s="8"/>
      <c r="F95" s="8"/>
      <c r="G95" s="54"/>
      <c r="H95" s="7">
        <v>0</v>
      </c>
      <c r="I95" s="61"/>
    </row>
    <row r="96" spans="1:13" x14ac:dyDescent="0.3">
      <c r="A96" s="14"/>
      <c r="B96" s="14"/>
      <c r="C96" s="5" t="s">
        <v>131</v>
      </c>
      <c r="D96" s="58"/>
      <c r="E96" s="8"/>
      <c r="F96" s="8"/>
      <c r="G96" s="54"/>
      <c r="H96" s="7">
        <v>0</v>
      </c>
      <c r="I96" s="61"/>
    </row>
    <row r="97" spans="1:13" x14ac:dyDescent="0.3">
      <c r="A97" s="14" t="s">
        <v>132</v>
      </c>
      <c r="B97" s="14" t="s">
        <v>133</v>
      </c>
      <c r="C97" s="5" t="s">
        <v>134</v>
      </c>
      <c r="D97" s="58"/>
      <c r="E97" s="8"/>
      <c r="F97" s="8"/>
      <c r="G97" s="54"/>
      <c r="H97" s="7">
        <v>0</v>
      </c>
      <c r="I97" s="61"/>
    </row>
    <row r="98" spans="1:13" x14ac:dyDescent="0.3">
      <c r="A98" s="14"/>
      <c r="B98" s="14"/>
      <c r="C98" s="5" t="s">
        <v>135</v>
      </c>
      <c r="D98" s="58"/>
      <c r="E98" s="8"/>
      <c r="F98" s="8"/>
      <c r="G98" s="54"/>
      <c r="H98" s="7">
        <v>0</v>
      </c>
      <c r="I98" s="61"/>
    </row>
    <row r="99" spans="1:13" x14ac:dyDescent="0.3">
      <c r="A99" s="14"/>
      <c r="B99" s="14"/>
      <c r="C99" s="5" t="s">
        <v>136</v>
      </c>
      <c r="D99" s="58"/>
      <c r="E99" s="8"/>
      <c r="F99" s="8"/>
      <c r="G99" s="54"/>
      <c r="H99" s="7">
        <v>0</v>
      </c>
      <c r="I99" s="61"/>
    </row>
    <row r="100" spans="1:13" x14ac:dyDescent="0.3">
      <c r="A100" s="14"/>
      <c r="B100" s="14"/>
      <c r="C100" s="5" t="s">
        <v>137</v>
      </c>
      <c r="D100" s="58"/>
      <c r="E100" s="8"/>
      <c r="F100" s="8"/>
      <c r="G100" s="54"/>
      <c r="H100" s="7">
        <v>0</v>
      </c>
      <c r="I100" s="61"/>
    </row>
    <row r="101" spans="1:13" x14ac:dyDescent="0.3">
      <c r="A101" s="14"/>
      <c r="B101" s="14"/>
      <c r="C101" s="5" t="s">
        <v>138</v>
      </c>
      <c r="D101" s="58"/>
      <c r="E101" s="8"/>
      <c r="F101" s="8"/>
      <c r="G101" s="54"/>
      <c r="H101" s="7">
        <v>0</v>
      </c>
      <c r="I101" s="61"/>
    </row>
    <row r="102" spans="1:13" ht="16.2" thickBot="1" x14ac:dyDescent="0.35">
      <c r="A102" s="15"/>
      <c r="B102" s="15"/>
      <c r="C102" s="6" t="s">
        <v>139</v>
      </c>
      <c r="D102" s="35"/>
      <c r="E102" s="10"/>
      <c r="F102" s="10"/>
      <c r="G102" s="55"/>
      <c r="H102" s="7">
        <v>0</v>
      </c>
      <c r="I102" s="50"/>
    </row>
    <row r="103" spans="1:13" x14ac:dyDescent="0.3">
      <c r="A103" s="1"/>
      <c r="B103" s="51" t="s">
        <v>140</v>
      </c>
      <c r="D103" s="45"/>
      <c r="E103" s="45"/>
      <c r="F103" s="45"/>
      <c r="G103" s="45"/>
      <c r="H103" s="45">
        <f>SUM(H90:H102)</f>
        <v>0</v>
      </c>
      <c r="I103" s="45"/>
      <c r="M103" s="33"/>
    </row>
    <row r="104" spans="1:13" x14ac:dyDescent="0.3">
      <c r="A104" s="1"/>
      <c r="B104" s="51"/>
      <c r="D104" s="45"/>
      <c r="E104" s="45"/>
      <c r="F104" s="45"/>
      <c r="G104" s="45"/>
      <c r="H104" s="45"/>
      <c r="I104" s="45"/>
      <c r="M104" s="33"/>
    </row>
    <row r="105" spans="1:13" ht="16.2" thickBot="1" x14ac:dyDescent="0.35">
      <c r="A105" s="96"/>
      <c r="B105" s="96"/>
      <c r="C105" s="91"/>
      <c r="D105" s="83"/>
      <c r="E105" s="83"/>
      <c r="F105" s="83"/>
      <c r="G105" s="83"/>
      <c r="H105" s="83"/>
      <c r="I105" s="83"/>
      <c r="M105" s="33"/>
    </row>
    <row r="106" spans="1:13" ht="27.6" x14ac:dyDescent="0.3">
      <c r="A106" s="18" t="s">
        <v>141</v>
      </c>
      <c r="B106" s="95" t="s">
        <v>142</v>
      </c>
      <c r="C106" s="16"/>
      <c r="D106" s="75"/>
      <c r="E106" s="34"/>
      <c r="F106" s="34"/>
      <c r="G106" s="34"/>
      <c r="H106" s="34"/>
      <c r="I106" s="61"/>
    </row>
    <row r="107" spans="1:13" ht="16.2" thickBot="1" x14ac:dyDescent="0.35">
      <c r="A107" s="14" t="s">
        <v>143</v>
      </c>
      <c r="B107" s="5" t="s">
        <v>144</v>
      </c>
      <c r="C107" s="15" t="s">
        <v>150</v>
      </c>
      <c r="D107" s="58"/>
      <c r="E107" s="8"/>
      <c r="F107" s="8"/>
      <c r="G107" s="8"/>
      <c r="H107" s="54"/>
      <c r="I107" s="81">
        <v>0</v>
      </c>
    </row>
    <row r="108" spans="1:13" ht="16.2" thickBot="1" x14ac:dyDescent="0.35">
      <c r="A108" s="15" t="s">
        <v>145</v>
      </c>
      <c r="B108" s="6" t="s">
        <v>146</v>
      </c>
      <c r="C108" s="52" t="s">
        <v>151</v>
      </c>
      <c r="D108" s="35"/>
      <c r="E108" s="10"/>
      <c r="F108" s="10"/>
      <c r="G108" s="10"/>
      <c r="H108" s="55"/>
      <c r="I108" s="53">
        <v>0</v>
      </c>
    </row>
    <row r="109" spans="1:13" x14ac:dyDescent="0.3">
      <c r="A109" s="1"/>
      <c r="B109" s="48" t="s">
        <v>147</v>
      </c>
      <c r="C109" s="1"/>
      <c r="D109" s="45"/>
      <c r="E109" s="45"/>
      <c r="F109" s="45"/>
      <c r="G109" s="45"/>
      <c r="H109" s="84"/>
      <c r="I109" s="84">
        <f>SUM(I107:I108)</f>
        <v>0</v>
      </c>
    </row>
    <row r="110" spans="1:13" x14ac:dyDescent="0.3">
      <c r="A110" s="1"/>
      <c r="B110" s="1"/>
      <c r="D110" s="45"/>
      <c r="E110" s="45"/>
      <c r="F110" s="45"/>
      <c r="G110" s="45"/>
      <c r="H110" s="45"/>
      <c r="I110" s="45"/>
      <c r="M110" s="33"/>
    </row>
    <row r="111" spans="1:13" ht="16.2" thickBot="1" x14ac:dyDescent="0.35">
      <c r="A111" s="1"/>
      <c r="B111" s="1"/>
      <c r="D111" s="45"/>
      <c r="E111" s="45"/>
      <c r="F111" s="45"/>
      <c r="G111" s="45"/>
      <c r="H111" s="45"/>
      <c r="I111" s="45"/>
      <c r="M111" s="33"/>
    </row>
    <row r="112" spans="1:13" ht="21" x14ac:dyDescent="0.3">
      <c r="A112" s="1"/>
      <c r="B112" s="86" t="s">
        <v>148</v>
      </c>
      <c r="C112" s="87"/>
      <c r="D112" s="118">
        <f>D26</f>
        <v>25000</v>
      </c>
      <c r="E112" s="88">
        <f>E48</f>
        <v>35000</v>
      </c>
      <c r="F112" s="88">
        <f>F72</f>
        <v>22500</v>
      </c>
      <c r="G112" s="88">
        <f>G86</f>
        <v>12500</v>
      </c>
      <c r="H112" s="88">
        <f>H103</f>
        <v>0</v>
      </c>
      <c r="I112" s="89">
        <f>I109</f>
        <v>0</v>
      </c>
      <c r="J112" s="89">
        <f>D112+E112+F112+G112+H112+I112</f>
        <v>95000</v>
      </c>
    </row>
    <row r="113" spans="1:13" ht="21.6" thickBot="1" x14ac:dyDescent="0.35">
      <c r="A113" s="1"/>
      <c r="B113" s="90" t="s">
        <v>149</v>
      </c>
      <c r="C113" s="91"/>
      <c r="D113" s="119">
        <f>D112*1.21</f>
        <v>30250</v>
      </c>
      <c r="E113" s="44">
        <f>E112*1.21</f>
        <v>42350</v>
      </c>
      <c r="F113" s="44">
        <f>F112*1.21</f>
        <v>27225</v>
      </c>
      <c r="G113" s="44">
        <f t="shared" ref="G113:I113" si="0">G112*1.21</f>
        <v>15125</v>
      </c>
      <c r="H113" s="44">
        <f t="shared" si="0"/>
        <v>0</v>
      </c>
      <c r="I113" s="82">
        <f t="shared" si="0"/>
        <v>0</v>
      </c>
      <c r="J113" s="82">
        <f>D113+E113+F113+G113+H113+I113</f>
        <v>114950</v>
      </c>
    </row>
    <row r="114" spans="1:13" x14ac:dyDescent="0.3">
      <c r="A114" s="1"/>
      <c r="B114" s="1"/>
      <c r="C114" s="2"/>
      <c r="M114" s="33"/>
    </row>
    <row r="115" spans="1:13" x14ac:dyDescent="0.3">
      <c r="A115" s="1"/>
      <c r="B115" s="1"/>
      <c r="C115" s="2"/>
    </row>
  </sheetData>
  <protectedRanges>
    <protectedRange sqref="E46:E49 G90:G102 H107:I109 D76:I85 F52:F70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abb5f756d59dd76bb92958ed24c4ee7d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c88a490921f486684e2e4463ff8ef30c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e393b-8c27-4a0f-b561-e5ddfb80521f">
      <Terms xmlns="http://schemas.microsoft.com/office/infopath/2007/PartnerControls"/>
    </lcf76f155ced4ddcb4097134ff3c332f>
    <TaxCatchAll xmlns="8f1a5954-b567-4d51-a373-69968370604e" xsi:nil="true"/>
  </documentManagement>
</p:properties>
</file>

<file path=customXml/itemProps1.xml><?xml version="1.0" encoding="utf-8"?>
<ds:datastoreItem xmlns:ds="http://schemas.openxmlformats.org/officeDocument/2006/customXml" ds:itemID="{2B716323-C82C-4FE7-A216-81A4A918880D}"/>
</file>

<file path=customXml/itemProps2.xml><?xml version="1.0" encoding="utf-8"?>
<ds:datastoreItem xmlns:ds="http://schemas.openxmlformats.org/officeDocument/2006/customXml" ds:itemID="{AAAF4133-F93D-464F-A2EB-99430D9D86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A2B3F-82CD-4488-975A-9C914353A750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8efb73d2-14dd-4d54-bf61-b8062c8f1acb"/>
    <ds:schemaRef ds:uri="http://schemas.microsoft.com/office/2006/documentManagement/types"/>
    <ds:schemaRef ds:uri="11a29977-4422-47f1-bb4f-af3c9eeec07d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Blad1</vt:lpstr>
      <vt:lpstr>Blad1!_Toc113970815</vt:lpstr>
      <vt:lpstr>Blad1!_Toc113970816</vt:lpstr>
      <vt:lpstr>Blad1!_Toc113970837</vt:lpstr>
      <vt:lpstr>Blad1!_Toc114500297</vt:lpstr>
    </vt:vector>
  </TitlesOfParts>
  <Manager/>
  <Company>Waterschap de Dommel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Gerritsen, Frank</dc:creator>
  <cp:keywords/>
  <dc:description/>
  <cp:lastModifiedBy>Dobbelsteen, Roel</cp:lastModifiedBy>
  <cp:revision/>
  <dcterms:created xsi:type="dcterms:W3CDTF">2022-07-05T11:38:14Z</dcterms:created>
  <dcterms:modified xsi:type="dcterms:W3CDTF">2025-05-12T13:07:11Z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MediaServiceImageTags">
    <vt:lpwstr/>
  </property>
</Properties>
</file>