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tichtingboornl.sharepoint.com/sites/Aanbestedingmultifunctionals2024-2025/Gedeelde documenten/General/01 Werkdocumenten/"/>
    </mc:Choice>
  </mc:AlternateContent>
  <xr:revisionPtr revIDLastSave="1877" documentId="13_ncr:1_{3E45D89F-3C36-49D7-9A0E-5615420C300B}" xr6:coauthVersionLast="47" xr6:coauthVersionMax="47" xr10:uidLastSave="{ED58BA6D-6387-4CA8-A17A-83B6A7ECAFE2}"/>
  <bookViews>
    <workbookView xWindow="33720" yWindow="-90" windowWidth="29040" windowHeight="15720" tabRatio="689" activeTab="5" xr2:uid="{6D60F8E0-1995-4A6A-9BF8-266FE2567378}"/>
  </bookViews>
  <sheets>
    <sheet name="Voorblad" sheetId="1" r:id="rId1"/>
    <sheet name="Instructies" sheetId="2" r:id="rId2"/>
    <sheet name="Eisen BOOR" sheetId="3" r:id="rId3"/>
    <sheet name="Totale Kosten Inschrijver" sheetId="4" r:id="rId4"/>
    <sheet name="Implementatie" sheetId="5" r:id="rId5"/>
    <sheet name="Exploitatie" sheetId="6" r:id="rId6"/>
    <sheet name="Kosten tijdens Looptijd" sheetId="7"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6" l="1"/>
  <c r="G25" i="6"/>
  <c r="H25" i="6"/>
  <c r="I25" i="6"/>
  <c r="J25" i="6"/>
  <c r="F22" i="6"/>
  <c r="G22" i="6"/>
  <c r="H22" i="6"/>
  <c r="I22" i="6"/>
  <c r="J22" i="6"/>
  <c r="F19" i="6"/>
  <c r="G19" i="6"/>
  <c r="H19" i="6"/>
  <c r="I19" i="6"/>
  <c r="J19" i="6"/>
  <c r="J24" i="6"/>
  <c r="I24" i="6"/>
  <c r="H24" i="6"/>
  <c r="G24" i="6"/>
  <c r="F24" i="6"/>
  <c r="J23" i="6"/>
  <c r="I23" i="6"/>
  <c r="H23" i="6"/>
  <c r="G23" i="6"/>
  <c r="F23" i="6"/>
  <c r="F16" i="6"/>
  <c r="G16" i="6"/>
  <c r="H16" i="6"/>
  <c r="I16" i="6"/>
  <c r="J16" i="6"/>
  <c r="F13" i="6"/>
  <c r="G13" i="6"/>
  <c r="H13" i="6"/>
  <c r="I13" i="6"/>
  <c r="J13" i="6"/>
  <c r="J21" i="6"/>
  <c r="I21" i="6"/>
  <c r="H21" i="6"/>
  <c r="G21" i="6"/>
  <c r="F21" i="6"/>
  <c r="J20" i="6"/>
  <c r="I20" i="6"/>
  <c r="H20" i="6"/>
  <c r="G20" i="6"/>
  <c r="F20" i="6"/>
  <c r="J18" i="6"/>
  <c r="I18" i="6"/>
  <c r="H18" i="6"/>
  <c r="G18" i="6"/>
  <c r="F18" i="6"/>
  <c r="J17" i="6"/>
  <c r="I17" i="6"/>
  <c r="H17" i="6"/>
  <c r="G17" i="6"/>
  <c r="F17" i="6"/>
  <c r="J15" i="6"/>
  <c r="I15" i="6"/>
  <c r="H15" i="6"/>
  <c r="G15" i="6"/>
  <c r="F15" i="6"/>
  <c r="J14" i="6"/>
  <c r="I14" i="6"/>
  <c r="H14" i="6"/>
  <c r="G14" i="6"/>
  <c r="F14" i="6"/>
  <c r="F8" i="6"/>
  <c r="G8" i="6"/>
  <c r="H8" i="6"/>
  <c r="I8" i="6"/>
  <c r="J8" i="6"/>
  <c r="M51" i="6"/>
  <c r="L51" i="6"/>
  <c r="K51" i="6"/>
  <c r="J51" i="6"/>
  <c r="I51" i="6"/>
  <c r="H51" i="6"/>
  <c r="G51" i="6"/>
  <c r="C7" i="5"/>
  <c r="C6" i="4"/>
  <c r="J12" i="6"/>
  <c r="I12" i="6"/>
  <c r="H12" i="6"/>
  <c r="G12" i="6"/>
  <c r="F12" i="6"/>
  <c r="J11" i="6"/>
  <c r="I11" i="6"/>
  <c r="H11" i="6"/>
  <c r="G11" i="6"/>
  <c r="F11" i="6"/>
  <c r="J10" i="6"/>
  <c r="I10" i="6"/>
  <c r="H10" i="6"/>
  <c r="G10" i="6"/>
  <c r="F10" i="6"/>
  <c r="J9" i="6"/>
  <c r="I9" i="6"/>
  <c r="H9" i="6"/>
  <c r="G9" i="6"/>
  <c r="F9" i="6"/>
  <c r="F7" i="6"/>
  <c r="G7" i="6"/>
  <c r="H7" i="6"/>
  <c r="I7" i="6"/>
  <c r="J7" i="6"/>
  <c r="J52" i="6"/>
  <c r="J53" i="6"/>
  <c r="G26" i="6"/>
  <c r="I26" i="6"/>
  <c r="J26" i="6"/>
  <c r="H26" i="6"/>
  <c r="F26" i="6"/>
  <c r="F9" i="4"/>
  <c r="F7" i="4"/>
  <c r="G7" i="4"/>
  <c r="G52" i="6"/>
  <c r="G53" i="6"/>
  <c r="M52" i="6"/>
  <c r="M53" i="6"/>
  <c r="L52" i="6"/>
  <c r="L53" i="6"/>
  <c r="E38" i="6"/>
  <c r="F38" i="6"/>
  <c r="E39" i="6"/>
  <c r="K52" i="6"/>
  <c r="K53" i="6"/>
  <c r="I52" i="6"/>
  <c r="I53" i="6"/>
  <c r="H52" i="6"/>
  <c r="H53" i="6"/>
  <c r="F39" i="6"/>
  <c r="G39" i="6"/>
  <c r="I39" i="6"/>
  <c r="J39" i="6"/>
  <c r="K39" i="6"/>
  <c r="E40" i="6"/>
  <c r="C8" i="4"/>
  <c r="G38" i="6"/>
  <c r="I38" i="6"/>
  <c r="J38" i="6"/>
  <c r="K38" i="6"/>
  <c r="H38" i="6"/>
  <c r="E9" i="4"/>
  <c r="D7" i="4"/>
  <c r="C7" i="4"/>
  <c r="E7" i="4"/>
  <c r="G9" i="4"/>
  <c r="D9" i="4"/>
  <c r="H9" i="4"/>
  <c r="C9" i="4"/>
  <c r="I9" i="4"/>
  <c r="F40" i="6"/>
  <c r="D8" i="4"/>
  <c r="D10" i="4"/>
  <c r="K40" i="6"/>
  <c r="J40" i="6"/>
  <c r="H39" i="6"/>
  <c r="H40" i="6"/>
  <c r="G40" i="6"/>
  <c r="E8" i="4"/>
  <c r="E10" i="4"/>
  <c r="J7" i="4"/>
  <c r="J9" i="4"/>
  <c r="I40" i="6"/>
  <c r="F8" i="4"/>
  <c r="F10" i="4"/>
  <c r="H8" i="4"/>
  <c r="H10" i="4"/>
  <c r="G8" i="4"/>
  <c r="G10" i="4"/>
  <c r="I8" i="4"/>
  <c r="I10" i="4"/>
  <c r="C10" i="4"/>
  <c r="J6" i="4"/>
  <c r="J8" i="4"/>
  <c r="J10" i="4"/>
  <c r="D6" i="5"/>
</calcChain>
</file>

<file path=xl/sharedStrings.xml><?xml version="1.0" encoding="utf-8"?>
<sst xmlns="http://schemas.openxmlformats.org/spreadsheetml/2006/main" count="219" uniqueCount="139">
  <si>
    <t>EA Multifunctionals
Stichting BOOR</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</si>
  <si>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</si>
  <si>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</si>
  <si>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</si>
  <si>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</si>
  <si>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</si>
  <si>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</si>
  <si>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</si>
  <si>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</si>
  <si>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</si>
  <si>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</si>
  <si>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</si>
  <si>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</si>
  <si>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</si>
  <si>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</si>
  <si>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</si>
  <si>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</si>
  <si>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</si>
  <si>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Stichting BOOR</t>
  </si>
  <si>
    <t>Nr</t>
  </si>
  <si>
    <t>Eis</t>
  </si>
  <si>
    <t>Referentie tab</t>
  </si>
  <si>
    <t>BTW: Alle opgegeven kosten/prijzen zijn exclusief BTW en op twee decimalen nauwkeurig
Afdrukprijzen zijn op vier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</si>
  <si>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</si>
  <si>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</si>
  <si>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</si>
  <si>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</si>
  <si>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</si>
  <si>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</si>
  <si>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</si>
  <si>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</si>
  <si>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</si>
  <si>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voorrijkosten, reparatie etc. zitten in de afgesproken Afdrukprijs. Enige uitzondering hierop zijn huur van de machine, nietjes en stroom .</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</si>
  <si>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</si>
  <si>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</si>
  <si>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</si>
  <si>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</si>
  <si>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</si>
  <si>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</si>
  <si>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</si>
  <si>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</si>
  <si>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</si>
  <si>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</si>
  <si>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</si>
  <si>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</si>
  <si>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</si>
  <si>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</si>
  <si>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</si>
  <si>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</si>
  <si>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</si>
  <si>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</si>
  <si>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</si>
  <si>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</si>
  <si>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</si>
  <si>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</si>
  <si>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</si>
  <si>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</si>
  <si>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</si>
  <si>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</si>
  <si>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</si>
  <si>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</si>
  <si>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</si>
  <si>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</si>
  <si>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</si>
  <si>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</si>
  <si>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</si>
  <si>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Initiële Looptijd</t>
  </si>
  <si>
    <t xml:space="preserve">Type </t>
  </si>
  <si>
    <t>Model conform eisen PVE</t>
  </si>
  <si>
    <t>Aantal
(Indicatief)</t>
  </si>
  <si>
    <t>Huurprijs per Apparaat</t>
  </si>
  <si>
    <t>Type 1</t>
  </si>
  <si>
    <t>-</t>
  </si>
  <si>
    <t>optioneel</t>
  </si>
  <si>
    <t>Extra papierlade 500 vel (max 2)</t>
  </si>
  <si>
    <t>Type 2</t>
  </si>
  <si>
    <t>Type 3</t>
  </si>
  <si>
    <t>Externe  finisher</t>
  </si>
  <si>
    <t>Type 4</t>
  </si>
  <si>
    <t>Bulklade (minimaal 1.500 vel)</t>
  </si>
  <si>
    <t>Type 5</t>
  </si>
  <si>
    <t>Type 6</t>
  </si>
  <si>
    <t>Type 7</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</si>
  <si>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</si>
  <si>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xx - Machinespecificaties Stichting BOOR'.</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</si>
  <si>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</si>
  <si>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</si>
  <si>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</si>
  <si>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</si>
  <si>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</si>
  <si>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</si>
  <si>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</si>
  <si>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</si>
  <si>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</si>
  <si>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</si>
  <si>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</si>
  <si>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</si>
  <si>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</si>
  <si>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</si>
  <si>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</si>
  <si>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 per machine</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</si>
  <si>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</si>
  <si>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</si>
  <si>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</si>
  <si>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</si>
  <si>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</si>
  <si>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</si>
  <si>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</si>
  <si>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</si>
  <si>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</si>
  <si>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</si>
  <si>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</si>
  <si>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Stichting BOOR extra dienstverlening of uitbreiding van de bestaande dienstverlening verlangt of voor extra activiteiten die het gevolg zijn van handelingen aan de kant van Stichting BOOR.</t>
  </si>
  <si>
    <t>- Indien Inschrijver niet akkoord gaat met deze tarieven dan wordt deze uitgesloten van deelname aan de Aanbestedingsprocedure.</t>
  </si>
  <si>
    <t>- Inzet van bovenstaande ondersteuning vindt alleen plaats na goedkeuring van een ureninschatting van Inschrijver door Stichting BOOR.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</si>
  <si>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</si>
  <si>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</si>
  <si>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</si>
  <si>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</si>
  <si>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</si>
  <si>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</si>
  <si>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</si>
  <si>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Stichting BOOR.</t>
  </si>
  <si>
    <t>Tabel 7: Verbruiksartikelen</t>
  </si>
  <si>
    <t>Soort</t>
  </si>
  <si>
    <t>Capaciteit cartridge</t>
  </si>
  <si>
    <t>Nietjes Type 3</t>
  </si>
  <si>
    <t>Nietjes Type 4</t>
  </si>
  <si>
    <t>Nietjes Type 5</t>
  </si>
  <si>
    <t>Nietjes Type 6</t>
  </si>
  <si>
    <t>Nietjes Type 7</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</si>
  <si>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</si>
  <si>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</si>
  <si>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Stichting BOOR.</t>
  </si>
  <si>
    <t>Boekjesfinisher</t>
  </si>
  <si>
    <t>Perforatie-unit t.b.v. externe finisher of boekjesfinisher</t>
  </si>
  <si>
    <t>Perforatie-unit t.b.v. externe finisher</t>
  </si>
  <si>
    <t>- De opgegeven eenmalige implementatiekosten mogen niet meer dan 5% van TKI bedragen.</t>
  </si>
  <si>
    <t xml:space="preserve">Projectnummer: BOOR/2025/076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</si>
</sst>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3"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
      <sz val="11"/>
      <name val="Titillium Web"/>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6">
    <xf numFmtId="0" fontId="0" fillId="0" borderId="0" xfId="0"/>
    <xf numFmtId="0" fontId="3" fillId="0" borderId="0" xfId="0" applyFont="1"/>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44" fontId="3" fillId="7" borderId="1" xfId="2" applyFont="1" applyFill="1" applyBorder="1" applyAlignment="1" applyProtection="1">
      <alignment vertical="center"/>
      <protection locked="0"/>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7" borderId="10" xfId="2"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166" fontId="3" fillId="7" borderId="45" xfId="2" applyNumberFormat="1" applyFont="1" applyFill="1" applyBorder="1" applyAlignment="1" applyProtection="1">
      <alignment horizontal="center" vertical="center"/>
      <protection locked="0"/>
    </xf>
    <xf numFmtId="166" fontId="3" fillId="7" borderId="49" xfId="2" applyNumberFormat="1" applyFont="1" applyFill="1" applyBorder="1" applyAlignment="1" applyProtection="1">
      <alignment horizontal="center" vertical="center"/>
      <protection locked="0"/>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6" fillId="4" borderId="55"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82" xfId="2" applyFont="1" applyFill="1" applyBorder="1" applyAlignment="1" applyProtection="1">
      <alignment horizontal="center" vertical="center"/>
      <protection locked="0"/>
    </xf>
    <xf numFmtId="165" fontId="3" fillId="7" borderId="83" xfId="1" applyNumberFormat="1" applyFont="1" applyFill="1" applyBorder="1" applyAlignment="1" applyProtection="1">
      <alignment horizontal="center" vertical="center"/>
      <protection locked="0"/>
    </xf>
    <xf numFmtId="44" fontId="3" fillId="7" borderId="7" xfId="2" applyFont="1" applyFill="1" applyBorder="1" applyAlignment="1" applyProtection="1">
      <alignment horizontal="center" vertical="center"/>
      <protection locked="0"/>
    </xf>
    <xf numFmtId="165" fontId="3" fillId="7" borderId="8" xfId="1" applyNumberFormat="1" applyFont="1" applyFill="1" applyBorder="1" applyAlignment="1" applyProtection="1">
      <alignment horizontal="center" vertical="center"/>
      <protection locked="0"/>
    </xf>
    <xf numFmtId="0" fontId="2"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xf>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10" fontId="3" fillId="9" borderId="56" xfId="0" applyNumberFormat="1" applyFont="1" applyFill="1" applyBorder="1" applyAlignment="1">
      <alignment horizontal="center" vertical="center"/>
    </xf>
    <xf numFmtId="44" fontId="3" fillId="3" borderId="4" xfId="2" applyFont="1" applyFill="1" applyBorder="1" applyAlignment="1" applyProtection="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12" fillId="0" borderId="0" xfId="0" applyFont="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0" fontId="10" fillId="0" borderId="9" xfId="0" applyFont="1" applyBorder="1" applyAlignment="1">
      <alignment horizontal="center" vertical="center"/>
    </xf>
    <xf numFmtId="0" fontId="10" fillId="0" borderId="5" xfId="0" applyFont="1" applyBorder="1" applyAlignment="1">
      <alignment horizontal="center" vertical="center"/>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44" fontId="3" fillId="0" borderId="0" xfId="2" applyFont="1" applyFill="1" applyBorder="1" applyAlignment="1" applyProtection="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pplyProtection="1">
      <alignment horizontal="center" vertical="center"/>
    </xf>
    <xf numFmtId="44" fontId="3" fillId="3" borderId="42" xfId="2" applyFont="1" applyFill="1" applyBorder="1" applyAlignment="1" applyProtection="1">
      <alignment horizontal="center" vertical="center"/>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0" fontId="3" fillId="0" borderId="15" xfId="0" applyFont="1" applyBorder="1" applyAlignment="1">
      <alignment horizontal="center" vertical="center"/>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pplyProtection="1">
      <alignment horizontal="center" vertical="center"/>
    </xf>
    <xf numFmtId="44" fontId="3" fillId="3" borderId="16" xfId="2" applyFont="1" applyFill="1" applyBorder="1" applyAlignment="1" applyProtection="1">
      <alignment horizontal="center" vertical="center"/>
    </xf>
    <xf numFmtId="0" fontId="3" fillId="0" borderId="12" xfId="0" applyFont="1" applyBorder="1" applyAlignment="1">
      <alignment horizontal="center" vertical="center"/>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pplyProtection="1">
      <alignment horizontal="center" vertical="center"/>
    </xf>
    <xf numFmtId="44" fontId="3" fillId="3" borderId="13" xfId="2" applyFont="1" applyFill="1" applyBorder="1" applyAlignment="1" applyProtection="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6" fillId="4" borderId="33" xfId="0" applyFont="1" applyFill="1" applyBorder="1" applyAlignment="1">
      <alignment horizontal="center" vertical="center"/>
    </xf>
    <xf numFmtId="0" fontId="3" fillId="0" borderId="6" xfId="0" applyFont="1" applyBorder="1" applyAlignment="1">
      <alignment horizontal="left" vertical="center"/>
    </xf>
    <xf numFmtId="44" fontId="3" fillId="0" borderId="8" xfId="2" applyFont="1" applyBorder="1" applyAlignment="1" applyProtection="1">
      <alignment horizontal="center" vertical="center"/>
    </xf>
    <xf numFmtId="0" fontId="3" fillId="0" borderId="9" xfId="0" applyFont="1" applyBorder="1" applyAlignment="1">
      <alignment horizontal="left" vertical="center"/>
    </xf>
    <xf numFmtId="44" fontId="3" fillId="0" borderId="10" xfId="2" applyFont="1" applyBorder="1" applyAlignment="1" applyProtection="1">
      <alignment horizontal="center" vertical="center"/>
    </xf>
    <xf numFmtId="0" fontId="3" fillId="0" borderId="11" xfId="0" applyFont="1" applyBorder="1" applyAlignment="1">
      <alignment horizontal="left" vertical="center"/>
    </xf>
    <xf numFmtId="44" fontId="3" fillId="0" borderId="13" xfId="2" applyFont="1" applyBorder="1" applyAlignment="1" applyProtection="1">
      <alignment horizontal="center" vertical="center"/>
    </xf>
    <xf numFmtId="44" fontId="3" fillId="0" borderId="0" xfId="2" applyFont="1" applyProtection="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0" fontId="6" fillId="0" borderId="0" xfId="0" applyFont="1" applyAlignment="1">
      <alignment horizontal="center" vertical="center"/>
    </xf>
    <xf numFmtId="0" fontId="6" fillId="4" borderId="2" xfId="0" applyFont="1" applyFill="1" applyBorder="1" applyAlignment="1">
      <alignment horizontal="center" vertical="center"/>
    </xf>
    <xf numFmtId="0" fontId="3" fillId="0" borderId="79" xfId="0" applyFont="1" applyBorder="1" applyAlignment="1">
      <alignment horizontal="left" vertical="center"/>
    </xf>
    <xf numFmtId="44" fontId="3" fillId="0" borderId="6" xfId="2" applyFont="1" applyBorder="1" applyAlignment="1" applyProtection="1">
      <alignment horizontal="center" vertical="center"/>
    </xf>
    <xf numFmtId="44" fontId="3" fillId="0" borderId="7" xfId="2" applyFont="1" applyBorder="1" applyAlignment="1" applyProtection="1">
      <alignment horizontal="center" vertical="center"/>
    </xf>
    <xf numFmtId="0" fontId="3" fillId="0" borderId="80" xfId="0" applyFont="1" applyBorder="1" applyAlignment="1">
      <alignment horizontal="left" vertical="center"/>
    </xf>
    <xf numFmtId="44" fontId="3" fillId="0" borderId="9" xfId="2" applyFont="1" applyBorder="1" applyAlignment="1" applyProtection="1">
      <alignment horizontal="center" vertical="center"/>
    </xf>
    <xf numFmtId="44" fontId="3" fillId="0" borderId="5" xfId="2" applyFont="1" applyBorder="1" applyAlignment="1" applyProtection="1">
      <alignment horizontal="center" vertical="center"/>
    </xf>
    <xf numFmtId="0" fontId="3" fillId="0" borderId="81" xfId="0" applyFont="1" applyBorder="1" applyAlignment="1">
      <alignment horizontal="left" vertical="center"/>
    </xf>
    <xf numFmtId="44" fontId="3" fillId="0" borderId="11" xfId="2" applyFont="1" applyBorder="1" applyAlignment="1" applyProtection="1">
      <alignment horizontal="center" vertical="center"/>
    </xf>
    <xf numFmtId="44" fontId="3" fillId="0" borderId="12" xfId="2" applyFont="1" applyBorder="1" applyAlignment="1" applyProtection="1">
      <alignment horizontal="center"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3" fillId="8" borderId="75" xfId="0" applyFont="1" applyFill="1" applyBorder="1"/>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8"/>
  <sheetViews>
    <sheetView showGridLines="0" topLeftCell="A2" zoomScale="85" zoomScaleNormal="85" workbookViewId="0"/>
  </sheetViews>
  <sheetFormatPr defaultColWidth="8.7265625" defaultRowHeight="19" x14ac:dyDescent="0.65"/>
  <cols>
    <col min="1" max="1" width="19.26953125" style="1" customWidth="1"/>
    <col min="2" max="2" width="59.7265625" style="1" customWidth="1"/>
    <col min="3" max="3" width="19.26953125" style="1" customWidth="1"/>
    <col min="4" max="16384" width="8.7265625" style="1"/>
  </cols>
  <sheetData>
    <row r="2" spans="2:2" ht="61.5" customHeight="1" x14ac:dyDescent="0.85">
      <c r="B2" s="82" t="s">
        <v>0</v>
      </c>
    </row>
    <row r="3" spans="2:2" ht="20.25" customHeight="1" x14ac:dyDescent="0.65">
      <c r="B3" s="83"/>
    </row>
    <row r="4" spans="2:2" ht="20.25" customHeight="1" x14ac:dyDescent="0.65">
      <c r="B4" s="84" t="s">
        <v>138</v>
      </c>
    </row>
    <row r="5" spans="2:2" ht="20.25" customHeight="1" x14ac:dyDescent="0.65">
      <c r="B5" s="83"/>
    </row>
    <row r="6" spans="2:2" ht="20.25" customHeight="1" thickBot="1" x14ac:dyDescent="0.7">
      <c r="B6" s="83" t="s">
        <v>1</v>
      </c>
    </row>
    <row r="7" spans="2:2" ht="20.25" customHeight="1" thickBot="1" x14ac:dyDescent="0.7">
      <c r="B7" s="2"/>
    </row>
    <row r="8" spans="2:2" ht="20.25" customHeight="1" x14ac:dyDescent="0.65">
      <c r="B8" s="83"/>
    </row>
    <row r="9" spans="2:2" ht="20.25" customHeight="1" thickBot="1" x14ac:dyDescent="0.7">
      <c r="B9" s="83" t="s">
        <v>2</v>
      </c>
    </row>
    <row r="10" spans="2:2" ht="20.25" customHeight="1" thickBot="1" x14ac:dyDescent="0.7">
      <c r="B10" s="2"/>
    </row>
    <row r="11" spans="2:2" ht="20.25" customHeight="1" x14ac:dyDescent="0.65">
      <c r="B11" s="83"/>
    </row>
    <row r="12" spans="2:2" ht="20.25" customHeight="1" thickBot="1" x14ac:dyDescent="0.7">
      <c r="B12" s="83" t="s">
        <v>3</v>
      </c>
    </row>
    <row r="13" spans="2:2" ht="20.25" customHeight="1" thickBot="1" x14ac:dyDescent="0.7">
      <c r="B13" s="2"/>
    </row>
    <row r="14" spans="2:2" ht="20.25" customHeight="1" x14ac:dyDescent="0.65">
      <c r="B14" s="83"/>
    </row>
    <row r="15" spans="2:2" ht="20.25" customHeight="1" thickBot="1" x14ac:dyDescent="0.7">
      <c r="B15" s="83" t="s">
        <v>4</v>
      </c>
    </row>
    <row r="16" spans="2:2" ht="20.25" customHeight="1" thickBot="1" x14ac:dyDescent="0.7">
      <c r="B16" s="2"/>
    </row>
    <row r="17" spans="2:2" ht="20.25" customHeight="1" x14ac:dyDescent="0.65">
      <c r="B17" s="83"/>
    </row>
    <row r="18" spans="2:2" ht="20.25" customHeight="1" thickBot="1" x14ac:dyDescent="0.7">
      <c r="B18" s="83" t="s">
        <v>5</v>
      </c>
    </row>
    <row r="19" spans="2:2" ht="20.25" customHeight="1" thickBot="1" x14ac:dyDescent="0.7">
      <c r="B19" s="2"/>
    </row>
    <row r="20" spans="2:2" ht="20.25" customHeight="1" x14ac:dyDescent="0.65">
      <c r="B20" s="83"/>
    </row>
    <row r="21" spans="2:2" ht="20.25" customHeight="1" thickBot="1" x14ac:dyDescent="0.7">
      <c r="B21" s="83" t="s">
        <v>6</v>
      </c>
    </row>
    <row r="22" spans="2:2" x14ac:dyDescent="0.65">
      <c r="B22" s="3"/>
    </row>
    <row r="23" spans="2:2" x14ac:dyDescent="0.65">
      <c r="B23" s="4"/>
    </row>
    <row r="24" spans="2:2" x14ac:dyDescent="0.65">
      <c r="B24" s="4"/>
    </row>
    <row r="25" spans="2:2" x14ac:dyDescent="0.65">
      <c r="B25" s="4"/>
    </row>
    <row r="26" spans="2:2" x14ac:dyDescent="0.65">
      <c r="B26" s="4"/>
    </row>
    <row r="27" spans="2:2" x14ac:dyDescent="0.65">
      <c r="B27" s="4"/>
    </row>
    <row r="28" spans="2:2" ht="19.5" thickBot="1" x14ac:dyDescent="0.7">
      <c r="B28" s="5"/>
    </row>
  </sheetData>
  <sheetProtection algorithmName="SHA-512" hashValue="SE1qqdLAlLY0oObPRTHARrVoT+P6cw40O8tglTfn3iReyh2IqVFz9OlXUL4WRKQVTm7D3hYVISvMPIRhGRf6Uw==" saltValue="H/cXjZXvTGuqB+3CX3I+T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26953125" style="1" customWidth="1"/>
    <col min="2" max="2" width="13.26953125" style="1" customWidth="1"/>
    <col min="3" max="3" width="4.26953125" style="1" customWidth="1"/>
    <col min="4" max="4" width="96.26953125" style="1" customWidth="1"/>
    <col min="5" max="16384" width="8.7265625" style="1"/>
  </cols>
  <sheetData>
    <row r="2" spans="2:4" ht="26.5" x14ac:dyDescent="0.85">
      <c r="B2" s="6" t="s">
        <v>7</v>
      </c>
    </row>
    <row r="3" spans="2:4" ht="19.5" thickBot="1" x14ac:dyDescent="0.7"/>
    <row r="4" spans="2:4" ht="19.5" thickBot="1" x14ac:dyDescent="0.7">
      <c r="B4" s="7" t="s">
        <v>8</v>
      </c>
      <c r="D4" s="1" t="s">
        <v>9</v>
      </c>
    </row>
    <row r="6" spans="2:4" ht="19.5" thickBot="1" x14ac:dyDescent="0.7"/>
    <row r="7" spans="2:4" ht="57" x14ac:dyDescent="0.65">
      <c r="B7" s="8" t="s">
        <v>10</v>
      </c>
      <c r="D7" s="9" t="s">
        <v>11</v>
      </c>
    </row>
    <row r="8" spans="2:4" x14ac:dyDescent="0.65">
      <c r="B8" s="10"/>
      <c r="D8" s="9"/>
    </row>
    <row r="9" spans="2:4" ht="10.9" customHeight="1" thickBot="1" x14ac:dyDescent="0.7"/>
    <row r="10" spans="2:4" ht="58.15" customHeight="1" x14ac:dyDescent="0.65">
      <c r="B10" s="11" t="s">
        <v>12</v>
      </c>
      <c r="D10" s="9" t="s">
        <v>13</v>
      </c>
    </row>
    <row r="11" spans="2:4" x14ac:dyDescent="0.65">
      <c r="D11" s="9"/>
    </row>
    <row r="12" spans="2:4" ht="19.5" thickBot="1" x14ac:dyDescent="0.7"/>
    <row r="13" spans="2:4" ht="19.5" thickBot="1" x14ac:dyDescent="0.7">
      <c r="B13" s="12" t="s">
        <v>14</v>
      </c>
      <c r="D13" s="1" t="s">
        <v>15</v>
      </c>
    </row>
    <row r="14" spans="2:4" ht="19.5" thickBot="1" x14ac:dyDescent="0.7"/>
    <row r="15" spans="2:4" ht="19.5" thickBot="1" x14ac:dyDescent="0.7">
      <c r="B15" s="13" t="s">
        <v>16</v>
      </c>
      <c r="D15" s="1" t="s">
        <v>17</v>
      </c>
    </row>
  </sheetData>
  <sheetProtection algorithmName="SHA-512" hashValue="S5RMlrsLAis7DRgHz/JNFBu5vb1xq4UbSGd+WEfm0ILc09iuC5bKHCrkGe/PsmfU2jB7S8kxQcImqQpd58BAjw==" saltValue="6irMhEfrPJlfjAjyOqNZh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9" customWidth="1"/>
    <col min="4" max="4" width="30.26953125" style="14" customWidth="1"/>
    <col min="5" max="16384" width="8.7265625" style="1"/>
  </cols>
  <sheetData>
    <row r="2" spans="2:4" ht="26.5" x14ac:dyDescent="0.85">
      <c r="B2" s="6" t="s">
        <v>18</v>
      </c>
    </row>
    <row r="3" spans="2:4" ht="19.5" thickBot="1" x14ac:dyDescent="0.7"/>
    <row r="4" spans="2:4" s="15" customFormat="1" ht="19.5" thickBot="1" x14ac:dyDescent="0.7">
      <c r="B4" s="76" t="s">
        <v>19</v>
      </c>
      <c r="C4" s="76" t="s">
        <v>20</v>
      </c>
      <c r="D4" s="77" t="s">
        <v>21</v>
      </c>
    </row>
    <row r="5" spans="2:4" ht="54.75" customHeight="1" x14ac:dyDescent="0.65">
      <c r="B5" s="16">
        <v>1</v>
      </c>
      <c r="C5" s="17" t="s">
        <v>22</v>
      </c>
      <c r="D5" s="18" t="s">
        <v>23</v>
      </c>
    </row>
    <row r="6" spans="2:4" ht="54.75" customHeight="1" x14ac:dyDescent="0.65">
      <c r="B6" s="19">
        <v>2</v>
      </c>
      <c r="C6" s="20" t="s">
        <v>24</v>
      </c>
      <c r="D6" s="21" t="s">
        <v>25</v>
      </c>
    </row>
    <row r="7" spans="2:4" ht="54.75" customHeight="1" x14ac:dyDescent="0.65">
      <c r="B7" s="19">
        <v>3</v>
      </c>
      <c r="C7" s="20" t="s">
        <v>26</v>
      </c>
      <c r="D7" s="18" t="s">
        <v>23</v>
      </c>
    </row>
    <row r="8" spans="2:4" ht="54.75" customHeight="1" x14ac:dyDescent="0.65">
      <c r="B8" s="19">
        <v>4</v>
      </c>
      <c r="C8" s="20" t="s">
        <v>27</v>
      </c>
      <c r="D8" s="21" t="s">
        <v>28</v>
      </c>
    </row>
    <row r="9" spans="2:4" ht="54.75" customHeight="1" x14ac:dyDescent="0.65">
      <c r="B9" s="19">
        <v>5</v>
      </c>
      <c r="C9" s="20" t="s">
        <v>29</v>
      </c>
      <c r="D9" s="21" t="s">
        <v>25</v>
      </c>
    </row>
    <row r="10" spans="2:4" ht="54.75" customHeight="1" x14ac:dyDescent="0.65">
      <c r="B10" s="19">
        <v>6</v>
      </c>
      <c r="C10" s="20" t="s">
        <v>30</v>
      </c>
      <c r="D10" s="21" t="s">
        <v>25</v>
      </c>
    </row>
    <row r="11" spans="2:4" ht="54.75" customHeight="1" x14ac:dyDescent="0.65">
      <c r="B11" s="19">
        <v>7</v>
      </c>
      <c r="C11" s="20" t="s">
        <v>31</v>
      </c>
      <c r="D11" s="21" t="s">
        <v>25</v>
      </c>
    </row>
    <row r="12" spans="2:4" ht="69" customHeight="1" x14ac:dyDescent="0.65">
      <c r="B12" s="19">
        <v>8</v>
      </c>
      <c r="C12" s="20" t="s">
        <v>32</v>
      </c>
      <c r="D12" s="21" t="s">
        <v>25</v>
      </c>
    </row>
    <row r="13" spans="2:4" ht="54.65" customHeight="1" thickBot="1" x14ac:dyDescent="0.7">
      <c r="B13" s="22">
        <v>9</v>
      </c>
      <c r="C13" s="23" t="s">
        <v>33</v>
      </c>
      <c r="D13" s="24" t="s">
        <v>23</v>
      </c>
    </row>
  </sheetData>
  <sheetProtection algorithmName="SHA-512" hashValue="uifOA7Orbd0fV5y0uPNkT8BSP+D2E0xulQqat0m5pGTqfqVPHbLoMjrypFA6gCcTddYI8U24QJZa6AZIDm1kGA==" saltValue="ZJsruDjIQWaAyQm7F0s5Cw=="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265625" defaultRowHeight="19" x14ac:dyDescent="0.65"/>
  <cols>
    <col min="1" max="1" width="8.7265625" style="1"/>
    <col min="2" max="2" width="61.26953125" style="1" customWidth="1"/>
    <col min="3" max="7" width="15.54296875" style="25" customWidth="1"/>
    <col min="8" max="11" width="15.26953125" style="25" customWidth="1"/>
    <col min="12" max="16384" width="8.7265625" style="1"/>
  </cols>
  <sheetData>
    <row r="2" spans="2:11" ht="26.5" x14ac:dyDescent="0.85">
      <c r="B2" s="6" t="s">
        <v>34</v>
      </c>
    </row>
    <row r="3" spans="2:11" ht="19.5" thickBot="1" x14ac:dyDescent="0.7"/>
    <row r="4" spans="2:11" ht="19.5" thickBot="1" x14ac:dyDescent="0.7">
      <c r="B4" s="26" t="s">
        <v>35</v>
      </c>
      <c r="C4" s="202" t="s">
        <v>36</v>
      </c>
      <c r="D4" s="203"/>
      <c r="E4" s="203"/>
      <c r="F4" s="203"/>
      <c r="G4" s="204"/>
      <c r="H4" s="200" t="s">
        <v>37</v>
      </c>
      <c r="I4" s="201"/>
      <c r="K4" s="1"/>
    </row>
    <row r="5" spans="2:11" ht="21.75" customHeight="1" x14ac:dyDescent="0.65">
      <c r="B5" s="27" t="s">
        <v>38</v>
      </c>
      <c r="C5" s="28" t="s">
        <v>39</v>
      </c>
      <c r="D5" s="29" t="s">
        <v>40</v>
      </c>
      <c r="E5" s="29" t="s">
        <v>41</v>
      </c>
      <c r="F5" s="29" t="s">
        <v>42</v>
      </c>
      <c r="G5" s="30" t="s">
        <v>43</v>
      </c>
      <c r="H5" s="28" t="s">
        <v>44</v>
      </c>
      <c r="I5" s="31" t="s">
        <v>45</v>
      </c>
      <c r="J5" s="32" t="s">
        <v>46</v>
      </c>
      <c r="K5" s="1"/>
    </row>
    <row r="6" spans="2:11" ht="21.75" customHeight="1" x14ac:dyDescent="0.65">
      <c r="B6" s="33" t="s">
        <v>47</v>
      </c>
      <c r="C6" s="34">
        <f>Implementatie!C7</f>
        <v>0</v>
      </c>
      <c r="D6" s="35"/>
      <c r="E6" s="35"/>
      <c r="F6" s="35"/>
      <c r="G6" s="36"/>
      <c r="H6" s="37"/>
      <c r="I6" s="38"/>
      <c r="J6" s="39">
        <f>SUM(C6:I6)</f>
        <v>0</v>
      </c>
      <c r="K6" s="1"/>
    </row>
    <row r="7" spans="2:11" ht="21.75" customHeight="1" x14ac:dyDescent="0.65">
      <c r="B7" s="33" t="s">
        <v>48</v>
      </c>
      <c r="C7" s="34">
        <f>Exploitatie!F26</f>
        <v>0</v>
      </c>
      <c r="D7" s="40">
        <f>Exploitatie!G26</f>
        <v>0</v>
      </c>
      <c r="E7" s="40">
        <f>Exploitatie!H26</f>
        <v>0</v>
      </c>
      <c r="F7" s="40">
        <f>Exploitatie!I26</f>
        <v>0</v>
      </c>
      <c r="G7" s="40">
        <f>Exploitatie!J26</f>
        <v>0</v>
      </c>
      <c r="H7" s="37"/>
      <c r="I7" s="38"/>
      <c r="J7" s="39">
        <f>SUM(C7:I7)</f>
        <v>0</v>
      </c>
      <c r="K7" s="1"/>
    </row>
    <row r="8" spans="2:11" ht="21.75" customHeight="1" x14ac:dyDescent="0.65">
      <c r="B8" s="33" t="s">
        <v>49</v>
      </c>
      <c r="C8" s="34">
        <f>Exploitatie!E40</f>
        <v>0</v>
      </c>
      <c r="D8" s="40">
        <f>Exploitatie!F40</f>
        <v>0</v>
      </c>
      <c r="E8" s="40">
        <f>Exploitatie!G40</f>
        <v>0</v>
      </c>
      <c r="F8" s="40">
        <f>Exploitatie!I40</f>
        <v>0</v>
      </c>
      <c r="G8" s="40">
        <f>Exploitatie!J40</f>
        <v>0</v>
      </c>
      <c r="H8" s="34">
        <f>Exploitatie!J40</f>
        <v>0</v>
      </c>
      <c r="I8" s="41">
        <f>Exploitatie!K40</f>
        <v>0</v>
      </c>
      <c r="J8" s="39">
        <f>SUM(C8:I8)</f>
        <v>0</v>
      </c>
      <c r="K8" s="1"/>
    </row>
    <row r="9" spans="2:11" ht="21.75" customHeight="1" x14ac:dyDescent="0.65">
      <c r="B9" s="33" t="s">
        <v>50</v>
      </c>
      <c r="C9" s="34">
        <f>Exploitatie!G53</f>
        <v>0</v>
      </c>
      <c r="D9" s="40">
        <f>Exploitatie!H53</f>
        <v>0</v>
      </c>
      <c r="E9" s="40">
        <f>Exploitatie!I53</f>
        <v>0</v>
      </c>
      <c r="F9" s="40">
        <f>Exploitatie!J53</f>
        <v>0</v>
      </c>
      <c r="G9" s="40">
        <f>Exploitatie!K53</f>
        <v>0</v>
      </c>
      <c r="H9" s="34">
        <f>Exploitatie!L53</f>
        <v>0</v>
      </c>
      <c r="I9" s="41">
        <f>Exploitatie!M53</f>
        <v>0</v>
      </c>
      <c r="J9" s="39">
        <f>SUM(C9:I9)</f>
        <v>0</v>
      </c>
      <c r="K9" s="1"/>
    </row>
    <row r="10" spans="2:11" ht="21.75" customHeight="1" thickBot="1" x14ac:dyDescent="0.7">
      <c r="B10" s="42" t="s">
        <v>51</v>
      </c>
      <c r="C10" s="43">
        <f t="shared" ref="C10:J10" si="0">SUM(C6:C9)</f>
        <v>0</v>
      </c>
      <c r="D10" s="44">
        <f t="shared" si="0"/>
        <v>0</v>
      </c>
      <c r="E10" s="44">
        <f t="shared" si="0"/>
        <v>0</v>
      </c>
      <c r="F10" s="44">
        <f t="shared" si="0"/>
        <v>0</v>
      </c>
      <c r="G10" s="45">
        <f t="shared" si="0"/>
        <v>0</v>
      </c>
      <c r="H10" s="43">
        <f t="shared" si="0"/>
        <v>0</v>
      </c>
      <c r="I10" s="46">
        <f t="shared" si="0"/>
        <v>0</v>
      </c>
      <c r="J10" s="47">
        <f t="shared" si="0"/>
        <v>0</v>
      </c>
      <c r="K10" s="1"/>
    </row>
    <row r="12" spans="2:11" x14ac:dyDescent="0.65">
      <c r="B12" s="48" t="s">
        <v>12</v>
      </c>
      <c r="C12" s="49"/>
      <c r="D12" s="50"/>
      <c r="E12" s="51"/>
      <c r="F12" s="1"/>
      <c r="G12" s="1"/>
      <c r="H12" s="1"/>
      <c r="I12" s="1"/>
      <c r="J12" s="1"/>
      <c r="K12" s="1"/>
    </row>
    <row r="13" spans="2:11" x14ac:dyDescent="0.65">
      <c r="B13" s="52" t="s">
        <v>52</v>
      </c>
      <c r="C13" s="53"/>
      <c r="D13" s="54"/>
      <c r="E13" s="55"/>
      <c r="F13" s="1"/>
      <c r="G13" s="1"/>
      <c r="H13" s="1"/>
      <c r="I13" s="1"/>
      <c r="J13" s="1"/>
      <c r="K13" s="1"/>
    </row>
    <row r="14" spans="2:11" x14ac:dyDescent="0.65">
      <c r="B14" s="52" t="s">
        <v>53</v>
      </c>
      <c r="C14" s="53"/>
      <c r="D14" s="54"/>
      <c r="E14" s="55"/>
      <c r="F14" s="1"/>
      <c r="G14" s="1"/>
      <c r="H14" s="1"/>
      <c r="I14" s="1"/>
      <c r="J14" s="1"/>
      <c r="K14" s="1"/>
    </row>
    <row r="15" spans="2:11" x14ac:dyDescent="0.65">
      <c r="B15" s="52" t="s">
        <v>54</v>
      </c>
      <c r="C15" s="53"/>
      <c r="D15" s="54"/>
      <c r="E15" s="55"/>
      <c r="F15" s="1"/>
      <c r="G15" s="1"/>
      <c r="H15" s="1"/>
      <c r="I15" s="1"/>
      <c r="J15" s="1"/>
      <c r="K15" s="1"/>
    </row>
    <row r="16" spans="2:11" x14ac:dyDescent="0.65">
      <c r="B16" s="56" t="s">
        <v>55</v>
      </c>
      <c r="C16" s="57"/>
      <c r="D16" s="58"/>
      <c r="E16" s="59"/>
      <c r="F16" s="1"/>
      <c r="G16" s="1"/>
      <c r="H16" s="1"/>
      <c r="I16" s="1"/>
      <c r="J16" s="1"/>
      <c r="K16" s="1"/>
    </row>
    <row r="19" spans="2:2" x14ac:dyDescent="0.65">
      <c r="B19" s="60"/>
    </row>
  </sheetData>
  <sheetProtection algorithmName="SHA-512" hashValue="dUgEmIqK1iWSLoW2uw+jeXsTl7X1HEQsnEb6H1jtJmgRpwn3xlsRMLntSdH2LUu3dqwGqP487oT6OMN69lKrdw==" saltValue="VHUMroz6/re/TtCRXt12rQ=="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zoomScale="85" zoomScaleNormal="85"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6" t="s">
        <v>56</v>
      </c>
    </row>
    <row r="3" spans="2:6" x14ac:dyDescent="0.65">
      <c r="B3" s="60"/>
    </row>
    <row r="4" spans="2:6" x14ac:dyDescent="0.65">
      <c r="B4" s="26" t="s">
        <v>57</v>
      </c>
    </row>
    <row r="5" spans="2:6" ht="20.65" customHeight="1" thickBot="1" x14ac:dyDescent="0.7">
      <c r="B5" s="85" t="s">
        <v>38</v>
      </c>
      <c r="C5" s="86" t="s">
        <v>58</v>
      </c>
      <c r="D5" s="87" t="s">
        <v>59</v>
      </c>
    </row>
    <row r="6" spans="2:6" ht="20.65" customHeight="1" thickBot="1" x14ac:dyDescent="0.7">
      <c r="B6" s="88" t="s">
        <v>60</v>
      </c>
      <c r="C6" s="61">
        <v>0</v>
      </c>
      <c r="D6" s="89">
        <f>IF(('Totale Kosten Inschrijver'!J10&gt;0),(C6/'Totale Kosten Inschrijver'!J10),0)</f>
        <v>0</v>
      </c>
    </row>
    <row r="7" spans="2:6" ht="20.65" customHeight="1" thickBot="1" x14ac:dyDescent="0.7">
      <c r="B7" s="10" t="s">
        <v>61</v>
      </c>
      <c r="C7" s="90">
        <f>C6</f>
        <v>0</v>
      </c>
    </row>
    <row r="8" spans="2:6" x14ac:dyDescent="0.65">
      <c r="B8" s="10"/>
      <c r="C8" s="10"/>
      <c r="D8" s="10"/>
    </row>
    <row r="9" spans="2:6" x14ac:dyDescent="0.65">
      <c r="B9" s="48" t="s">
        <v>12</v>
      </c>
      <c r="C9" s="49"/>
      <c r="D9" s="50"/>
      <c r="E9" s="91"/>
      <c r="F9" s="92"/>
    </row>
    <row r="10" spans="2:6" x14ac:dyDescent="0.65">
      <c r="B10" s="52" t="s">
        <v>62</v>
      </c>
      <c r="C10" s="53"/>
      <c r="D10" s="54"/>
      <c r="E10" s="93"/>
      <c r="F10" s="92"/>
    </row>
    <row r="11" spans="2:6" x14ac:dyDescent="0.65">
      <c r="B11" s="52" t="s">
        <v>63</v>
      </c>
      <c r="C11" s="53"/>
      <c r="D11" s="54"/>
      <c r="E11" s="93"/>
      <c r="F11" s="92"/>
    </row>
    <row r="12" spans="2:6" x14ac:dyDescent="0.65">
      <c r="B12" s="56" t="s">
        <v>137</v>
      </c>
      <c r="C12" s="57"/>
      <c r="D12" s="58"/>
      <c r="E12" s="94"/>
      <c r="F12" s="92"/>
    </row>
  </sheetData>
  <sheetProtection algorithmName="SHA-512" hashValue="3Wz/byUOQtrcW+HaD0LKkkFZqKpInduEz1jmuGIGreIQxn3yr3bTBsfYO+p76A1eSmi530Si1OHBfcyhBY6Bug==" saltValue="k08oa5fyvqiEYPNNyp8t/Q=="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8"/>
  <sheetViews>
    <sheetView showGridLines="0" tabSelected="1" topLeftCell="A44" zoomScale="85" zoomScaleNormal="85" workbookViewId="0">
      <selection activeCell="H63" sqref="H63"/>
    </sheetView>
  </sheetViews>
  <sheetFormatPr defaultColWidth="8.7265625" defaultRowHeight="19" x14ac:dyDescent="0.65"/>
  <cols>
    <col min="1" max="1" width="8.7265625" style="1"/>
    <col min="2" max="2" width="13.453125" style="1" customWidth="1"/>
    <col min="3" max="3" width="40" style="1" customWidth="1"/>
    <col min="4" max="4" width="12.7265625" style="1" customWidth="1"/>
    <col min="5" max="13" width="13.7265625" style="1" customWidth="1"/>
    <col min="14" max="16384" width="8.7265625" style="1"/>
  </cols>
  <sheetData>
    <row r="2" spans="2:13" ht="26.5" x14ac:dyDescent="0.85">
      <c r="B2" s="6" t="s">
        <v>64</v>
      </c>
    </row>
    <row r="3" spans="2:13" ht="27" thickBot="1" x14ac:dyDescent="0.9">
      <c r="B3" s="6"/>
    </row>
    <row r="4" spans="2:13" ht="19.5" thickBot="1" x14ac:dyDescent="0.7">
      <c r="D4" s="95"/>
      <c r="F4" s="205" t="s">
        <v>65</v>
      </c>
      <c r="G4" s="206"/>
      <c r="H4" s="206"/>
      <c r="I4" s="206"/>
      <c r="J4" s="206"/>
      <c r="K4" s="206"/>
      <c r="L4" s="207"/>
    </row>
    <row r="5" spans="2:13" ht="19.5" thickBot="1" x14ac:dyDescent="0.7">
      <c r="B5" s="26" t="s">
        <v>48</v>
      </c>
      <c r="F5" s="208" t="s">
        <v>66</v>
      </c>
      <c r="G5" s="209"/>
      <c r="H5" s="209"/>
      <c r="I5" s="209"/>
      <c r="J5" s="210"/>
      <c r="K5" s="215" t="s">
        <v>37</v>
      </c>
      <c r="L5" s="216"/>
    </row>
    <row r="6" spans="2:13" ht="38.5" thickBot="1" x14ac:dyDescent="0.7">
      <c r="B6" s="96" t="s">
        <v>67</v>
      </c>
      <c r="C6" s="97" t="s">
        <v>68</v>
      </c>
      <c r="D6" s="98" t="s">
        <v>69</v>
      </c>
      <c r="E6" s="99" t="s">
        <v>70</v>
      </c>
      <c r="F6" s="100" t="s">
        <v>39</v>
      </c>
      <c r="G6" s="101" t="s">
        <v>40</v>
      </c>
      <c r="H6" s="101" t="s">
        <v>41</v>
      </c>
      <c r="I6" s="101" t="s">
        <v>42</v>
      </c>
      <c r="J6" s="102" t="s">
        <v>43</v>
      </c>
      <c r="K6" s="100" t="s">
        <v>44</v>
      </c>
      <c r="L6" s="87" t="s">
        <v>45</v>
      </c>
    </row>
    <row r="7" spans="2:13" ht="20.149999999999999" customHeight="1" x14ac:dyDescent="0.65">
      <c r="B7" s="103" t="s">
        <v>71</v>
      </c>
      <c r="C7" s="62" t="s">
        <v>72</v>
      </c>
      <c r="D7" s="104">
        <v>3</v>
      </c>
      <c r="E7" s="63">
        <v>0</v>
      </c>
      <c r="F7" s="105">
        <f t="shared" ref="F7:F25" si="0">$D7*$E7*12</f>
        <v>0</v>
      </c>
      <c r="G7" s="106">
        <f t="shared" ref="G7:J25" si="1">$D7*$E7*12</f>
        <v>0</v>
      </c>
      <c r="H7" s="106">
        <f t="shared" si="1"/>
        <v>0</v>
      </c>
      <c r="I7" s="106">
        <f t="shared" si="1"/>
        <v>0</v>
      </c>
      <c r="J7" s="107">
        <f t="shared" si="1"/>
        <v>0</v>
      </c>
      <c r="K7" s="108"/>
      <c r="L7" s="109"/>
      <c r="M7" s="110"/>
    </row>
    <row r="8" spans="2:13" ht="20.149999999999999" customHeight="1" x14ac:dyDescent="0.65">
      <c r="B8" s="111" t="s">
        <v>73</v>
      </c>
      <c r="C8" s="112" t="s">
        <v>74</v>
      </c>
      <c r="D8" s="112">
        <v>0</v>
      </c>
      <c r="E8" s="64">
        <v>0</v>
      </c>
      <c r="F8" s="113">
        <f t="shared" si="0"/>
        <v>0</v>
      </c>
      <c r="G8" s="114">
        <f t="shared" si="1"/>
        <v>0</v>
      </c>
      <c r="H8" s="114">
        <f t="shared" si="1"/>
        <v>0</v>
      </c>
      <c r="I8" s="114">
        <f t="shared" si="1"/>
        <v>0</v>
      </c>
      <c r="J8" s="115">
        <f t="shared" si="1"/>
        <v>0</v>
      </c>
      <c r="K8" s="116"/>
      <c r="L8" s="117"/>
      <c r="M8" s="110"/>
    </row>
    <row r="9" spans="2:13" ht="20.149999999999999" customHeight="1" x14ac:dyDescent="0.65">
      <c r="B9" s="118" t="s">
        <v>75</v>
      </c>
      <c r="C9" s="65" t="s">
        <v>72</v>
      </c>
      <c r="D9" s="119">
        <v>71</v>
      </c>
      <c r="E9" s="64">
        <v>0</v>
      </c>
      <c r="F9" s="113">
        <f t="shared" si="0"/>
        <v>0</v>
      </c>
      <c r="G9" s="114">
        <f t="shared" si="1"/>
        <v>0</v>
      </c>
      <c r="H9" s="114">
        <f t="shared" si="1"/>
        <v>0</v>
      </c>
      <c r="I9" s="114">
        <f t="shared" si="1"/>
        <v>0</v>
      </c>
      <c r="J9" s="115">
        <f t="shared" si="1"/>
        <v>0</v>
      </c>
      <c r="K9" s="116"/>
      <c r="L9" s="117"/>
      <c r="M9" s="110"/>
    </row>
    <row r="10" spans="2:13" ht="20.149999999999999" customHeight="1" x14ac:dyDescent="0.65">
      <c r="B10" s="111" t="s">
        <v>73</v>
      </c>
      <c r="C10" s="112" t="s">
        <v>74</v>
      </c>
      <c r="D10" s="112">
        <v>0</v>
      </c>
      <c r="E10" s="64">
        <v>0</v>
      </c>
      <c r="F10" s="113">
        <f t="shared" si="0"/>
        <v>0</v>
      </c>
      <c r="G10" s="114">
        <f t="shared" si="1"/>
        <v>0</v>
      </c>
      <c r="H10" s="114">
        <f t="shared" si="1"/>
        <v>0</v>
      </c>
      <c r="I10" s="114">
        <f t="shared" si="1"/>
        <v>0</v>
      </c>
      <c r="J10" s="115">
        <f t="shared" si="1"/>
        <v>0</v>
      </c>
      <c r="K10" s="116"/>
      <c r="L10" s="117"/>
      <c r="M10" s="110"/>
    </row>
    <row r="11" spans="2:13" ht="20.149999999999999" customHeight="1" x14ac:dyDescent="0.65">
      <c r="B11" s="118" t="s">
        <v>76</v>
      </c>
      <c r="C11" s="65" t="s">
        <v>72</v>
      </c>
      <c r="D11" s="119">
        <v>79</v>
      </c>
      <c r="E11" s="64">
        <v>0</v>
      </c>
      <c r="F11" s="113">
        <f t="shared" si="0"/>
        <v>0</v>
      </c>
      <c r="G11" s="114">
        <f t="shared" si="1"/>
        <v>0</v>
      </c>
      <c r="H11" s="114">
        <f t="shared" si="1"/>
        <v>0</v>
      </c>
      <c r="I11" s="114">
        <f t="shared" si="1"/>
        <v>0</v>
      </c>
      <c r="J11" s="115">
        <f t="shared" si="1"/>
        <v>0</v>
      </c>
      <c r="K11" s="116"/>
      <c r="L11" s="117"/>
      <c r="M11" s="110"/>
    </row>
    <row r="12" spans="2:13" ht="20.149999999999999" customHeight="1" x14ac:dyDescent="0.65">
      <c r="B12" s="111" t="s">
        <v>73</v>
      </c>
      <c r="C12" s="112" t="s">
        <v>77</v>
      </c>
      <c r="D12" s="112">
        <v>0</v>
      </c>
      <c r="E12" s="64">
        <v>0</v>
      </c>
      <c r="F12" s="113">
        <f t="shared" si="0"/>
        <v>0</v>
      </c>
      <c r="G12" s="114">
        <f t="shared" si="1"/>
        <v>0</v>
      </c>
      <c r="H12" s="114">
        <f t="shared" si="1"/>
        <v>0</v>
      </c>
      <c r="I12" s="114">
        <f t="shared" si="1"/>
        <v>0</v>
      </c>
      <c r="J12" s="115">
        <f t="shared" si="1"/>
        <v>0</v>
      </c>
      <c r="K12" s="116"/>
      <c r="L12" s="117"/>
      <c r="M12" s="110"/>
    </row>
    <row r="13" spans="2:13" ht="20.149999999999999" customHeight="1" x14ac:dyDescent="0.65">
      <c r="B13" s="111" t="s">
        <v>73</v>
      </c>
      <c r="C13" s="112" t="s">
        <v>136</v>
      </c>
      <c r="D13" s="112">
        <v>0</v>
      </c>
      <c r="E13" s="64">
        <v>0</v>
      </c>
      <c r="F13" s="113">
        <f t="shared" si="0"/>
        <v>0</v>
      </c>
      <c r="G13" s="114">
        <f t="shared" si="1"/>
        <v>0</v>
      </c>
      <c r="H13" s="114">
        <f t="shared" si="1"/>
        <v>0</v>
      </c>
      <c r="I13" s="114">
        <f t="shared" si="1"/>
        <v>0</v>
      </c>
      <c r="J13" s="115">
        <f t="shared" si="1"/>
        <v>0</v>
      </c>
      <c r="K13" s="116"/>
      <c r="L13" s="117"/>
      <c r="M13" s="110"/>
    </row>
    <row r="14" spans="2:13" ht="20.149999999999999" customHeight="1" x14ac:dyDescent="0.65">
      <c r="B14" s="118" t="s">
        <v>78</v>
      </c>
      <c r="C14" s="65" t="s">
        <v>72</v>
      </c>
      <c r="D14" s="119">
        <v>84</v>
      </c>
      <c r="E14" s="64">
        <v>0</v>
      </c>
      <c r="F14" s="113">
        <f t="shared" si="0"/>
        <v>0</v>
      </c>
      <c r="G14" s="114">
        <f t="shared" si="1"/>
        <v>0</v>
      </c>
      <c r="H14" s="114">
        <f t="shared" si="1"/>
        <v>0</v>
      </c>
      <c r="I14" s="114">
        <f t="shared" si="1"/>
        <v>0</v>
      </c>
      <c r="J14" s="115">
        <f t="shared" si="1"/>
        <v>0</v>
      </c>
      <c r="K14" s="116"/>
      <c r="L14" s="117"/>
      <c r="M14" s="110"/>
    </row>
    <row r="15" spans="2:13" ht="20.149999999999999" customHeight="1" x14ac:dyDescent="0.65">
      <c r="B15" s="111" t="s">
        <v>73</v>
      </c>
      <c r="C15" s="112" t="s">
        <v>79</v>
      </c>
      <c r="D15" s="112">
        <v>0</v>
      </c>
      <c r="E15" s="64">
        <v>0</v>
      </c>
      <c r="F15" s="113">
        <f t="shared" si="0"/>
        <v>0</v>
      </c>
      <c r="G15" s="114">
        <f t="shared" si="1"/>
        <v>0</v>
      </c>
      <c r="H15" s="114">
        <f t="shared" si="1"/>
        <v>0</v>
      </c>
      <c r="I15" s="114">
        <f t="shared" si="1"/>
        <v>0</v>
      </c>
      <c r="J15" s="115">
        <f t="shared" si="1"/>
        <v>0</v>
      </c>
      <c r="K15" s="116"/>
      <c r="L15" s="117"/>
      <c r="M15" s="110"/>
    </row>
    <row r="16" spans="2:13" ht="20.149999999999999" customHeight="1" x14ac:dyDescent="0.65">
      <c r="B16" s="111" t="s">
        <v>73</v>
      </c>
      <c r="C16" s="112" t="s">
        <v>136</v>
      </c>
      <c r="D16" s="112">
        <v>0</v>
      </c>
      <c r="E16" s="64">
        <v>0</v>
      </c>
      <c r="F16" s="113">
        <f t="shared" si="0"/>
        <v>0</v>
      </c>
      <c r="G16" s="114">
        <f t="shared" si="1"/>
        <v>0</v>
      </c>
      <c r="H16" s="114">
        <f t="shared" si="1"/>
        <v>0</v>
      </c>
      <c r="I16" s="114">
        <f t="shared" si="1"/>
        <v>0</v>
      </c>
      <c r="J16" s="115">
        <f t="shared" si="1"/>
        <v>0</v>
      </c>
      <c r="K16" s="116"/>
      <c r="L16" s="117"/>
      <c r="M16" s="110"/>
    </row>
    <row r="17" spans="2:13 16384:16384" ht="20.149999999999999" customHeight="1" x14ac:dyDescent="0.65">
      <c r="B17" s="118" t="s">
        <v>80</v>
      </c>
      <c r="C17" s="65" t="s">
        <v>72</v>
      </c>
      <c r="D17" s="119">
        <v>31</v>
      </c>
      <c r="E17" s="64">
        <v>0</v>
      </c>
      <c r="F17" s="113">
        <f t="shared" si="0"/>
        <v>0</v>
      </c>
      <c r="G17" s="114">
        <f t="shared" si="1"/>
        <v>0</v>
      </c>
      <c r="H17" s="114">
        <f t="shared" si="1"/>
        <v>0</v>
      </c>
      <c r="I17" s="114">
        <f t="shared" si="1"/>
        <v>0</v>
      </c>
      <c r="J17" s="115">
        <f t="shared" si="1"/>
        <v>0</v>
      </c>
      <c r="K17" s="116"/>
      <c r="L17" s="117"/>
      <c r="M17" s="110"/>
    </row>
    <row r="18" spans="2:13 16384:16384" ht="20.149999999999999" customHeight="1" x14ac:dyDescent="0.65">
      <c r="B18" s="111" t="s">
        <v>73</v>
      </c>
      <c r="C18" s="112" t="s">
        <v>79</v>
      </c>
      <c r="D18" s="112">
        <v>0</v>
      </c>
      <c r="E18" s="64">
        <v>0</v>
      </c>
      <c r="F18" s="113">
        <f t="shared" si="0"/>
        <v>0</v>
      </c>
      <c r="G18" s="114">
        <f t="shared" si="1"/>
        <v>0</v>
      </c>
      <c r="H18" s="114">
        <f t="shared" si="1"/>
        <v>0</v>
      </c>
      <c r="I18" s="114">
        <f t="shared" si="1"/>
        <v>0</v>
      </c>
      <c r="J18" s="115">
        <f t="shared" si="1"/>
        <v>0</v>
      </c>
      <c r="K18" s="116"/>
      <c r="L18" s="117"/>
      <c r="M18" s="110"/>
    </row>
    <row r="19" spans="2:13 16384:16384" ht="20.149999999999999" customHeight="1" x14ac:dyDescent="0.65">
      <c r="B19" s="111" t="s">
        <v>73</v>
      </c>
      <c r="C19" s="112" t="s">
        <v>136</v>
      </c>
      <c r="D19" s="112">
        <v>0</v>
      </c>
      <c r="E19" s="64">
        <v>0</v>
      </c>
      <c r="F19" s="113">
        <f t="shared" si="0"/>
        <v>0</v>
      </c>
      <c r="G19" s="114">
        <f t="shared" si="1"/>
        <v>0</v>
      </c>
      <c r="H19" s="114">
        <f t="shared" si="1"/>
        <v>0</v>
      </c>
      <c r="I19" s="114">
        <f t="shared" si="1"/>
        <v>0</v>
      </c>
      <c r="J19" s="115">
        <f t="shared" si="1"/>
        <v>0</v>
      </c>
      <c r="K19" s="116"/>
      <c r="L19" s="117"/>
      <c r="M19" s="110"/>
    </row>
    <row r="20" spans="2:13 16384:16384" ht="20.149999999999999" customHeight="1" x14ac:dyDescent="0.65">
      <c r="B20" s="118" t="s">
        <v>81</v>
      </c>
      <c r="C20" s="65" t="s">
        <v>72</v>
      </c>
      <c r="D20" s="119">
        <v>3</v>
      </c>
      <c r="E20" s="64">
        <v>0</v>
      </c>
      <c r="F20" s="113">
        <f t="shared" si="0"/>
        <v>0</v>
      </c>
      <c r="G20" s="114">
        <f t="shared" si="1"/>
        <v>0</v>
      </c>
      <c r="H20" s="114">
        <f t="shared" si="1"/>
        <v>0</v>
      </c>
      <c r="I20" s="114">
        <f t="shared" si="1"/>
        <v>0</v>
      </c>
      <c r="J20" s="115">
        <f t="shared" si="1"/>
        <v>0</v>
      </c>
      <c r="K20" s="116"/>
      <c r="L20" s="117"/>
      <c r="M20" s="110"/>
    </row>
    <row r="21" spans="2:13 16384:16384" ht="20.149999999999999" customHeight="1" x14ac:dyDescent="0.65">
      <c r="B21" s="111" t="s">
        <v>73</v>
      </c>
      <c r="C21" s="112" t="s">
        <v>135</v>
      </c>
      <c r="D21" s="112">
        <v>2</v>
      </c>
      <c r="E21" s="64">
        <v>0</v>
      </c>
      <c r="F21" s="113">
        <f t="shared" si="0"/>
        <v>0</v>
      </c>
      <c r="G21" s="114">
        <f t="shared" si="1"/>
        <v>0</v>
      </c>
      <c r="H21" s="114">
        <f t="shared" si="1"/>
        <v>0</v>
      </c>
      <c r="I21" s="114">
        <f t="shared" si="1"/>
        <v>0</v>
      </c>
      <c r="J21" s="115">
        <f t="shared" si="1"/>
        <v>0</v>
      </c>
      <c r="K21" s="116"/>
      <c r="L21" s="117"/>
      <c r="M21" s="110"/>
    </row>
    <row r="22" spans="2:13 16384:16384" ht="20.149999999999999" customHeight="1" x14ac:dyDescent="0.65">
      <c r="B22" s="111" t="s">
        <v>73</v>
      </c>
      <c r="C22" s="112" t="s">
        <v>134</v>
      </c>
      <c r="D22" s="112">
        <v>2</v>
      </c>
      <c r="E22" s="64">
        <v>0</v>
      </c>
      <c r="F22" s="113">
        <f t="shared" si="0"/>
        <v>0</v>
      </c>
      <c r="G22" s="114">
        <f t="shared" si="1"/>
        <v>0</v>
      </c>
      <c r="H22" s="114">
        <f t="shared" si="1"/>
        <v>0</v>
      </c>
      <c r="I22" s="114">
        <f t="shared" si="1"/>
        <v>0</v>
      </c>
      <c r="J22" s="115">
        <f t="shared" si="1"/>
        <v>0</v>
      </c>
      <c r="K22" s="116"/>
      <c r="L22" s="117"/>
      <c r="M22" s="110"/>
    </row>
    <row r="23" spans="2:13 16384:16384" ht="20.149999999999999" customHeight="1" x14ac:dyDescent="0.65">
      <c r="B23" s="118" t="s">
        <v>82</v>
      </c>
      <c r="C23" s="65" t="s">
        <v>72</v>
      </c>
      <c r="D23" s="119">
        <v>1</v>
      </c>
      <c r="E23" s="64">
        <v>0</v>
      </c>
      <c r="F23" s="113">
        <f t="shared" si="0"/>
        <v>0</v>
      </c>
      <c r="G23" s="114">
        <f t="shared" si="1"/>
        <v>0</v>
      </c>
      <c r="H23" s="114">
        <f t="shared" si="1"/>
        <v>0</v>
      </c>
      <c r="I23" s="114">
        <f t="shared" si="1"/>
        <v>0</v>
      </c>
      <c r="J23" s="115">
        <f t="shared" si="1"/>
        <v>0</v>
      </c>
      <c r="K23" s="116"/>
      <c r="L23" s="117"/>
      <c r="M23" s="110"/>
    </row>
    <row r="24" spans="2:13 16384:16384" ht="20.149999999999999" customHeight="1" x14ac:dyDescent="0.65">
      <c r="B24" s="111" t="s">
        <v>73</v>
      </c>
      <c r="C24" s="112" t="s">
        <v>135</v>
      </c>
      <c r="D24" s="112">
        <v>1</v>
      </c>
      <c r="E24" s="64">
        <v>0</v>
      </c>
      <c r="F24" s="113">
        <f t="shared" si="0"/>
        <v>0</v>
      </c>
      <c r="G24" s="114">
        <f t="shared" si="1"/>
        <v>0</v>
      </c>
      <c r="H24" s="114">
        <f t="shared" si="1"/>
        <v>0</v>
      </c>
      <c r="I24" s="114">
        <f t="shared" si="1"/>
        <v>0</v>
      </c>
      <c r="J24" s="115">
        <f t="shared" si="1"/>
        <v>0</v>
      </c>
      <c r="K24" s="116"/>
      <c r="L24" s="117"/>
      <c r="M24" s="110"/>
    </row>
    <row r="25" spans="2:13 16384:16384" ht="20.149999999999999" customHeight="1" thickBot="1" x14ac:dyDescent="0.7">
      <c r="B25" s="120" t="s">
        <v>73</v>
      </c>
      <c r="C25" s="121" t="s">
        <v>134</v>
      </c>
      <c r="D25" s="121">
        <v>1</v>
      </c>
      <c r="E25" s="66">
        <v>0</v>
      </c>
      <c r="F25" s="113">
        <f t="shared" si="0"/>
        <v>0</v>
      </c>
      <c r="G25" s="114">
        <f t="shared" si="1"/>
        <v>0</v>
      </c>
      <c r="H25" s="114">
        <f t="shared" si="1"/>
        <v>0</v>
      </c>
      <c r="I25" s="114">
        <f t="shared" si="1"/>
        <v>0</v>
      </c>
      <c r="J25" s="115">
        <f t="shared" si="1"/>
        <v>0</v>
      </c>
      <c r="K25" s="116"/>
      <c r="L25" s="117"/>
      <c r="M25" s="110"/>
    </row>
    <row r="26" spans="2:13 16384:16384" ht="20.25" customHeight="1" thickBot="1" x14ac:dyDescent="0.7">
      <c r="E26" s="122" t="s">
        <v>61</v>
      </c>
      <c r="F26" s="123">
        <f>SUM(F7:F25)</f>
        <v>0</v>
      </c>
      <c r="G26" s="124">
        <f>SUM(G7:G25)</f>
        <v>0</v>
      </c>
      <c r="H26" s="124">
        <f>SUM(H7:H25)</f>
        <v>0</v>
      </c>
      <c r="I26" s="124">
        <f>SUM(I7:I25)</f>
        <v>0</v>
      </c>
      <c r="J26" s="125">
        <f>SUM(J7:J25)</f>
        <v>0</v>
      </c>
      <c r="K26" s="126"/>
      <c r="L26" s="127"/>
      <c r="XFD26" s="128"/>
    </row>
    <row r="28" spans="2:13 16384:16384" x14ac:dyDescent="0.65">
      <c r="B28" s="48" t="s">
        <v>12</v>
      </c>
      <c r="C28" s="49"/>
      <c r="D28" s="50"/>
      <c r="E28" s="91"/>
      <c r="F28" s="91"/>
      <c r="G28" s="91"/>
      <c r="H28" s="91"/>
      <c r="I28" s="91"/>
      <c r="J28" s="91"/>
      <c r="K28" s="129"/>
    </row>
    <row r="29" spans="2:13 16384:16384" x14ac:dyDescent="0.65">
      <c r="B29" s="52" t="s">
        <v>83</v>
      </c>
      <c r="C29" s="53"/>
      <c r="D29" s="54"/>
      <c r="E29" s="93"/>
      <c r="F29" s="93"/>
      <c r="G29" s="93"/>
      <c r="H29" s="93"/>
      <c r="I29" s="93"/>
      <c r="J29" s="93"/>
      <c r="K29" s="130"/>
    </row>
    <row r="30" spans="2:13 16384:16384" x14ac:dyDescent="0.65">
      <c r="B30" s="52" t="s">
        <v>84</v>
      </c>
      <c r="C30" s="53"/>
      <c r="D30" s="53"/>
      <c r="E30" s="53"/>
      <c r="F30" s="53"/>
      <c r="G30" s="53"/>
      <c r="H30" s="53"/>
      <c r="I30" s="53"/>
      <c r="J30" s="53"/>
      <c r="K30" s="131"/>
    </row>
    <row r="31" spans="2:13 16384:16384" x14ac:dyDescent="0.65">
      <c r="B31" s="52" t="s">
        <v>85</v>
      </c>
      <c r="C31" s="53"/>
      <c r="D31" s="54"/>
      <c r="E31" s="93"/>
      <c r="F31" s="93"/>
      <c r="G31" s="93"/>
      <c r="H31" s="93"/>
      <c r="I31" s="93"/>
      <c r="J31" s="93"/>
      <c r="K31" s="131"/>
    </row>
    <row r="32" spans="2:13 16384:16384" x14ac:dyDescent="0.65">
      <c r="B32" s="56" t="s">
        <v>86</v>
      </c>
      <c r="C32" s="57"/>
      <c r="D32" s="58"/>
      <c r="E32" s="94"/>
      <c r="F32" s="94"/>
      <c r="G32" s="94"/>
      <c r="H32" s="94"/>
      <c r="I32" s="94"/>
      <c r="J32" s="94"/>
      <c r="K32" s="132"/>
    </row>
    <row r="34" spans="2:13" ht="19.5" thickBot="1" x14ac:dyDescent="0.7"/>
    <row r="35" spans="2:13" ht="19.5" thickBot="1" x14ac:dyDescent="0.7">
      <c r="E35" s="205" t="s">
        <v>87</v>
      </c>
      <c r="F35" s="206"/>
      <c r="G35" s="206"/>
      <c r="H35" s="206"/>
      <c r="I35" s="206"/>
      <c r="J35" s="206"/>
      <c r="K35" s="207"/>
    </row>
    <row r="36" spans="2:13" ht="19.5" thickBot="1" x14ac:dyDescent="0.7">
      <c r="B36" s="26" t="s">
        <v>49</v>
      </c>
      <c r="E36" s="208" t="s">
        <v>36</v>
      </c>
      <c r="F36" s="209"/>
      <c r="G36" s="209"/>
      <c r="H36" s="209"/>
      <c r="I36" s="210"/>
      <c r="J36" s="215" t="s">
        <v>37</v>
      </c>
      <c r="K36" s="216"/>
    </row>
    <row r="37" spans="2:13" ht="20.25" customHeight="1" x14ac:dyDescent="0.65">
      <c r="B37" s="28" t="s">
        <v>88</v>
      </c>
      <c r="C37" s="133" t="s">
        <v>89</v>
      </c>
      <c r="D37" s="134" t="s">
        <v>90</v>
      </c>
      <c r="E37" s="135" t="s">
        <v>39</v>
      </c>
      <c r="F37" s="136" t="s">
        <v>40</v>
      </c>
      <c r="G37" s="136" t="s">
        <v>41</v>
      </c>
      <c r="H37" s="136" t="s">
        <v>42</v>
      </c>
      <c r="I37" s="137" t="s">
        <v>43</v>
      </c>
      <c r="J37" s="138" t="s">
        <v>44</v>
      </c>
      <c r="K37" s="139" t="s">
        <v>45</v>
      </c>
    </row>
    <row r="38" spans="2:13" ht="20.25" customHeight="1" x14ac:dyDescent="0.65">
      <c r="B38" s="19" t="s">
        <v>91</v>
      </c>
      <c r="C38" s="74">
        <v>1454000</v>
      </c>
      <c r="D38" s="67">
        <v>0</v>
      </c>
      <c r="E38" s="140">
        <f t="shared" ref="E38:E39" si="2">C38*D38*12</f>
        <v>0</v>
      </c>
      <c r="F38" s="114">
        <f t="shared" ref="F38:K39" si="3">E38</f>
        <v>0</v>
      </c>
      <c r="G38" s="114">
        <f t="shared" si="3"/>
        <v>0</v>
      </c>
      <c r="H38" s="114">
        <f t="shared" ref="H38:I39" si="4">F38</f>
        <v>0</v>
      </c>
      <c r="I38" s="141">
        <f t="shared" si="4"/>
        <v>0</v>
      </c>
      <c r="J38" s="142">
        <f t="shared" si="3"/>
        <v>0</v>
      </c>
      <c r="K38" s="143">
        <f t="shared" si="3"/>
        <v>0</v>
      </c>
    </row>
    <row r="39" spans="2:13" ht="20.25" customHeight="1" thickBot="1" x14ac:dyDescent="0.7">
      <c r="B39" s="22" t="s">
        <v>92</v>
      </c>
      <c r="C39" s="75">
        <v>1410000</v>
      </c>
      <c r="D39" s="68">
        <v>0</v>
      </c>
      <c r="E39" s="140">
        <f t="shared" si="2"/>
        <v>0</v>
      </c>
      <c r="F39" s="114">
        <f t="shared" si="3"/>
        <v>0</v>
      </c>
      <c r="G39" s="114">
        <f t="shared" si="3"/>
        <v>0</v>
      </c>
      <c r="H39" s="114">
        <f t="shared" si="4"/>
        <v>0</v>
      </c>
      <c r="I39" s="141">
        <f t="shared" si="4"/>
        <v>0</v>
      </c>
      <c r="J39" s="142">
        <f t="shared" si="3"/>
        <v>0</v>
      </c>
      <c r="K39" s="143">
        <f t="shared" si="3"/>
        <v>0</v>
      </c>
    </row>
    <row r="40" spans="2:13" ht="20.25" customHeight="1" thickBot="1" x14ac:dyDescent="0.7">
      <c r="D40" s="122" t="s">
        <v>61</v>
      </c>
      <c r="E40" s="123">
        <f>SUM(E38:E39)</f>
        <v>0</v>
      </c>
      <c r="F40" s="124">
        <f t="shared" ref="F40:K40" si="5">SUM(F38:F39)</f>
        <v>0</v>
      </c>
      <c r="G40" s="124">
        <f t="shared" si="5"/>
        <v>0</v>
      </c>
      <c r="H40" s="124">
        <f t="shared" si="5"/>
        <v>0</v>
      </c>
      <c r="I40" s="144">
        <f t="shared" si="5"/>
        <v>0</v>
      </c>
      <c r="J40" s="145">
        <f>SUM(J38:J39)</f>
        <v>0</v>
      </c>
      <c r="K40" s="146">
        <f t="shared" si="5"/>
        <v>0</v>
      </c>
    </row>
    <row r="42" spans="2:13" x14ac:dyDescent="0.65">
      <c r="B42" s="48" t="s">
        <v>12</v>
      </c>
      <c r="C42" s="49"/>
      <c r="D42" s="50"/>
      <c r="E42" s="91"/>
      <c r="F42" s="91"/>
      <c r="G42" s="129"/>
    </row>
    <row r="43" spans="2:13" x14ac:dyDescent="0.65">
      <c r="B43" s="52" t="s">
        <v>93</v>
      </c>
      <c r="C43" s="53"/>
      <c r="D43" s="54"/>
      <c r="E43" s="93"/>
      <c r="F43" s="93"/>
      <c r="G43" s="130"/>
    </row>
    <row r="44" spans="2:13" x14ac:dyDescent="0.65">
      <c r="B44" s="52" t="s">
        <v>94</v>
      </c>
      <c r="C44" s="53"/>
      <c r="D44" s="54"/>
      <c r="E44" s="93"/>
      <c r="F44" s="93"/>
      <c r="G44" s="130"/>
    </row>
    <row r="45" spans="2:13" x14ac:dyDescent="0.65">
      <c r="B45" s="56" t="s">
        <v>86</v>
      </c>
      <c r="C45" s="57"/>
      <c r="D45" s="58"/>
      <c r="E45" s="94"/>
      <c r="F45" s="94"/>
      <c r="G45" s="132"/>
    </row>
    <row r="48" spans="2:13" ht="19.5" thickBot="1" x14ac:dyDescent="0.7">
      <c r="G48" s="205" t="s">
        <v>95</v>
      </c>
      <c r="H48" s="206"/>
      <c r="I48" s="206"/>
      <c r="J48" s="206"/>
      <c r="K48" s="206"/>
      <c r="L48" s="206"/>
      <c r="M48" s="207"/>
    </row>
    <row r="49" spans="2:13" ht="19.5" thickBot="1" x14ac:dyDescent="0.7">
      <c r="B49" s="26" t="s">
        <v>50</v>
      </c>
      <c r="G49" s="215" t="s">
        <v>36</v>
      </c>
      <c r="H49" s="217"/>
      <c r="I49" s="217"/>
      <c r="J49" s="217"/>
      <c r="K49" s="216"/>
      <c r="L49" s="215" t="s">
        <v>37</v>
      </c>
      <c r="M49" s="216"/>
    </row>
    <row r="50" spans="2:13" ht="57.5" thickBot="1" x14ac:dyDescent="0.7">
      <c r="B50" s="211" t="s">
        <v>96</v>
      </c>
      <c r="C50" s="212"/>
      <c r="D50" s="147" t="s">
        <v>97</v>
      </c>
      <c r="E50" s="147" t="s">
        <v>98</v>
      </c>
      <c r="F50" s="148" t="s">
        <v>99</v>
      </c>
      <c r="G50" s="149" t="s">
        <v>39</v>
      </c>
      <c r="H50" s="150" t="s">
        <v>40</v>
      </c>
      <c r="I50" s="150" t="s">
        <v>41</v>
      </c>
      <c r="J50" s="150" t="s">
        <v>42</v>
      </c>
      <c r="K50" s="151" t="s">
        <v>43</v>
      </c>
      <c r="L50" s="152" t="s">
        <v>44</v>
      </c>
      <c r="M50" s="151" t="s">
        <v>45</v>
      </c>
    </row>
    <row r="51" spans="2:13" ht="20.25" customHeight="1" x14ac:dyDescent="0.65">
      <c r="B51" s="218" t="s">
        <v>100</v>
      </c>
      <c r="C51" s="219"/>
      <c r="D51" s="153">
        <v>268</v>
      </c>
      <c r="E51" s="69">
        <v>0</v>
      </c>
      <c r="F51" s="70">
        <v>0</v>
      </c>
      <c r="G51" s="154">
        <f>D51*E51*12</f>
        <v>0</v>
      </c>
      <c r="H51" s="155">
        <f>E51*D51*12</f>
        <v>0</v>
      </c>
      <c r="I51" s="155">
        <f>E51*D51*12</f>
        <v>0</v>
      </c>
      <c r="J51" s="156">
        <f>E51*D51*12</f>
        <v>0</v>
      </c>
      <c r="K51" s="157">
        <f>E51*D51*12</f>
        <v>0</v>
      </c>
      <c r="L51" s="158">
        <f>F51*D51*12</f>
        <v>0</v>
      </c>
      <c r="M51" s="159">
        <f>F51*D51*12</f>
        <v>0</v>
      </c>
    </row>
    <row r="52" spans="2:13" ht="20.25" customHeight="1" thickBot="1" x14ac:dyDescent="0.7">
      <c r="B52" s="213" t="s">
        <v>101</v>
      </c>
      <c r="C52" s="214"/>
      <c r="D52" s="160">
        <v>1</v>
      </c>
      <c r="E52" s="71">
        <v>0</v>
      </c>
      <c r="F52" s="72">
        <v>0</v>
      </c>
      <c r="G52" s="161">
        <f>D52*E52*12</f>
        <v>0</v>
      </c>
      <c r="H52" s="162">
        <f>E52*D52*12</f>
        <v>0</v>
      </c>
      <c r="I52" s="162">
        <f>E52*D52*12</f>
        <v>0</v>
      </c>
      <c r="J52" s="163">
        <f>E52*D52*12</f>
        <v>0</v>
      </c>
      <c r="K52" s="164">
        <f>E52*D52*12</f>
        <v>0</v>
      </c>
      <c r="L52" s="165">
        <f>F52*D52*12</f>
        <v>0</v>
      </c>
      <c r="M52" s="166">
        <f>F52*D52*12</f>
        <v>0</v>
      </c>
    </row>
    <row r="53" spans="2:13" ht="20.25" customHeight="1" thickBot="1" x14ac:dyDescent="0.7">
      <c r="F53" s="122" t="s">
        <v>61</v>
      </c>
      <c r="G53" s="167">
        <f t="shared" ref="G53:M53" si="6">SUM(G51:G52)</f>
        <v>0</v>
      </c>
      <c r="H53" s="168">
        <f t="shared" si="6"/>
        <v>0</v>
      </c>
      <c r="I53" s="168">
        <f t="shared" si="6"/>
        <v>0</v>
      </c>
      <c r="J53" s="169">
        <f t="shared" si="6"/>
        <v>0</v>
      </c>
      <c r="K53" s="170">
        <f t="shared" si="6"/>
        <v>0</v>
      </c>
      <c r="L53" s="171">
        <f t="shared" si="6"/>
        <v>0</v>
      </c>
      <c r="M53" s="172">
        <f t="shared" si="6"/>
        <v>0</v>
      </c>
    </row>
    <row r="55" spans="2:13" x14ac:dyDescent="0.65">
      <c r="B55" s="48" t="s">
        <v>12</v>
      </c>
      <c r="C55" s="49"/>
      <c r="D55" s="50"/>
      <c r="E55" s="91"/>
      <c r="F55" s="91"/>
      <c r="G55" s="129"/>
    </row>
    <row r="56" spans="2:13" x14ac:dyDescent="0.65">
      <c r="B56" s="52" t="s">
        <v>102</v>
      </c>
      <c r="C56" s="53"/>
      <c r="D56" s="54"/>
      <c r="E56" s="93"/>
      <c r="F56" s="93"/>
      <c r="G56" s="130"/>
    </row>
    <row r="57" spans="2:13" x14ac:dyDescent="0.65">
      <c r="B57" s="52" t="s">
        <v>103</v>
      </c>
      <c r="C57" s="53"/>
      <c r="D57" s="54"/>
      <c r="E57" s="93"/>
      <c r="F57" s="93"/>
      <c r="G57" s="130"/>
    </row>
    <row r="58" spans="2:13" x14ac:dyDescent="0.65">
      <c r="B58" s="56" t="s">
        <v>86</v>
      </c>
      <c r="C58" s="57"/>
      <c r="D58" s="58"/>
      <c r="E58" s="94"/>
      <c r="F58" s="94"/>
      <c r="G58" s="132"/>
    </row>
  </sheetData>
  <sheetProtection algorithmName="SHA-512" hashValue="vB9ZZkoD1SPyDChvZwIg8bbjMv6ZPEnMacXWBzaZV22cI++hv+n904Mh1wOboH7ic2Da0CbwCTk2E0y77DhzOg==" saltValue="DKWHEuvAJrKZ0hIVaqgBEA==" spinCount="100000" sheet="1" objects="1" scenarios="1"/>
  <mergeCells count="12">
    <mergeCell ref="B50:C50"/>
    <mergeCell ref="B52:C52"/>
    <mergeCell ref="K5:L5"/>
    <mergeCell ref="J36:K36"/>
    <mergeCell ref="L49:M49"/>
    <mergeCell ref="G49:K49"/>
    <mergeCell ref="B51:C51"/>
    <mergeCell ref="F4:L4"/>
    <mergeCell ref="F5:J5"/>
    <mergeCell ref="E35:K35"/>
    <mergeCell ref="E36:I36"/>
    <mergeCell ref="G48:M48"/>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6"/>
  <sheetViews>
    <sheetView showGridLines="0" zoomScale="85" zoomScaleNormal="85" workbookViewId="0"/>
  </sheetViews>
  <sheetFormatPr defaultColWidth="8.7265625" defaultRowHeight="19" x14ac:dyDescent="0.65"/>
  <cols>
    <col min="1" max="1" width="8.7265625" style="1"/>
    <col min="2" max="2" width="27.7265625" style="1" customWidth="1"/>
    <col min="3" max="5" width="18.7265625" style="1" customWidth="1"/>
    <col min="6" max="6" width="13" style="1" customWidth="1"/>
    <col min="7" max="7" width="14.08984375" style="1" customWidth="1"/>
    <col min="8" max="10" width="8.7265625" style="1"/>
    <col min="11" max="11" width="10.90625" style="1" customWidth="1"/>
    <col min="12" max="16384" width="8.7265625" style="1"/>
  </cols>
  <sheetData>
    <row r="2" spans="2:11" ht="26.5" x14ac:dyDescent="0.85">
      <c r="B2" s="6" t="s">
        <v>104</v>
      </c>
    </row>
    <row r="3" spans="2:11" ht="21" customHeight="1" x14ac:dyDescent="0.85">
      <c r="B3" s="6"/>
    </row>
    <row r="4" spans="2:11" ht="19.5" thickBot="1" x14ac:dyDescent="0.7">
      <c r="B4" s="26" t="s">
        <v>105</v>
      </c>
    </row>
    <row r="5" spans="2:11" ht="22.15" customHeight="1" thickBot="1" x14ac:dyDescent="0.7">
      <c r="B5" s="96" t="s">
        <v>106</v>
      </c>
      <c r="C5" s="173" t="s">
        <v>58</v>
      </c>
    </row>
    <row r="6" spans="2:11" ht="22.15" customHeight="1" x14ac:dyDescent="0.65">
      <c r="B6" s="174" t="s">
        <v>107</v>
      </c>
      <c r="C6" s="175">
        <v>120</v>
      </c>
    </row>
    <row r="7" spans="2:11" ht="22.15" customHeight="1" x14ac:dyDescent="0.65">
      <c r="B7" s="176" t="s">
        <v>108</v>
      </c>
      <c r="C7" s="177">
        <v>120</v>
      </c>
    </row>
    <row r="8" spans="2:11" ht="22.15" customHeight="1" x14ac:dyDescent="0.65">
      <c r="B8" s="176" t="s">
        <v>109</v>
      </c>
      <c r="C8" s="177">
        <v>100</v>
      </c>
    </row>
    <row r="9" spans="2:11" ht="22.15" customHeight="1" thickBot="1" x14ac:dyDescent="0.7">
      <c r="B9" s="178" t="s">
        <v>110</v>
      </c>
      <c r="C9" s="179">
        <v>80</v>
      </c>
    </row>
    <row r="10" spans="2:11" x14ac:dyDescent="0.65">
      <c r="C10" s="180"/>
    </row>
    <row r="11" spans="2:11" x14ac:dyDescent="0.65">
      <c r="B11" s="48" t="s">
        <v>12</v>
      </c>
      <c r="C11" s="49"/>
      <c r="D11" s="50"/>
      <c r="E11" s="91"/>
      <c r="F11" s="50"/>
      <c r="G11" s="50"/>
      <c r="H11" s="50"/>
      <c r="I11" s="50"/>
      <c r="J11" s="50"/>
      <c r="K11" s="129"/>
    </row>
    <row r="12" spans="2:11" x14ac:dyDescent="0.65">
      <c r="B12" s="52" t="s">
        <v>111</v>
      </c>
      <c r="C12" s="53"/>
      <c r="D12" s="54"/>
      <c r="E12" s="93"/>
      <c r="F12" s="54"/>
      <c r="G12" s="54"/>
      <c r="H12" s="54"/>
      <c r="I12" s="54"/>
      <c r="J12" s="54"/>
      <c r="K12" s="130"/>
    </row>
    <row r="13" spans="2:11" ht="31.5" customHeight="1" x14ac:dyDescent="0.65">
      <c r="B13" s="220" t="s">
        <v>112</v>
      </c>
      <c r="C13" s="221"/>
      <c r="D13" s="221"/>
      <c r="E13" s="221"/>
      <c r="F13" s="221"/>
      <c r="G13" s="221"/>
      <c r="H13" s="221"/>
      <c r="I13" s="221"/>
      <c r="J13" s="221"/>
      <c r="K13" s="222"/>
    </row>
    <row r="14" spans="2:11" x14ac:dyDescent="0.65">
      <c r="B14" s="52" t="s">
        <v>113</v>
      </c>
      <c r="C14" s="53"/>
      <c r="D14" s="54"/>
      <c r="E14" s="93"/>
      <c r="F14" s="54"/>
      <c r="G14" s="54"/>
      <c r="H14" s="54"/>
      <c r="I14" s="54"/>
      <c r="J14" s="54"/>
      <c r="K14" s="130"/>
    </row>
    <row r="15" spans="2:11" x14ac:dyDescent="0.65">
      <c r="B15" s="56" t="s">
        <v>114</v>
      </c>
      <c r="C15" s="181"/>
      <c r="D15" s="181"/>
      <c r="E15" s="181"/>
      <c r="F15" s="182"/>
      <c r="G15" s="182"/>
      <c r="H15" s="182"/>
      <c r="I15" s="182"/>
      <c r="J15" s="182"/>
      <c r="K15" s="183"/>
    </row>
    <row r="16" spans="2:11" x14ac:dyDescent="0.65">
      <c r="C16" s="180"/>
    </row>
    <row r="17" spans="2:7" x14ac:dyDescent="0.65">
      <c r="C17" s="180"/>
    </row>
    <row r="18" spans="2:7" x14ac:dyDescent="0.65">
      <c r="C18" s="180"/>
    </row>
    <row r="19" spans="2:7" ht="19.5" thickBot="1" x14ac:dyDescent="0.7">
      <c r="B19" s="26" t="s">
        <v>115</v>
      </c>
      <c r="C19" s="180"/>
    </row>
    <row r="20" spans="2:7" ht="22.15" customHeight="1" thickBot="1" x14ac:dyDescent="0.7">
      <c r="B20" s="184"/>
      <c r="C20" s="223" t="s">
        <v>58</v>
      </c>
      <c r="D20" s="224"/>
      <c r="E20" s="225"/>
    </row>
    <row r="21" spans="2:7" ht="22.15" customHeight="1" thickBot="1" x14ac:dyDescent="0.7">
      <c r="B21" s="185" t="s">
        <v>116</v>
      </c>
      <c r="C21" s="96" t="s">
        <v>117</v>
      </c>
      <c r="D21" s="97" t="s">
        <v>118</v>
      </c>
      <c r="E21" s="173" t="s">
        <v>119</v>
      </c>
    </row>
    <row r="22" spans="2:7" ht="22.15" customHeight="1" x14ac:dyDescent="0.65">
      <c r="B22" s="186" t="s">
        <v>71</v>
      </c>
      <c r="C22" s="187">
        <v>75</v>
      </c>
      <c r="D22" s="188">
        <v>75</v>
      </c>
      <c r="E22" s="175">
        <v>75</v>
      </c>
    </row>
    <row r="23" spans="2:7" ht="22.15" customHeight="1" x14ac:dyDescent="0.65">
      <c r="B23" s="189" t="s">
        <v>75</v>
      </c>
      <c r="C23" s="190">
        <v>75</v>
      </c>
      <c r="D23" s="191">
        <v>75</v>
      </c>
      <c r="E23" s="177">
        <v>75</v>
      </c>
    </row>
    <row r="24" spans="2:7" ht="22.15" customHeight="1" x14ac:dyDescent="0.65">
      <c r="B24" s="189" t="s">
        <v>76</v>
      </c>
      <c r="C24" s="190">
        <v>150</v>
      </c>
      <c r="D24" s="191">
        <v>100</v>
      </c>
      <c r="E24" s="177">
        <v>150</v>
      </c>
    </row>
    <row r="25" spans="2:7" ht="22.15" customHeight="1" thickBot="1" x14ac:dyDescent="0.7">
      <c r="B25" s="192" t="s">
        <v>80</v>
      </c>
      <c r="C25" s="193">
        <v>250</v>
      </c>
      <c r="D25" s="194">
        <v>150</v>
      </c>
      <c r="E25" s="179">
        <v>250</v>
      </c>
    </row>
    <row r="27" spans="2:7" x14ac:dyDescent="0.65">
      <c r="B27" s="48" t="s">
        <v>12</v>
      </c>
      <c r="C27" s="49"/>
      <c r="D27" s="50"/>
      <c r="E27" s="91"/>
      <c r="F27" s="50"/>
      <c r="G27" s="129"/>
    </row>
    <row r="28" spans="2:7" x14ac:dyDescent="0.65">
      <c r="B28" s="52" t="s">
        <v>120</v>
      </c>
      <c r="C28" s="53"/>
      <c r="D28" s="54"/>
      <c r="E28" s="93"/>
      <c r="F28" s="54"/>
      <c r="G28" s="130"/>
    </row>
    <row r="29" spans="2:7" x14ac:dyDescent="0.65">
      <c r="B29" s="52" t="s">
        <v>113</v>
      </c>
      <c r="C29" s="53"/>
      <c r="D29" s="54"/>
      <c r="E29" s="93"/>
      <c r="F29" s="54"/>
      <c r="G29" s="130"/>
    </row>
    <row r="30" spans="2:7" x14ac:dyDescent="0.65">
      <c r="B30" s="52" t="s">
        <v>121</v>
      </c>
      <c r="C30" s="53"/>
      <c r="D30" s="54"/>
      <c r="E30" s="93"/>
      <c r="F30" s="54"/>
      <c r="G30" s="130"/>
    </row>
    <row r="31" spans="2:7" x14ac:dyDescent="0.65">
      <c r="B31" s="195" t="s">
        <v>122</v>
      </c>
      <c r="C31" s="196"/>
      <c r="D31" s="197"/>
      <c r="E31" s="198"/>
      <c r="F31" s="197"/>
      <c r="G31" s="199"/>
    </row>
    <row r="35" spans="2:5" ht="19.5" thickBot="1" x14ac:dyDescent="0.7">
      <c r="B35" s="26" t="s">
        <v>123</v>
      </c>
      <c r="C35" s="180"/>
    </row>
    <row r="36" spans="2:5" ht="19.5" thickBot="1" x14ac:dyDescent="0.7">
      <c r="B36" s="96" t="s">
        <v>124</v>
      </c>
      <c r="C36" s="97" t="s">
        <v>58</v>
      </c>
      <c r="D36" s="173" t="s">
        <v>125</v>
      </c>
    </row>
    <row r="37" spans="2:5" x14ac:dyDescent="0.65">
      <c r="B37" s="174" t="s">
        <v>126</v>
      </c>
      <c r="C37" s="80">
        <v>0</v>
      </c>
      <c r="D37" s="81">
        <v>0</v>
      </c>
    </row>
    <row r="38" spans="2:5" x14ac:dyDescent="0.65">
      <c r="B38" s="176" t="s">
        <v>127</v>
      </c>
      <c r="C38" s="78">
        <v>0</v>
      </c>
      <c r="D38" s="79">
        <v>0</v>
      </c>
    </row>
    <row r="39" spans="2:5" x14ac:dyDescent="0.65">
      <c r="B39" s="176" t="s">
        <v>128</v>
      </c>
      <c r="C39" s="78">
        <v>0</v>
      </c>
      <c r="D39" s="79">
        <v>0</v>
      </c>
    </row>
    <row r="40" spans="2:5" x14ac:dyDescent="0.65">
      <c r="B40" s="176" t="s">
        <v>129</v>
      </c>
      <c r="C40" s="78">
        <v>0</v>
      </c>
      <c r="D40" s="79">
        <v>0</v>
      </c>
    </row>
    <row r="41" spans="2:5" ht="19.5" thickBot="1" x14ac:dyDescent="0.7">
      <c r="B41" s="178" t="s">
        <v>130</v>
      </c>
      <c r="C41" s="71">
        <v>0</v>
      </c>
      <c r="D41" s="73">
        <v>0</v>
      </c>
    </row>
    <row r="43" spans="2:5" x14ac:dyDescent="0.65">
      <c r="B43" s="48" t="s">
        <v>12</v>
      </c>
      <c r="C43" s="49"/>
      <c r="D43" s="49"/>
      <c r="E43" s="51"/>
    </row>
    <row r="44" spans="2:5" x14ac:dyDescent="0.65">
      <c r="B44" s="52" t="s">
        <v>131</v>
      </c>
      <c r="C44" s="53"/>
      <c r="D44" s="53"/>
      <c r="E44" s="55"/>
    </row>
    <row r="45" spans="2:5" x14ac:dyDescent="0.65">
      <c r="B45" s="52" t="s">
        <v>132</v>
      </c>
      <c r="C45" s="53"/>
      <c r="D45" s="53"/>
      <c r="E45" s="55"/>
    </row>
    <row r="46" spans="2:5" x14ac:dyDescent="0.65">
      <c r="B46" s="56" t="s">
        <v>133</v>
      </c>
      <c r="C46" s="57"/>
      <c r="D46" s="57"/>
      <c r="E46" s="59"/>
    </row>
  </sheetData>
  <sheetProtection algorithmName="SHA-512" hashValue="6F/1sEXv3GMww0VT1irHgCs+GHpIdyWpItom2zrdDELvbuGwBCMcebdB3Gz4LHIRxGatDuD0LjcYorYRCFxdew==" saltValue="GBM1zcr77IuO4MAvCtfE6w=="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042AE1E923F5448E52F6C62732AE79" ma:contentTypeVersion="4" ma:contentTypeDescription="Een nieuw document maken." ma:contentTypeScope="" ma:versionID="8719f7612233c74aae841a62773ed303">
  <xsd:schema xmlns:xsd="http://www.w3.org/2001/XMLSchema" xmlns:xs="http://www.w3.org/2001/XMLSchema" xmlns:p="http://schemas.microsoft.com/office/2006/metadata/properties" xmlns:ns2="e7bc642b-d1a2-4b14-8cba-51434cbb975c" targetNamespace="http://schemas.microsoft.com/office/2006/metadata/properties" ma:root="true" ma:fieldsID="88cf1254d8ce538b962db705c5498881" ns2:_="">
    <xsd:import namespace="e7bc642b-d1a2-4b14-8cba-51434cbb97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bc642b-d1a2-4b14-8cba-51434cbb97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62E74AD-17E4-4FD8-9AD6-6DDE6DF7CD3F}">
  <ds:schemaRefs>
    <ds:schemaRef ds:uri="http://purl.org/dc/terms/"/>
    <ds:schemaRef ds:uri="http://purl.org/dc/elements/1.1/"/>
    <ds:schemaRef ds:uri="e7bc642b-d1a2-4b14-8cba-51434cbb975c"/>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www.w3.org/XML/1998/namespace"/>
  </ds:schemaRefs>
</ds:datastoreItem>
</file>

<file path=customXml/itemProps3.xml><?xml version="1.0" encoding="utf-8"?>
<ds:datastoreItem xmlns:ds="http://schemas.openxmlformats.org/officeDocument/2006/customXml" ds:itemID="{4370EB22-64D4-495C-A35E-FDFE6ED80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bc642b-d1a2-4b14-8cba-51434cbb97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BOOR</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2025-04-14T11:46:28Z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0x01010032042AE1E923F5448E52F6C62732AE79</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