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4_{BD6D80B0-1F64-417C-A850-1128EAB5D3B8}" xr6:coauthVersionLast="47" xr6:coauthVersionMax="47" xr10:uidLastSave="{00000000-0000-0000-0000-000000000000}"/>
  <bookViews>
    <workbookView xWindow="13185" yWindow="135" windowWidth="15390" windowHeight="15585" xr2:uid="{00000000-000D-0000-FFFF-FFFF00000000}"/>
  </bookViews>
  <sheets>
    <sheet name="specificatie" sheetId="7" r:id="rId1"/>
    <sheet name="kunstwerken" sheetId="9" r:id="rId2"/>
    <sheet name="Centrum Archeologie" sheetId="8" r:id="rId3"/>
    <sheet name="MFP-locaties" sheetId="6" r:id="rId4"/>
  </sheets>
  <definedNames>
    <definedName name="_xlnm._FilterDatabase" localSheetId="1" hidden="1">kunstwerken!$B$1:$H$719</definedName>
    <definedName name="_xlnm.Print_Area" localSheetId="0">specificatie!$A$1:$O$32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5" i="7"/>
  <c r="N27" i="7"/>
  <c r="N23" i="7"/>
  <c r="G192" i="9"/>
  <c r="L12" i="7" l="1"/>
  <c r="N12" i="7" s="1"/>
  <c r="L24" i="7"/>
  <c r="N24" i="7" s="1"/>
  <c r="L25" i="7"/>
  <c r="N25" i="7" s="1"/>
  <c r="L26" i="7"/>
  <c r="N26" i="7" s="1"/>
  <c r="J7" i="7" l="1"/>
  <c r="L7" i="7" s="1"/>
  <c r="N7" i="7" s="1"/>
  <c r="J27" i="7"/>
  <c r="L27" i="7" s="1"/>
  <c r="G718" i="9"/>
  <c r="G719" i="9" s="1"/>
  <c r="G195" i="9"/>
  <c r="E719" i="9" l="1"/>
  <c r="J23" i="7" s="1"/>
  <c r="L23" i="7" s="1"/>
  <c r="B11" i="8"/>
  <c r="J21" i="7"/>
  <c r="L21" i="7" s="1"/>
  <c r="N21" i="7" s="1"/>
  <c r="J19" i="7"/>
  <c r="L19" i="7" s="1"/>
  <c r="N19" i="7" s="1"/>
  <c r="J22" i="7"/>
  <c r="L22" i="7" s="1"/>
  <c r="N22" i="7" s="1"/>
  <c r="J20" i="7"/>
  <c r="L20" i="7" s="1"/>
  <c r="N20" i="7" s="1"/>
  <c r="J18" i="7"/>
  <c r="L18" i="7" s="1"/>
  <c r="N18" i="7" s="1"/>
  <c r="J17" i="7"/>
  <c r="L17" i="7" s="1"/>
  <c r="N17" i="7" s="1"/>
  <c r="J16" i="7"/>
  <c r="L16" i="7" s="1"/>
  <c r="N16" i="7" s="1"/>
  <c r="J15" i="7"/>
  <c r="L15" i="7" s="1"/>
  <c r="N15" i="7" s="1"/>
  <c r="J14" i="7"/>
  <c r="L14" i="7" s="1"/>
  <c r="N14" i="7" s="1"/>
  <c r="J13" i="7"/>
  <c r="L13" i="7" s="1"/>
  <c r="N13" i="7" s="1"/>
  <c r="J11" i="7"/>
  <c r="L11" i="7" s="1"/>
  <c r="N11" i="7" s="1"/>
  <c r="J10" i="7"/>
  <c r="L10" i="7" s="1"/>
  <c r="N10" i="7" s="1"/>
  <c r="J9" i="7"/>
  <c r="L9" i="7" s="1"/>
  <c r="N9" i="7" s="1"/>
  <c r="I9" i="7"/>
  <c r="K9" i="7" s="1"/>
  <c r="M9" i="7" s="1"/>
  <c r="J8" i="7"/>
  <c r="L8" i="7" s="1"/>
  <c r="N8" i="7" s="1"/>
  <c r="J6" i="7"/>
  <c r="L6" i="7" s="1"/>
  <c r="N6" i="7" s="1"/>
  <c r="I5" i="7"/>
  <c r="K5" i="7" s="1"/>
  <c r="M5" i="7" s="1"/>
  <c r="M30" i="7" l="1"/>
  <c r="N30" i="7"/>
  <c r="L30" i="7"/>
  <c r="K30" i="7"/>
  <c r="I30" i="7"/>
  <c r="J30" i="7"/>
  <c r="O30" i="7" l="1"/>
  <c r="B22" i="6"/>
  <c r="B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E5" authorId="0" shapeId="0" xr:uid="{0E30A044-D5E0-4728-8582-23D3E2B3E870}">
      <text>
        <r>
          <rPr>
            <sz val="9"/>
            <color indexed="81"/>
            <rFont val="Tahoma"/>
            <family val="2"/>
          </rPr>
          <t>rapport ATMP 2019.01.20307.004-O</t>
        </r>
      </text>
    </comment>
    <comment ref="E9" authorId="0" shapeId="0" xr:uid="{4E0ED18A-C15C-4364-9B07-82A25D473246}">
      <text>
        <r>
          <rPr>
            <sz val="9"/>
            <color indexed="81"/>
            <rFont val="Tahoma"/>
            <family val="2"/>
          </rPr>
          <t>rapport ATMP 2019.01.20307.274-O</t>
        </r>
      </text>
    </comment>
    <comment ref="D19" authorId="0" shapeId="0" xr:uid="{89AFABBB-9A88-4F96-AB9E-56E248553047}">
      <text>
        <r>
          <rPr>
            <sz val="9"/>
            <color indexed="81"/>
            <rFont val="Tahoma"/>
            <family val="2"/>
          </rPr>
          <t xml:space="preserve">- Leica TS15 R1000 Totalstation Serienummer 1618743, € 36.300,-
- Leica GS18 T GPS-ontvanger + CS35-1 tablet (Panasonic toughpad), € 33.764,11
</t>
        </r>
      </text>
    </comment>
    <comment ref="F23" authorId="0" shapeId="0" xr:uid="{239A7D0A-6124-4FAD-A71F-6AC505E305FB}">
      <text>
        <r>
          <rPr>
            <sz val="9"/>
            <color indexed="81"/>
            <rFont val="Tahoma"/>
            <family val="2"/>
          </rPr>
          <t>getaxeerd door Art Appraisal &amp; Consultancy
rapportnr tax_221219_amersfoort</t>
        </r>
      </text>
    </comment>
    <comment ref="A26" authorId="0" shapeId="0" xr:uid="{11E41228-1C23-4574-9D8A-54BCD8A26651}">
      <text>
        <r>
          <rPr>
            <sz val="9"/>
            <color indexed="81"/>
            <rFont val="Tahoma"/>
            <family val="2"/>
          </rPr>
          <t>gebouw verzekerd op polisnummer 646975407</t>
        </r>
      </text>
    </comment>
  </commentList>
</comments>
</file>

<file path=xl/sharedStrings.xml><?xml version="1.0" encoding="utf-8"?>
<sst xmlns="http://schemas.openxmlformats.org/spreadsheetml/2006/main" count="1382" uniqueCount="506">
  <si>
    <t>Adres</t>
  </si>
  <si>
    <t>Gebouwen</t>
  </si>
  <si>
    <t>Totalen</t>
  </si>
  <si>
    <t>Bestemming</t>
  </si>
  <si>
    <t>Plaats</t>
  </si>
  <si>
    <t>Postcode</t>
  </si>
  <si>
    <t xml:space="preserve">Inventaris </t>
  </si>
  <si>
    <t>incl. index</t>
  </si>
  <si>
    <t>Totaal</t>
  </si>
  <si>
    <t>Amersfoort</t>
  </si>
  <si>
    <t>3811 LL</t>
  </si>
  <si>
    <t>dependance Stadhuis</t>
  </si>
  <si>
    <t>taxatiedatum</t>
  </si>
  <si>
    <t>3811 LM</t>
  </si>
  <si>
    <t>Stadhuis</t>
  </si>
  <si>
    <t>Voormalig Stadhuis</t>
  </si>
  <si>
    <t>Stadhuisplein 6-7 / Westsingel 44-46</t>
  </si>
  <si>
    <t>Stadhuisplein 1-3 / Molenstraat 2</t>
  </si>
  <si>
    <t>Stadhuisplein 1-3 / Molenstraat 2 en 4 / Westsingel 41</t>
  </si>
  <si>
    <t>Hellestraat 24</t>
  </si>
  <si>
    <t>Obervantenklooster, kantoorruimte gem. Sociale dienst</t>
  </si>
  <si>
    <t>Hof 2-3</t>
  </si>
  <si>
    <t>Marktkantoor De Boterhal (2), openbaar toilet (3)</t>
  </si>
  <si>
    <t>Muurhuizen 40-42</t>
  </si>
  <si>
    <t>3811 EJ</t>
  </si>
  <si>
    <t>Inloopcentrum, depo's archeologie</t>
  </si>
  <si>
    <t>Stadhuisplein 2</t>
  </si>
  <si>
    <t>Parkeergarage</t>
  </si>
  <si>
    <t>Stadsring 75</t>
  </si>
  <si>
    <t>3811 HN</t>
  </si>
  <si>
    <t>Boven UWV, 1e en 4e verdieping</t>
  </si>
  <si>
    <t>Smallepad 3</t>
  </si>
  <si>
    <t>3811 MG</t>
  </si>
  <si>
    <t>voormalige locatie kade</t>
  </si>
  <si>
    <t>Eemplein 73</t>
  </si>
  <si>
    <t>3812 EA</t>
  </si>
  <si>
    <t>Archief, Eemland en Depo's, incl. expo-opstelling</t>
  </si>
  <si>
    <t>MFP's Locaties (Multi Functionele Printers)</t>
  </si>
  <si>
    <t>Aantallen</t>
  </si>
  <si>
    <t>Stadhuisplein 1</t>
  </si>
  <si>
    <t>Stadhuisplein 3</t>
  </si>
  <si>
    <t>Stadhuisplein 5</t>
  </si>
  <si>
    <t>Westsingel 46</t>
  </si>
  <si>
    <t>Molenstraat 2</t>
  </si>
  <si>
    <t>Hof 2</t>
  </si>
  <si>
    <t>Eemlaan 98, (Citymarketing)</t>
  </si>
  <si>
    <t>Eemplein 73 ( Archief Eemland )</t>
  </si>
  <si>
    <t>Dodeweg-Oost 29-31 ( Rusthof )</t>
  </si>
  <si>
    <t>CNME, Schothorsterlaan 21</t>
  </si>
  <si>
    <t>Totaal:</t>
  </si>
  <si>
    <t>Waarde MFP's:</t>
  </si>
  <si>
    <t>41 x MPC3504 à € 3.360,-</t>
  </si>
  <si>
    <t>10 x MPC4504 à € 3.792,-</t>
  </si>
  <si>
    <t>Extra (niet getaxeerd): MFP's (locaties/ prijs zie tabblad MFP) en fietsen € 33.000,- (Stadhuis)</t>
  </si>
  <si>
    <t>Het Groene Huis</t>
  </si>
  <si>
    <t>bijgebouwen</t>
  </si>
  <si>
    <t>Crematorium Rusthof</t>
  </si>
  <si>
    <t>Schothorsterlaan 21</t>
  </si>
  <si>
    <t>Schothorsterlaan 21a</t>
  </si>
  <si>
    <t>Dodeweg-Oost 29-31</t>
  </si>
  <si>
    <t>Zie tabblad MFP-locaties</t>
  </si>
  <si>
    <t>3822 NA</t>
  </si>
  <si>
    <t xml:space="preserve">Leusden </t>
  </si>
  <si>
    <t>3832 RE</t>
  </si>
  <si>
    <t>per 1-7-2021</t>
  </si>
  <si>
    <t>Computerapparatuur</t>
  </si>
  <si>
    <t xml:space="preserve"> 't Erf 1</t>
  </si>
  <si>
    <t>Tablets met toebehoren</t>
  </si>
  <si>
    <t>3831 NA</t>
  </si>
  <si>
    <t>Veenslagen 33</t>
  </si>
  <si>
    <t>3825 RT</t>
  </si>
  <si>
    <t>per 1-7-2022</t>
  </si>
  <si>
    <t>Zonnehof 19</t>
  </si>
  <si>
    <t>voormalig kantoorpand</t>
  </si>
  <si>
    <t>Plotterweg 26-28</t>
  </si>
  <si>
    <t>Trompetstraat 3</t>
  </si>
  <si>
    <t>sporthal Zielhorst</t>
  </si>
  <si>
    <t>3811 ND</t>
  </si>
  <si>
    <t>3821 BB</t>
  </si>
  <si>
    <t>3822 CK</t>
  </si>
  <si>
    <t>GS18 T LTE Unlimited  / serienummer 3626735</t>
  </si>
  <si>
    <t>GVP744 GNSS Base+Rover Container / artikelnummer 937441</t>
  </si>
  <si>
    <t>GAT27 Antenna for LTE radio /artikelnummer 834668</t>
  </si>
  <si>
    <t>GLS30, GNSS Telesc. loodstaaf, carbon / artikelnummer 752292</t>
  </si>
  <si>
    <t>GEB334 Battery int Li-Ion 10.8V/3450mAh / artikelnummer 954518 (2 stuks)</t>
  </si>
  <si>
    <t>GKL311 Lader Prof 3000 /artikelnummer 1432 (2 stuks)</t>
  </si>
  <si>
    <t>GHT78 Bevestigingsplaat tablet CS35 / artikelnummer 832127</t>
  </si>
  <si>
    <t>GHT63 Loodstaafklem bevestiging GHT / artikelnummer 767880</t>
  </si>
  <si>
    <t>GEB236 Li-ion-accu 10,8 V / 8,7 Ah CS35 / artikelnummer 832120</t>
  </si>
  <si>
    <t>Apparatuur van het Centrum voor Archeologie (zie tabblad voor specificatie)</t>
  </si>
  <si>
    <t>CS35 - no. 848130</t>
  </si>
  <si>
    <t>Nummer</t>
  </si>
  <si>
    <t>Naam</t>
  </si>
  <si>
    <t>Titel</t>
  </si>
  <si>
    <t>(Taxatie)waarde</t>
  </si>
  <si>
    <t>Opmerkingen</t>
  </si>
  <si>
    <t>Kedo Erné</t>
  </si>
  <si>
    <t>Teracotta kat</t>
  </si>
  <si>
    <t>Flehite</t>
  </si>
  <si>
    <t>Harry van Kruiningen</t>
  </si>
  <si>
    <t>Zonnelied van Achnaton</t>
  </si>
  <si>
    <t>Louis J.L. Vorkink</t>
  </si>
  <si>
    <t>Portret meisje</t>
  </si>
  <si>
    <t>Drie doden (olieverf op</t>
  </si>
  <si>
    <t>Lies Cosijn</t>
  </si>
  <si>
    <t>De oude mannen</t>
  </si>
  <si>
    <t>Max Keuris</t>
  </si>
  <si>
    <t>Meisje in peacook Chair</t>
  </si>
  <si>
    <t>Loek Lafeber</t>
  </si>
  <si>
    <t>Vrouw met fluit</t>
  </si>
  <si>
    <t>Sara van Heukelom</t>
  </si>
  <si>
    <t>Gezicht op Positano</t>
  </si>
  <si>
    <t>Alex sr. Luigjes</t>
  </si>
  <si>
    <t>De Eem</t>
  </si>
  <si>
    <t>Luigi de Lerma</t>
  </si>
  <si>
    <t>Stilleven</t>
  </si>
  <si>
    <t>Krijn van Dijke</t>
  </si>
  <si>
    <t>Gezicht op het valleikanaal</t>
  </si>
  <si>
    <t>Jan van de Ham</t>
  </si>
  <si>
    <t>Gezicht op Ibiza</t>
  </si>
  <si>
    <t>Wim Hagemans</t>
  </si>
  <si>
    <t>Vogel</t>
  </si>
  <si>
    <t>Hans Timmer</t>
  </si>
  <si>
    <t>Varigotti</t>
  </si>
  <si>
    <t>Willen Jan van Dam</t>
  </si>
  <si>
    <t>Zuidsingel</t>
  </si>
  <si>
    <t>Dirkje W.D. Kuik</t>
  </si>
  <si>
    <t>Portretstudie</t>
  </si>
  <si>
    <t>Martin Brink</t>
  </si>
  <si>
    <t>Begijntje</t>
  </si>
  <si>
    <t>Maurits Cornelis Escher</t>
  </si>
  <si>
    <t>Draak (IV)</t>
  </si>
  <si>
    <t>Sterren X-veel hoekige bollen</t>
  </si>
  <si>
    <t>Belvedere (V)</t>
  </si>
  <si>
    <t>Bolspiralen</t>
  </si>
  <si>
    <t>Bol met spiraal en vissen</t>
  </si>
  <si>
    <t>Relativiteit VII-1953</t>
  </si>
  <si>
    <t>Hol en bol (III) oa.</t>
  </si>
  <si>
    <t>Prentententoonstelling achter</t>
  </si>
  <si>
    <t>Andere wereld, vogels in</t>
  </si>
  <si>
    <t>Lucht en Water I</t>
  </si>
  <si>
    <t>Zon en maan, Vogels met</t>
  </si>
  <si>
    <t>Rimpeling water</t>
  </si>
  <si>
    <t>Straatje in Tanger</t>
  </si>
  <si>
    <t>Jordanus Hoorn</t>
  </si>
  <si>
    <t>Landschap met rivier en</t>
  </si>
  <si>
    <t>Johan Traarbach</t>
  </si>
  <si>
    <t>Vlaamse hoeve</t>
  </si>
  <si>
    <t>Emmy Eerdmans</t>
  </si>
  <si>
    <t>Jongetje</t>
  </si>
  <si>
    <t>Vreemde vogel</t>
  </si>
  <si>
    <t>Jaap Ploos van Amstel</t>
  </si>
  <si>
    <t>Bretons dorp</t>
  </si>
  <si>
    <t>Kerk St. Quentin</t>
  </si>
  <si>
    <t>Jan Bos</t>
  </si>
  <si>
    <t>Kale stammen</t>
  </si>
  <si>
    <t>Dr. Jaap Nieweg</t>
  </si>
  <si>
    <t>Sneeuwgezicht</t>
  </si>
  <si>
    <t>Bretonse huizen</t>
  </si>
  <si>
    <t>Bretonse kust</t>
  </si>
  <si>
    <t>Jo Bezaan</t>
  </si>
  <si>
    <t>Het Korenveld</t>
  </si>
  <si>
    <t>Yvonne M. Mooy</t>
  </si>
  <si>
    <t>Geboorte</t>
  </si>
  <si>
    <t>Ramp</t>
  </si>
  <si>
    <t>Willem Jan van Dam</t>
  </si>
  <si>
    <t>Amersfoortse berg</t>
  </si>
  <si>
    <t>Matthijs den ouden</t>
  </si>
  <si>
    <t>Zee</t>
  </si>
  <si>
    <t>Vogels</t>
  </si>
  <si>
    <t>Edith Pijpers</t>
  </si>
  <si>
    <t>Zelfportret Edith Pijpers</t>
  </si>
  <si>
    <t>Jutta Engelman-Metzger</t>
  </si>
  <si>
    <t>Gezicht uit het raam</t>
  </si>
  <si>
    <t>Erik Bauknecht</t>
  </si>
  <si>
    <t>Esther - 1954</t>
  </si>
  <si>
    <t>Gladiolen</t>
  </si>
  <si>
    <t>Huizer vrouw</t>
  </si>
  <si>
    <t>Stilleven in nis</t>
  </si>
  <si>
    <t>De ping An op het strand bij</t>
  </si>
  <si>
    <t>Gerard van Wijland</t>
  </si>
  <si>
    <t>Renpaarden</t>
  </si>
  <si>
    <t xml:space="preserve">Rien Goené </t>
  </si>
  <si>
    <t>Stilleven met vrouw</t>
  </si>
  <si>
    <t>Gerard van Rooy</t>
  </si>
  <si>
    <t>Winterbouquet '64</t>
  </si>
  <si>
    <t>J. van Dijk</t>
  </si>
  <si>
    <t>Meisje L. Joyce</t>
  </si>
  <si>
    <t>Ger Lataster</t>
  </si>
  <si>
    <t>Abstracte compositie</t>
  </si>
  <si>
    <t>Johan D. Hendriks</t>
  </si>
  <si>
    <t>Gezicht op de Rijn</t>
  </si>
  <si>
    <t>Prof. Jan Wieger</t>
  </si>
  <si>
    <t>Schiermonnikoog</t>
  </si>
  <si>
    <t>Como (Italië)</t>
  </si>
  <si>
    <t>Nachtruiters</t>
  </si>
  <si>
    <t>Courtine Wit-Kipp</t>
  </si>
  <si>
    <t>Hollands winterlandschap</t>
  </si>
  <si>
    <t>Toon Tieland</t>
  </si>
  <si>
    <t>Korenveld</t>
  </si>
  <si>
    <t>Wim Plasmeijer</t>
  </si>
  <si>
    <t>foto Zonnehof</t>
  </si>
  <si>
    <t>Kunstenaar onbekend</t>
  </si>
  <si>
    <t>Hooiberg in de sneeuw</t>
  </si>
  <si>
    <t>Loosdrecht</t>
  </si>
  <si>
    <t>Vrijland</t>
  </si>
  <si>
    <t>Herfst</t>
  </si>
  <si>
    <t>B. van der Smit</t>
  </si>
  <si>
    <t>Viareggio</t>
  </si>
  <si>
    <t>Naakt</t>
  </si>
  <si>
    <t>Dick van Luyn</t>
  </si>
  <si>
    <t>Hekwerk</t>
  </si>
  <si>
    <t>F.R. Verster</t>
  </si>
  <si>
    <t>Foto de stenen man</t>
  </si>
  <si>
    <t>Sneeuwlandschap</t>
  </si>
  <si>
    <t>G.J. Dolman</t>
  </si>
  <si>
    <t>Rietveldpaviljoen</t>
  </si>
  <si>
    <t>Wil den Ouden</t>
  </si>
  <si>
    <t>Lezende vrouw (met kat)</t>
  </si>
  <si>
    <t>Sneeuw</t>
  </si>
  <si>
    <t>Rien van Houdt</t>
  </si>
  <si>
    <t>T. Meijer</t>
  </si>
  <si>
    <t>Bomen</t>
  </si>
  <si>
    <t>Ruigrok</t>
  </si>
  <si>
    <t>Foto eeuwfeesten</t>
  </si>
  <si>
    <t>Vrouw</t>
  </si>
  <si>
    <t>Jelle Troelstra</t>
  </si>
  <si>
    <t>Mand met fruit</t>
  </si>
  <si>
    <t>Nic Jonk</t>
  </si>
  <si>
    <t>Twee vrouwen</t>
  </si>
  <si>
    <t>Moeder met kind</t>
  </si>
  <si>
    <t>Portret</t>
  </si>
  <si>
    <t>Spekkie</t>
  </si>
  <si>
    <t>Vrouw in stoel</t>
  </si>
  <si>
    <t>Zuidsingel in de sneeuw</t>
  </si>
  <si>
    <t>Boerenwoning</t>
  </si>
  <si>
    <t>Muurhuizen Amersfoort</t>
  </si>
  <si>
    <t>Henk Albers</t>
  </si>
  <si>
    <t>Kinderschoentjes</t>
  </si>
  <si>
    <t>Landschap tafereel</t>
  </si>
  <si>
    <t>Man in de heuvel</t>
  </si>
  <si>
    <t>Ruiter</t>
  </si>
  <si>
    <t>Ontmoeten (V) zwart wit</t>
  </si>
  <si>
    <t>Haven</t>
  </si>
  <si>
    <t>T. Kraanen</t>
  </si>
  <si>
    <t>Bloemen en een blauwe vaas</t>
  </si>
  <si>
    <t>Picadoros</t>
  </si>
  <si>
    <t>Boten</t>
  </si>
  <si>
    <t>Emaille plaat</t>
  </si>
  <si>
    <t>Spiraal met vissen</t>
  </si>
  <si>
    <t>Jan (J.F.) van Bijsterveld</t>
  </si>
  <si>
    <t>Schin op Geul</t>
  </si>
  <si>
    <t>Henk Rooimans</t>
  </si>
  <si>
    <t>Foto grote spui Amersfoort</t>
  </si>
  <si>
    <t>Wagenaar</t>
  </si>
  <si>
    <t>Wittenberg</t>
  </si>
  <si>
    <t>Reeuwijk</t>
  </si>
  <si>
    <t>Vrouw in rood</t>
  </si>
  <si>
    <t>Ophaalbrug</t>
  </si>
  <si>
    <t>Landschap aan de Vecht</t>
  </si>
  <si>
    <t>Oude Poort</t>
  </si>
  <si>
    <t>Zonnelied van Ichnaton</t>
  </si>
  <si>
    <t>Hermans Meurs</t>
  </si>
  <si>
    <t>Gezin voor woonwagen</t>
  </si>
  <si>
    <t>Deuren</t>
  </si>
  <si>
    <t>Lezende vrouw</t>
  </si>
  <si>
    <t>Rondo</t>
  </si>
  <si>
    <t>Schippersvrouw</t>
  </si>
  <si>
    <t>Sluisje</t>
  </si>
  <si>
    <t>Paul Citroen</t>
  </si>
  <si>
    <t>Bartolomeus van de Velde ca.</t>
  </si>
  <si>
    <t>Gerrit van Barneveld 1598</t>
  </si>
  <si>
    <t>Azalia's in pot</t>
  </si>
  <si>
    <t>Gezicht op Thielt</t>
  </si>
  <si>
    <t>Boerderijen 1</t>
  </si>
  <si>
    <t>Boerderijen 2</t>
  </si>
  <si>
    <t>Oliemolenkwartier</t>
  </si>
  <si>
    <t>Kees Verwey</t>
  </si>
  <si>
    <t>Vrouw zittende 1960</t>
  </si>
  <si>
    <t>Jacob van Campen</t>
  </si>
  <si>
    <t>Portret Leendert nicasius 1651</t>
  </si>
  <si>
    <t>Matthias Withoos</t>
  </si>
  <si>
    <t>Gezicht op Amersfoort</t>
  </si>
  <si>
    <t>Philipp van der Zeeuw</t>
  </si>
  <si>
    <t>Licht/schaduw</t>
  </si>
  <si>
    <t>Gooitzen de Jong</t>
  </si>
  <si>
    <t>Potret vrouw 1966</t>
  </si>
  <si>
    <t>Kees van Eck</t>
  </si>
  <si>
    <t>Bloemstuk</t>
  </si>
  <si>
    <t>Dirk Boode</t>
  </si>
  <si>
    <t>Sparrebos</t>
  </si>
  <si>
    <t>Bob Buys</t>
  </si>
  <si>
    <t>Landschap 'Menton'</t>
  </si>
  <si>
    <t>Gezicht op de Vecht</t>
  </si>
  <si>
    <t>Interieur huis Hellestraat</t>
  </si>
  <si>
    <t>Ijslands landschap</t>
  </si>
  <si>
    <t>Belgen monument</t>
  </si>
  <si>
    <t>Berglandschap</t>
  </si>
  <si>
    <t>De stille riemslag</t>
  </si>
  <si>
    <t>Jeanne M.J.A. Fauré</t>
  </si>
  <si>
    <t>Witte lelies</t>
  </si>
  <si>
    <t>Thonet Timmermans</t>
  </si>
  <si>
    <t>Stapelwolken</t>
  </si>
  <si>
    <t>Ballonfokwedstrijd</t>
  </si>
  <si>
    <t>KUNST11</t>
  </si>
  <si>
    <t>Bart van Oijen</t>
  </si>
  <si>
    <t>Muurhuizen</t>
  </si>
  <si>
    <t>KUNST110</t>
  </si>
  <si>
    <t>Houten huizen</t>
  </si>
  <si>
    <t>KUNST152</t>
  </si>
  <si>
    <t>Matthijs den Ouden</t>
  </si>
  <si>
    <t>Voorjaar in Zuid-Holland</t>
  </si>
  <si>
    <t>KUNST161</t>
  </si>
  <si>
    <t>Cornelis Springer</t>
  </si>
  <si>
    <t>Koppelpoort</t>
  </si>
  <si>
    <t>KUNST175</t>
  </si>
  <si>
    <t>Erf Boerderij te Soest</t>
  </si>
  <si>
    <t>KUNST188</t>
  </si>
  <si>
    <t>Midwinter hoornblazen</t>
  </si>
  <si>
    <t>KUNST192</t>
  </si>
  <si>
    <t>KUNST199</t>
  </si>
  <si>
    <t>Bloei</t>
  </si>
  <si>
    <t>KUNST205</t>
  </si>
  <si>
    <t>Spoorbrug over de Lek</t>
  </si>
  <si>
    <t>KUNST235</t>
  </si>
  <si>
    <t>Frits Vanén</t>
  </si>
  <si>
    <t>Huizen op de rotsen</t>
  </si>
  <si>
    <t>KUNST25</t>
  </si>
  <si>
    <t>Harrie A. Gerritz</t>
  </si>
  <si>
    <t>Exotische vogel</t>
  </si>
  <si>
    <t>KUNST254</t>
  </si>
  <si>
    <t>Paternosterstraat</t>
  </si>
  <si>
    <t>KUNST26</t>
  </si>
  <si>
    <t>Havik in Amerfoort</t>
  </si>
  <si>
    <t>KUNST29</t>
  </si>
  <si>
    <t>Nieuwstraat Utrecht</t>
  </si>
  <si>
    <t>KUNST30</t>
  </si>
  <si>
    <t>Hoek van Holland</t>
  </si>
  <si>
    <t>KUNST314</t>
  </si>
  <si>
    <t>KUNST315</t>
  </si>
  <si>
    <t>Koffiemolen met vis</t>
  </si>
  <si>
    <t>KUNST320</t>
  </si>
  <si>
    <t>Roeiers/Voor de bui binnen</t>
  </si>
  <si>
    <t>KUNST358</t>
  </si>
  <si>
    <t>Normandisch landschap</t>
  </si>
  <si>
    <t>KUNST359</t>
  </si>
  <si>
    <t>Zonder titel compositie met</t>
  </si>
  <si>
    <t>KUNST364</t>
  </si>
  <si>
    <t>Michel van Overbeeke</t>
  </si>
  <si>
    <t>Happy end</t>
  </si>
  <si>
    <t>KUNST384</t>
  </si>
  <si>
    <t>Willem Thijs</t>
  </si>
  <si>
    <t>Graanelevatoren</t>
  </si>
  <si>
    <t>KUNST386</t>
  </si>
  <si>
    <t>Jan Sierhuis</t>
  </si>
  <si>
    <t>Zonder titel (compositie)</t>
  </si>
  <si>
    <t>KUNST42</t>
  </si>
  <si>
    <t>Westsingel Amersfort</t>
  </si>
  <si>
    <t>KUNST448</t>
  </si>
  <si>
    <t>Boerderij op het strand van</t>
  </si>
  <si>
    <t>KUNST454</t>
  </si>
  <si>
    <t>Willem Alexander van</t>
  </si>
  <si>
    <t>KUNST47</t>
  </si>
  <si>
    <t>Herfst in de oude stad 303</t>
  </si>
  <si>
    <t>KUNST471</t>
  </si>
  <si>
    <t>Bé Klein</t>
  </si>
  <si>
    <t>Zonder titel rood beest</t>
  </si>
  <si>
    <t>KUNST472</t>
  </si>
  <si>
    <t>Zonder titel gezichten</t>
  </si>
  <si>
    <t>KUNST482</t>
  </si>
  <si>
    <t>Dorresteinseweg</t>
  </si>
  <si>
    <t>KUNST484</t>
  </si>
  <si>
    <t>Max Kueris</t>
  </si>
  <si>
    <t>Poes Pathefone</t>
  </si>
  <si>
    <t>KUNST518</t>
  </si>
  <si>
    <t>Tunnelbouw Amersfoort</t>
  </si>
  <si>
    <t>ZN2</t>
  </si>
  <si>
    <t>Theo van der Hoeven</t>
  </si>
  <si>
    <t>Relatiegeschenk fontein</t>
  </si>
  <si>
    <t>ZN3</t>
  </si>
  <si>
    <t>Jacob Nieweg</t>
  </si>
  <si>
    <t>Gezicht vanaf de Amersfoortse</t>
  </si>
  <si>
    <t>Pieter Nason</t>
  </si>
  <si>
    <t>Portret van Lodewijk Thiens</t>
  </si>
  <si>
    <t>Portret van Johan Thiens</t>
  </si>
  <si>
    <t>Portret van Barbara Thiens</t>
  </si>
  <si>
    <t>Salomon de Bray</t>
  </si>
  <si>
    <t>Brooduitdeling (klein; jongen)</t>
  </si>
  <si>
    <t>Brooduitdeling (groot)</t>
  </si>
  <si>
    <t>B. Bolomey</t>
  </si>
  <si>
    <t>Portret van stadhouder Willem</t>
  </si>
  <si>
    <t>H.J. Wolter</t>
  </si>
  <si>
    <t>Het Sprengel gezien vanaf de</t>
  </si>
  <si>
    <t>Muurhuizen (Zuidsingel)</t>
  </si>
  <si>
    <t>Leo Heijdenrijk</t>
  </si>
  <si>
    <t>Kattenbroek Brug</t>
  </si>
  <si>
    <t>Kattenbroek Kubus</t>
  </si>
  <si>
    <t>Kattenbroek Masker</t>
  </si>
  <si>
    <t>M. Aulsman</t>
  </si>
  <si>
    <t>Egyptian moon 1</t>
  </si>
  <si>
    <t>Rusthof</t>
  </si>
  <si>
    <t>KUNST426</t>
  </si>
  <si>
    <t>Emile van der Kruk</t>
  </si>
  <si>
    <t>Beeld - Piëta</t>
  </si>
  <si>
    <t>Kerncollectie</t>
  </si>
  <si>
    <t>KUNST6</t>
  </si>
  <si>
    <t>KUNST7</t>
  </si>
  <si>
    <t>KUNST13</t>
  </si>
  <si>
    <t>KUNST43</t>
  </si>
  <si>
    <t>KUNST44</t>
  </si>
  <si>
    <t>KUNST45</t>
  </si>
  <si>
    <t>KUNST50</t>
  </si>
  <si>
    <t>KUNST51</t>
  </si>
  <si>
    <t>KUNST52</t>
  </si>
  <si>
    <t>KUNST54</t>
  </si>
  <si>
    <t>KUNST55</t>
  </si>
  <si>
    <t>KUNST56</t>
  </si>
  <si>
    <t>KUNST57</t>
  </si>
  <si>
    <t>KUNST58</t>
  </si>
  <si>
    <t>KUNST60</t>
  </si>
  <si>
    <t>KUNST61</t>
  </si>
  <si>
    <t>KUNST62</t>
  </si>
  <si>
    <t>KUNST70</t>
  </si>
  <si>
    <t>KUNST74</t>
  </si>
  <si>
    <t>KUNST94</t>
  </si>
  <si>
    <t>KUNST95</t>
  </si>
  <si>
    <t>KUNST96</t>
  </si>
  <si>
    <t>KUNST114</t>
  </si>
  <si>
    <t>KUNST116</t>
  </si>
  <si>
    <t>KUNST123</t>
  </si>
  <si>
    <t>KUNST173</t>
  </si>
  <si>
    <t>KUNST174</t>
  </si>
  <si>
    <t>KUNST177</t>
  </si>
  <si>
    <t>KUNST185</t>
  </si>
  <si>
    <t>KUNST186</t>
  </si>
  <si>
    <t>KUNST189</t>
  </si>
  <si>
    <t>KUNST200</t>
  </si>
  <si>
    <t>KUNST201</t>
  </si>
  <si>
    <t>KUNST208</t>
  </si>
  <si>
    <t>KUNST216</t>
  </si>
  <si>
    <t>KUNST225</t>
  </si>
  <si>
    <t>KUNST226</t>
  </si>
  <si>
    <t>KUNST231</t>
  </si>
  <si>
    <t>KUNST232</t>
  </si>
  <si>
    <t>KUNST237</t>
  </si>
  <si>
    <t>KUNST293</t>
  </si>
  <si>
    <t>KUNST307</t>
  </si>
  <si>
    <t>KUNST323</t>
  </si>
  <si>
    <t>KUNST348</t>
  </si>
  <si>
    <t>KUNST349</t>
  </si>
  <si>
    <t>KUNST350</t>
  </si>
  <si>
    <t>KUNST377</t>
  </si>
  <si>
    <t>KUNST378</t>
  </si>
  <si>
    <t>KUNST404</t>
  </si>
  <si>
    <t>KUNST405</t>
  </si>
  <si>
    <t>KUNST418</t>
  </si>
  <si>
    <t>KUNST425</t>
  </si>
  <si>
    <t>KUNST427</t>
  </si>
  <si>
    <t>KUNST428</t>
  </si>
  <si>
    <t>KUNST429</t>
  </si>
  <si>
    <t>KUNST430</t>
  </si>
  <si>
    <t>KUNST431</t>
  </si>
  <si>
    <t>KUNST447</t>
  </si>
  <si>
    <t>KUNST457</t>
  </si>
  <si>
    <t>KUNST462</t>
  </si>
  <si>
    <t>KUNST483</t>
  </si>
  <si>
    <t>KUNST516</t>
  </si>
  <si>
    <t>KUNST517</t>
  </si>
  <si>
    <t>KUNST566</t>
  </si>
  <si>
    <t>KUNST604</t>
  </si>
  <si>
    <t>KUNST605</t>
  </si>
  <si>
    <t>KUNST606</t>
  </si>
  <si>
    <t>KUNST607</t>
  </si>
  <si>
    <t>KUNST608</t>
  </si>
  <si>
    <t>KUNST650</t>
  </si>
  <si>
    <t>KUNST666</t>
  </si>
  <si>
    <t>KUNST680</t>
  </si>
  <si>
    <t>KUNST681</t>
  </si>
  <si>
    <t>KUNST682</t>
  </si>
  <si>
    <t>KUNST683</t>
  </si>
  <si>
    <t>KUNST684</t>
  </si>
  <si>
    <t>KUNST685</t>
  </si>
  <si>
    <t>KUNST686</t>
  </si>
  <si>
    <t>KUNST687</t>
  </si>
  <si>
    <t>KUNST700</t>
  </si>
  <si>
    <t>KUNST701</t>
  </si>
  <si>
    <t>KUNST974</t>
  </si>
  <si>
    <t>KUNST1102</t>
  </si>
  <si>
    <t>TOTAAL</t>
  </si>
  <si>
    <t>Sierk Schröder</t>
  </si>
  <si>
    <t>J.C. de Graaf van Randwijck</t>
  </si>
  <si>
    <t>Portret burgemeester</t>
  </si>
  <si>
    <t>kunstwerken (zie tabblad voor specificatie)</t>
  </si>
  <si>
    <t>per 1-7-2023</t>
  </si>
  <si>
    <t>indexcijfer 125,1</t>
  </si>
  <si>
    <t>indexcijfer 122,5</t>
  </si>
  <si>
    <t>sectie 1</t>
  </si>
  <si>
    <t>sectie 5</t>
  </si>
  <si>
    <t>sectie 6</t>
  </si>
  <si>
    <t>Stadshuis, Westingel 50 en Databankweg 18, een afgesloten depot locatie Flehite</t>
  </si>
  <si>
    <t>3811 BB
3811 LM</t>
  </si>
  <si>
    <t>Westsingel 46/
Stadhuisplein 7</t>
  </si>
  <si>
    <t>per 1-7-2024</t>
  </si>
  <si>
    <t>indexcijfer 130,8</t>
  </si>
  <si>
    <t>indexcijfer 127,2</t>
  </si>
  <si>
    <t>geen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</si>
</sst>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EUR&quot;\ * #,##0.00_-;_-&quot;EUR&quot;\ * #,##0.00\-;_-&quot;EUR&quot;\ * &quot;-&quot;??_-;_-@_-"/>
    <numFmt numFmtId="165" formatCode="_ [$€-413]\ * #,##0.00_ ;_ [$€-413]\ * \-#,##0.00_ ;_ [$€-413]\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indexed="58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1" fillId="4" borderId="0" applyNumberFormat="0" applyBorder="0" applyAlignment="0" applyProtection="0"/>
  </cellStyleXfs>
  <cellXfs count="81">
    <xf numFmtId="0" fontId="0" fillId="0" borderId="0" xfId="0"/>
    <xf numFmtId="0" fontId="5" fillId="3" borderId="1" xfId="2" applyBorder="1"/>
    <xf numFmtId="0" fontId="0" fillId="4" borderId="1" xfId="3" applyFont="1" applyBorder="1"/>
    <xf numFmtId="0" fontId="1" fillId="4" borderId="1" xfId="3" applyBorder="1"/>
    <xf numFmtId="0" fontId="4" fillId="4" borderId="1" xfId="3" applyFont="1" applyBorder="1"/>
    <xf numFmtId="44" fontId="0" fillId="0" borderId="0" xfId="0" applyNumberFormat="1"/>
    <xf numFmtId="0" fontId="6" fillId="0" borderId="0" xfId="0" applyFont="1"/>
    <xf numFmtId="44" fontId="6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Fill="1" applyBorder="1" applyAlignment="1">
      <alignment horizontal="center"/>
    </xf>
    <xf numFmtId="165" fontId="3" fillId="0" borderId="2" xfId="1" applyNumberFormat="1" applyFont="1" applyBorder="1" applyAlignment="1">
      <alignment horizontal="left"/>
    </xf>
    <xf numFmtId="165" fontId="3" fillId="0" borderId="1" xfId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top"/>
    </xf>
    <xf numFmtId="165" fontId="3" fillId="0" borderId="2" xfId="1" applyNumberFormat="1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Fill="1" applyBorder="1" applyAlignment="1">
      <alignment vertical="top" wrapText="1"/>
    </xf>
    <xf numFmtId="165" fontId="3" fillId="0" borderId="2" xfId="1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65" fontId="3" fillId="0" borderId="2" xfId="1" applyNumberFormat="1" applyFont="1" applyFill="1" applyBorder="1" applyAlignment="1">
      <alignment horizontal="left"/>
    </xf>
    <xf numFmtId="0" fontId="3" fillId="0" borderId="0" xfId="0" applyFont="1" applyFill="1"/>
    <xf numFmtId="0" fontId="8" fillId="0" borderId="0" xfId="0" applyFont="1"/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3" fillId="0" borderId="1" xfId="0" applyFont="1" applyBorder="1" applyAlignment="1">
      <alignment horizontal="center"/>
    </xf>
    <xf numFmtId="44" fontId="3" fillId="0" borderId="1" xfId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3" fillId="0" borderId="1" xfId="1" applyNumberFormat="1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165" fontId="3" fillId="0" borderId="1" xfId="1" applyNumberFormat="1" applyFont="1" applyBorder="1" applyAlignment="1">
      <alignment horizontal="left" vertical="top"/>
    </xf>
    <xf numFmtId="0" fontId="10" fillId="0" borderId="0" xfId="0" applyFont="1" applyAlignment="1">
      <alignment vertical="center"/>
    </xf>
    <xf numFmtId="44" fontId="0" fillId="0" borderId="0" xfId="1" applyFont="1"/>
    <xf numFmtId="44" fontId="0" fillId="0" borderId="3" xfId="1" applyFont="1" applyBorder="1"/>
    <xf numFmtId="0" fontId="4" fillId="0" borderId="1" xfId="0" applyFont="1" applyBorder="1"/>
    <xf numFmtId="0" fontId="0" fillId="0" borderId="1" xfId="0" applyBorder="1"/>
    <xf numFmtId="44" fontId="0" fillId="0" borderId="1" xfId="1" applyFont="1" applyBorder="1"/>
    <xf numFmtId="0" fontId="11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44" fontId="4" fillId="0" borderId="3" xfId="0" applyNumberFormat="1" applyFont="1" applyBorder="1"/>
    <xf numFmtId="44" fontId="8" fillId="0" borderId="1" xfId="1" applyFont="1" applyBorder="1" applyAlignment="1">
      <alignment vertical="top"/>
    </xf>
    <xf numFmtId="44" fontId="8" fillId="0" borderId="2" xfId="1" applyFont="1" applyBorder="1" applyAlignment="1"/>
    <xf numFmtId="44" fontId="3" fillId="0" borderId="2" xfId="1" applyFont="1" applyBorder="1" applyAlignment="1"/>
    <xf numFmtId="44" fontId="8" fillId="0" borderId="1" xfId="1" applyFont="1" applyBorder="1"/>
    <xf numFmtId="44" fontId="3" fillId="0" borderId="1" xfId="1" applyFont="1" applyBorder="1"/>
    <xf numFmtId="44" fontId="0" fillId="5" borderId="1" xfId="1" applyFont="1" applyFill="1" applyBorder="1"/>
    <xf numFmtId="44" fontId="0" fillId="0" borderId="1" xfId="1" applyFont="1" applyFill="1" applyBorder="1"/>
    <xf numFmtId="44" fontId="3" fillId="0" borderId="0" xfId="0" applyNumberFormat="1" applyFont="1"/>
    <xf numFmtId="44" fontId="8" fillId="0" borderId="1" xfId="1" applyFont="1" applyFill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right" vertical="top"/>
    </xf>
    <xf numFmtId="0" fontId="7" fillId="6" borderId="0" xfId="0" applyFont="1" applyFill="1" applyBorder="1"/>
    <xf numFmtId="164" fontId="7" fillId="6" borderId="0" xfId="0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0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44" fontId="2" fillId="6" borderId="1" xfId="1" applyFont="1" applyFill="1" applyBorder="1" applyAlignment="1">
      <alignment horizontal="left"/>
    </xf>
    <xf numFmtId="165" fontId="3" fillId="0" borderId="0" xfId="0" applyNumberFormat="1" applyFont="1"/>
  </cellXfs>
  <cellStyles count="4">
    <cellStyle name="20% - Accent5" xfId="3" builtinId="46"/>
    <cellStyle name="Accent5" xfId="2" builtinId="4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CF32C-A91F-4AF4-B342-EDFBA4F03F04}">
  <dimension ref="A1:P30"/>
  <sheetViews>
    <sheetView tabSelected="1" topLeftCell="C1" zoomScaleNormal="100" workbookViewId="0">
      <selection activeCell="E18" sqref="E18"/>
    </sheetView>
  </sheetViews>
  <sheetFormatPr defaultRowHeight="12.75" x14ac:dyDescent="0.2"/>
  <cols>
    <col min="1" max="1" width="53.28515625" style="10" bestFit="1" customWidth="1"/>
    <col min="2" max="2" width="9.28515625" style="10" bestFit="1" customWidth="1"/>
    <col min="3" max="3" width="10" style="10" bestFit="1" customWidth="1"/>
    <col min="4" max="4" width="54.42578125" style="10" customWidth="1"/>
    <col min="5" max="5" width="15.7109375" style="11" customWidth="1"/>
    <col min="6" max="6" width="14.42578125" style="11" customWidth="1"/>
    <col min="7" max="12" width="24.42578125" style="12" hidden="1" customWidth="1"/>
    <col min="13" max="14" width="24.42578125" style="12" customWidth="1"/>
    <col min="15" max="15" width="16.5703125" style="12" bestFit="1" customWidth="1"/>
    <col min="16" max="16" width="29" style="10" bestFit="1" customWidth="1"/>
    <col min="17" max="16384" width="9.140625" style="10"/>
  </cols>
  <sheetData>
    <row r="1" spans="1:16" x14ac:dyDescent="0.2">
      <c r="A1" s="74" t="s">
        <v>0</v>
      </c>
      <c r="B1" s="74" t="s">
        <v>5</v>
      </c>
      <c r="C1" s="74" t="s">
        <v>4</v>
      </c>
      <c r="D1" s="74" t="s">
        <v>3</v>
      </c>
      <c r="E1" s="75" t="s">
        <v>1</v>
      </c>
      <c r="F1" s="75" t="s">
        <v>6</v>
      </c>
      <c r="G1" s="75" t="s">
        <v>1</v>
      </c>
      <c r="H1" s="75" t="s">
        <v>6</v>
      </c>
      <c r="I1" s="75" t="s">
        <v>1</v>
      </c>
      <c r="J1" s="75" t="s">
        <v>6</v>
      </c>
      <c r="K1" s="75" t="s">
        <v>1</v>
      </c>
      <c r="L1" s="75" t="s">
        <v>6</v>
      </c>
      <c r="M1" s="75" t="s">
        <v>1</v>
      </c>
      <c r="N1" s="75" t="s">
        <v>6</v>
      </c>
      <c r="O1" s="75" t="s">
        <v>8</v>
      </c>
    </row>
    <row r="2" spans="1:16" x14ac:dyDescent="0.2">
      <c r="A2" s="74"/>
      <c r="B2" s="74"/>
      <c r="C2" s="74"/>
      <c r="D2" s="74"/>
      <c r="E2" s="76" t="s">
        <v>12</v>
      </c>
      <c r="F2" s="76" t="s">
        <v>12</v>
      </c>
      <c r="G2" s="75" t="s">
        <v>7</v>
      </c>
      <c r="H2" s="75" t="s">
        <v>7</v>
      </c>
      <c r="I2" s="77" t="s">
        <v>71</v>
      </c>
      <c r="J2" s="77" t="s">
        <v>71</v>
      </c>
      <c r="K2" s="77" t="s">
        <v>493</v>
      </c>
      <c r="L2" s="77" t="s">
        <v>493</v>
      </c>
      <c r="M2" s="77" t="s">
        <v>502</v>
      </c>
      <c r="N2" s="77" t="s">
        <v>502</v>
      </c>
      <c r="O2" s="75"/>
    </row>
    <row r="3" spans="1:16" x14ac:dyDescent="0.2">
      <c r="A3" s="74"/>
      <c r="B3" s="74"/>
      <c r="C3" s="74"/>
      <c r="D3" s="74"/>
      <c r="E3" s="76"/>
      <c r="F3" s="76"/>
      <c r="G3" s="77" t="s">
        <v>64</v>
      </c>
      <c r="H3" s="77" t="s">
        <v>64</v>
      </c>
      <c r="I3" s="77"/>
      <c r="J3" s="77"/>
      <c r="K3" s="77" t="s">
        <v>494</v>
      </c>
      <c r="L3" s="77" t="s">
        <v>495</v>
      </c>
      <c r="M3" s="77" t="s">
        <v>503</v>
      </c>
      <c r="N3" s="77" t="s">
        <v>504</v>
      </c>
      <c r="O3" s="75"/>
    </row>
    <row r="4" spans="1:16" x14ac:dyDescent="0.2">
      <c r="A4" s="14"/>
      <c r="B4" s="14"/>
      <c r="C4" s="13"/>
      <c r="D4" s="14"/>
      <c r="E4" s="15"/>
      <c r="F4" s="15"/>
      <c r="G4" s="16"/>
      <c r="H4" s="16"/>
      <c r="I4" s="16"/>
      <c r="J4" s="16"/>
      <c r="K4" s="16"/>
      <c r="L4" s="16"/>
      <c r="M4" s="16"/>
      <c r="N4" s="16"/>
      <c r="O4" s="16"/>
    </row>
    <row r="5" spans="1:16" x14ac:dyDescent="0.2">
      <c r="A5" s="17" t="s">
        <v>18</v>
      </c>
      <c r="B5" s="17" t="s">
        <v>13</v>
      </c>
      <c r="C5" s="17" t="s">
        <v>9</v>
      </c>
      <c r="D5" s="18" t="s">
        <v>14</v>
      </c>
      <c r="E5" s="19">
        <v>43516</v>
      </c>
      <c r="F5" s="19"/>
      <c r="G5" s="20">
        <v>74234400</v>
      </c>
      <c r="H5" s="20"/>
      <c r="I5" s="20">
        <f>ROUND(G5/154.9*163.4,-2)</f>
        <v>78307900</v>
      </c>
      <c r="J5" s="20"/>
      <c r="K5" s="20">
        <f>ROUND(I5/163.4*175.3,-2)</f>
        <v>84010900</v>
      </c>
      <c r="L5" s="20"/>
      <c r="M5" s="20">
        <f>ROUND(K5/125.1*130.8,-2)</f>
        <v>87838700</v>
      </c>
      <c r="N5" s="20"/>
      <c r="O5" s="21">
        <f>M5+N5</f>
        <v>87838700</v>
      </c>
      <c r="P5" s="80"/>
    </row>
    <row r="6" spans="1:16" x14ac:dyDescent="0.2">
      <c r="A6" s="17" t="s">
        <v>17</v>
      </c>
      <c r="B6" s="17" t="s">
        <v>13</v>
      </c>
      <c r="C6" s="17" t="s">
        <v>9</v>
      </c>
      <c r="D6" s="18" t="s">
        <v>14</v>
      </c>
      <c r="E6" s="19"/>
      <c r="F6" s="19"/>
      <c r="G6" s="20"/>
      <c r="H6" s="20">
        <v>11032300</v>
      </c>
      <c r="I6" s="20"/>
      <c r="J6" s="20">
        <f>ROUND(H6/125.4*132.3,-2)</f>
        <v>11639300</v>
      </c>
      <c r="K6" s="20"/>
      <c r="L6" s="20">
        <f>ROUND(J6/132.3*145.1,-2)</f>
        <v>12765400</v>
      </c>
      <c r="M6" s="20"/>
      <c r="N6" s="20">
        <f>ROUND(L6/122.5*127.2,-2)</f>
        <v>13255200</v>
      </c>
      <c r="O6" s="21">
        <f t="shared" ref="O6:O27" si="0">M6+N6</f>
        <v>13255200</v>
      </c>
    </row>
    <row r="7" spans="1:16" s="37" customFormat="1" x14ac:dyDescent="0.2">
      <c r="A7" s="17" t="s">
        <v>17</v>
      </c>
      <c r="B7" s="17" t="s">
        <v>13</v>
      </c>
      <c r="C7" s="17" t="s">
        <v>9</v>
      </c>
      <c r="D7" s="18" t="s">
        <v>65</v>
      </c>
      <c r="E7" s="38"/>
      <c r="F7" s="19"/>
      <c r="G7" s="40"/>
      <c r="H7" s="41">
        <v>5200000</v>
      </c>
      <c r="I7" s="41"/>
      <c r="J7" s="65">
        <f>ROUND(H7/126.6*132.3,-2)-6000</f>
        <v>5428100</v>
      </c>
      <c r="K7" s="65"/>
      <c r="L7" s="20">
        <f t="shared" ref="L7:L26" si="1">ROUND(J7/132.3*145.1,-2)</f>
        <v>5953300</v>
      </c>
      <c r="M7" s="20"/>
      <c r="N7" s="20">
        <f t="shared" ref="N7:N26" si="2">ROUND(L7/122.5*127.2,-2)</f>
        <v>6181700</v>
      </c>
      <c r="O7" s="21">
        <f t="shared" si="0"/>
        <v>6181700</v>
      </c>
    </row>
    <row r="8" spans="1:16" s="32" customFormat="1" ht="25.5" x14ac:dyDescent="0.2">
      <c r="A8" s="23" t="s">
        <v>60</v>
      </c>
      <c r="B8" s="23"/>
      <c r="C8" s="23" t="s">
        <v>9</v>
      </c>
      <c r="D8" s="30" t="s">
        <v>53</v>
      </c>
      <c r="E8" s="25"/>
      <c r="F8" s="19"/>
      <c r="G8" s="31"/>
      <c r="H8" s="26">
        <v>212600</v>
      </c>
      <c r="I8" s="26"/>
      <c r="J8" s="26">
        <f t="shared" ref="J8:J22" si="3">ROUND(H8/125.4*132.3,-2)</f>
        <v>224300</v>
      </c>
      <c r="K8" s="26"/>
      <c r="L8" s="26">
        <f t="shared" si="1"/>
        <v>246000</v>
      </c>
      <c r="M8" s="26"/>
      <c r="N8" s="26">
        <f t="shared" si="2"/>
        <v>255400</v>
      </c>
      <c r="O8" s="21">
        <f t="shared" si="0"/>
        <v>255400</v>
      </c>
    </row>
    <row r="9" spans="1:16" x14ac:dyDescent="0.2">
      <c r="A9" s="17" t="s">
        <v>26</v>
      </c>
      <c r="B9" s="17" t="s">
        <v>13</v>
      </c>
      <c r="C9" s="17" t="s">
        <v>9</v>
      </c>
      <c r="D9" s="18" t="s">
        <v>27</v>
      </c>
      <c r="E9" s="19">
        <v>43525</v>
      </c>
      <c r="F9" s="19"/>
      <c r="G9" s="20">
        <v>4753100</v>
      </c>
      <c r="H9" s="20">
        <v>842500</v>
      </c>
      <c r="I9" s="20">
        <f>ROUND(G9/154.9*163.4,-2)</f>
        <v>5013900</v>
      </c>
      <c r="J9" s="20">
        <f t="shared" si="3"/>
        <v>888900</v>
      </c>
      <c r="K9" s="20">
        <f>ROUND(I9/163.4*175.3,-2)</f>
        <v>5379000</v>
      </c>
      <c r="L9" s="20">
        <f t="shared" si="1"/>
        <v>974900</v>
      </c>
      <c r="M9" s="20">
        <f>ROUND(K9/125.1*130.8,-2)</f>
        <v>5624100</v>
      </c>
      <c r="N9" s="20">
        <f t="shared" si="2"/>
        <v>1012300</v>
      </c>
      <c r="O9" s="21">
        <f t="shared" si="0"/>
        <v>6636400</v>
      </c>
    </row>
    <row r="10" spans="1:16" x14ac:dyDescent="0.2">
      <c r="A10" s="17" t="s">
        <v>41</v>
      </c>
      <c r="B10" s="17" t="s">
        <v>13</v>
      </c>
      <c r="C10" s="17" t="s">
        <v>9</v>
      </c>
      <c r="D10" s="18" t="s">
        <v>15</v>
      </c>
      <c r="E10" s="19"/>
      <c r="F10" s="19"/>
      <c r="G10" s="35"/>
      <c r="H10" s="20">
        <v>708000</v>
      </c>
      <c r="I10" s="20"/>
      <c r="J10" s="20">
        <f t="shared" si="3"/>
        <v>747000</v>
      </c>
      <c r="K10" s="20"/>
      <c r="L10" s="20">
        <f t="shared" si="1"/>
        <v>819300</v>
      </c>
      <c r="M10" s="20"/>
      <c r="N10" s="20">
        <f t="shared" si="2"/>
        <v>850700</v>
      </c>
      <c r="O10" s="21">
        <f t="shared" si="0"/>
        <v>850700</v>
      </c>
    </row>
    <row r="11" spans="1:16" s="47" customFormat="1" x14ac:dyDescent="0.2">
      <c r="A11" s="23" t="s">
        <v>16</v>
      </c>
      <c r="B11" s="23" t="s">
        <v>13</v>
      </c>
      <c r="C11" s="23" t="s">
        <v>9</v>
      </c>
      <c r="D11" s="24" t="s">
        <v>20</v>
      </c>
      <c r="E11" s="25"/>
      <c r="F11" s="19"/>
      <c r="G11" s="31"/>
      <c r="H11" s="26">
        <v>810900</v>
      </c>
      <c r="I11" s="26"/>
      <c r="J11" s="20">
        <f t="shared" si="3"/>
        <v>855500</v>
      </c>
      <c r="K11" s="20"/>
      <c r="L11" s="20">
        <f t="shared" si="1"/>
        <v>938300</v>
      </c>
      <c r="M11" s="20"/>
      <c r="N11" s="20">
        <f t="shared" si="2"/>
        <v>974300</v>
      </c>
      <c r="O11" s="21">
        <f t="shared" si="0"/>
        <v>974300</v>
      </c>
    </row>
    <row r="12" spans="1:16" x14ac:dyDescent="0.2">
      <c r="A12" s="17" t="s">
        <v>19</v>
      </c>
      <c r="B12" s="17" t="s">
        <v>10</v>
      </c>
      <c r="C12" s="17" t="s">
        <v>9</v>
      </c>
      <c r="D12" s="18" t="s">
        <v>11</v>
      </c>
      <c r="E12" s="19"/>
      <c r="F12" s="19"/>
      <c r="G12" s="35"/>
      <c r="H12" s="20">
        <v>1678800</v>
      </c>
      <c r="I12" s="20"/>
      <c r="J12" s="64">
        <v>0</v>
      </c>
      <c r="K12" s="64"/>
      <c r="L12" s="20">
        <f t="shared" si="1"/>
        <v>0</v>
      </c>
      <c r="M12" s="20"/>
      <c r="N12" s="20">
        <f t="shared" si="2"/>
        <v>0</v>
      </c>
      <c r="O12" s="21">
        <f t="shared" si="0"/>
        <v>0</v>
      </c>
      <c r="P12" s="37"/>
    </row>
    <row r="13" spans="1:16" x14ac:dyDescent="0.2">
      <c r="A13" s="17" t="s">
        <v>28</v>
      </c>
      <c r="B13" s="17" t="s">
        <v>29</v>
      </c>
      <c r="C13" s="17" t="s">
        <v>9</v>
      </c>
      <c r="D13" s="27" t="s">
        <v>30</v>
      </c>
      <c r="E13" s="19"/>
      <c r="F13" s="19"/>
      <c r="G13" s="35"/>
      <c r="H13" s="20">
        <v>585700</v>
      </c>
      <c r="I13" s="20"/>
      <c r="J13" s="20">
        <f t="shared" si="3"/>
        <v>617900</v>
      </c>
      <c r="K13" s="20"/>
      <c r="L13" s="20">
        <f t="shared" si="1"/>
        <v>677700</v>
      </c>
      <c r="M13" s="20"/>
      <c r="N13" s="20">
        <f t="shared" si="2"/>
        <v>703700</v>
      </c>
      <c r="O13" s="21">
        <f t="shared" si="0"/>
        <v>703700</v>
      </c>
    </row>
    <row r="14" spans="1:16" x14ac:dyDescent="0.2">
      <c r="A14" s="28" t="s">
        <v>31</v>
      </c>
      <c r="B14" s="28" t="s">
        <v>32</v>
      </c>
      <c r="C14" s="17" t="s">
        <v>9</v>
      </c>
      <c r="D14" s="29" t="s">
        <v>33</v>
      </c>
      <c r="E14" s="19"/>
      <c r="F14" s="19"/>
      <c r="G14" s="35"/>
      <c r="H14" s="20">
        <v>636700</v>
      </c>
      <c r="I14" s="20"/>
      <c r="J14" s="20">
        <f t="shared" si="3"/>
        <v>671700</v>
      </c>
      <c r="K14" s="20"/>
      <c r="L14" s="20">
        <f t="shared" si="1"/>
        <v>736700</v>
      </c>
      <c r="M14" s="20"/>
      <c r="N14" s="20">
        <f t="shared" si="2"/>
        <v>765000</v>
      </c>
      <c r="O14" s="21">
        <f t="shared" si="0"/>
        <v>765000</v>
      </c>
    </row>
    <row r="15" spans="1:16" x14ac:dyDescent="0.2">
      <c r="A15" s="17" t="s">
        <v>21</v>
      </c>
      <c r="B15" s="17" t="s">
        <v>13</v>
      </c>
      <c r="C15" s="17" t="s">
        <v>9</v>
      </c>
      <c r="D15" s="18" t="s">
        <v>22</v>
      </c>
      <c r="E15" s="19"/>
      <c r="F15" s="19"/>
      <c r="G15" s="35"/>
      <c r="H15" s="20">
        <v>100800</v>
      </c>
      <c r="I15" s="20"/>
      <c r="J15" s="20">
        <f t="shared" si="3"/>
        <v>106300</v>
      </c>
      <c r="K15" s="20"/>
      <c r="L15" s="20">
        <f t="shared" si="1"/>
        <v>116600</v>
      </c>
      <c r="M15" s="20"/>
      <c r="N15" s="20">
        <f t="shared" si="2"/>
        <v>121100</v>
      </c>
      <c r="O15" s="21">
        <f t="shared" si="0"/>
        <v>121100</v>
      </c>
    </row>
    <row r="16" spans="1:16" x14ac:dyDescent="0.2">
      <c r="A16" s="17" t="s">
        <v>23</v>
      </c>
      <c r="B16" s="17" t="s">
        <v>24</v>
      </c>
      <c r="C16" s="17" t="s">
        <v>9</v>
      </c>
      <c r="D16" s="27" t="s">
        <v>25</v>
      </c>
      <c r="E16" s="19"/>
      <c r="F16" s="19"/>
      <c r="G16" s="35"/>
      <c r="H16" s="20">
        <v>135500</v>
      </c>
      <c r="I16" s="20"/>
      <c r="J16" s="20">
        <f t="shared" si="3"/>
        <v>143000</v>
      </c>
      <c r="K16" s="20"/>
      <c r="L16" s="20">
        <f t="shared" si="1"/>
        <v>156800</v>
      </c>
      <c r="M16" s="20"/>
      <c r="N16" s="20">
        <f t="shared" si="2"/>
        <v>162800</v>
      </c>
      <c r="O16" s="21">
        <f t="shared" si="0"/>
        <v>162800</v>
      </c>
    </row>
    <row r="17" spans="1:16" s="36" customFormat="1" x14ac:dyDescent="0.2">
      <c r="A17" s="33" t="s">
        <v>57</v>
      </c>
      <c r="B17" s="17" t="s">
        <v>61</v>
      </c>
      <c r="C17" s="17" t="s">
        <v>9</v>
      </c>
      <c r="D17" s="34" t="s">
        <v>54</v>
      </c>
      <c r="E17" s="19"/>
      <c r="F17" s="19"/>
      <c r="G17" s="35"/>
      <c r="H17" s="20">
        <v>457400</v>
      </c>
      <c r="I17" s="20"/>
      <c r="J17" s="20">
        <f t="shared" si="3"/>
        <v>482600</v>
      </c>
      <c r="K17" s="20"/>
      <c r="L17" s="20">
        <f t="shared" si="1"/>
        <v>529300</v>
      </c>
      <c r="M17" s="20"/>
      <c r="N17" s="20">
        <f t="shared" si="2"/>
        <v>549600</v>
      </c>
      <c r="O17" s="21">
        <f t="shared" si="0"/>
        <v>549600</v>
      </c>
    </row>
    <row r="18" spans="1:16" s="36" customFormat="1" x14ac:dyDescent="0.2">
      <c r="A18" s="33" t="s">
        <v>58</v>
      </c>
      <c r="B18" s="17" t="s">
        <v>61</v>
      </c>
      <c r="C18" s="17" t="s">
        <v>9</v>
      </c>
      <c r="D18" s="34" t="s">
        <v>55</v>
      </c>
      <c r="E18" s="19"/>
      <c r="F18" s="19"/>
      <c r="G18" s="35"/>
      <c r="H18" s="20">
        <v>135500</v>
      </c>
      <c r="I18" s="20"/>
      <c r="J18" s="20">
        <f t="shared" si="3"/>
        <v>143000</v>
      </c>
      <c r="K18" s="20"/>
      <c r="L18" s="20">
        <f t="shared" si="1"/>
        <v>156800</v>
      </c>
      <c r="M18" s="20"/>
      <c r="N18" s="20">
        <f t="shared" si="2"/>
        <v>162800</v>
      </c>
      <c r="O18" s="21">
        <f t="shared" si="0"/>
        <v>162800</v>
      </c>
    </row>
    <row r="19" spans="1:16" x14ac:dyDescent="0.2">
      <c r="A19" s="17" t="s">
        <v>69</v>
      </c>
      <c r="B19" s="17" t="s">
        <v>70</v>
      </c>
      <c r="C19" s="17" t="s">
        <v>9</v>
      </c>
      <c r="D19" s="18" t="s">
        <v>65</v>
      </c>
      <c r="E19" s="43"/>
      <c r="F19" s="19"/>
      <c r="G19" s="45"/>
      <c r="H19" s="39">
        <v>70064</v>
      </c>
      <c r="I19" s="39"/>
      <c r="J19" s="20">
        <f>ROUND(H19/126.6*132.3,-2)</f>
        <v>73200</v>
      </c>
      <c r="K19" s="20"/>
      <c r="L19" s="20">
        <f t="shared" si="1"/>
        <v>80300</v>
      </c>
      <c r="M19" s="20"/>
      <c r="N19" s="20">
        <f t="shared" si="2"/>
        <v>83400</v>
      </c>
      <c r="O19" s="21">
        <f t="shared" si="0"/>
        <v>83400</v>
      </c>
      <c r="P19" s="37"/>
    </row>
    <row r="20" spans="1:16" s="36" customFormat="1" x14ac:dyDescent="0.2">
      <c r="A20" s="33" t="s">
        <v>59</v>
      </c>
      <c r="B20" s="17" t="s">
        <v>63</v>
      </c>
      <c r="C20" s="17" t="s">
        <v>62</v>
      </c>
      <c r="D20" s="34" t="s">
        <v>56</v>
      </c>
      <c r="E20" s="19"/>
      <c r="F20" s="19"/>
      <c r="G20" s="35"/>
      <c r="H20" s="20">
        <v>4179700</v>
      </c>
      <c r="I20" s="20"/>
      <c r="J20" s="20">
        <f t="shared" si="3"/>
        <v>4409700</v>
      </c>
      <c r="K20" s="20"/>
      <c r="L20" s="20">
        <f t="shared" si="1"/>
        <v>4836300</v>
      </c>
      <c r="M20" s="20"/>
      <c r="N20" s="20">
        <f t="shared" si="2"/>
        <v>5021900</v>
      </c>
      <c r="O20" s="21">
        <f t="shared" si="0"/>
        <v>5021900</v>
      </c>
    </row>
    <row r="21" spans="1:16" s="37" customFormat="1" x14ac:dyDescent="0.2">
      <c r="A21" s="18" t="s">
        <v>66</v>
      </c>
      <c r="B21" s="18" t="s">
        <v>68</v>
      </c>
      <c r="C21" s="18" t="s">
        <v>62</v>
      </c>
      <c r="D21" s="18" t="s">
        <v>67</v>
      </c>
      <c r="E21" s="38"/>
      <c r="F21" s="19"/>
      <c r="G21" s="40"/>
      <c r="H21" s="39">
        <v>1505000</v>
      </c>
      <c r="I21" s="39"/>
      <c r="J21" s="20">
        <f>ROUND(H21/126.6*132.3,-2)</f>
        <v>1572800</v>
      </c>
      <c r="K21" s="20"/>
      <c r="L21" s="20">
        <f t="shared" si="1"/>
        <v>1725000</v>
      </c>
      <c r="M21" s="20"/>
      <c r="N21" s="20">
        <f t="shared" si="2"/>
        <v>1791200</v>
      </c>
      <c r="O21" s="21">
        <f t="shared" si="0"/>
        <v>1791200</v>
      </c>
    </row>
    <row r="22" spans="1:16" x14ac:dyDescent="0.2">
      <c r="A22" s="17" t="s">
        <v>34</v>
      </c>
      <c r="B22" s="17" t="s">
        <v>35</v>
      </c>
      <c r="C22" s="17" t="s">
        <v>9</v>
      </c>
      <c r="D22" s="18" t="s">
        <v>36</v>
      </c>
      <c r="E22" s="19"/>
      <c r="F22" s="19"/>
      <c r="G22" s="20"/>
      <c r="H22" s="20">
        <v>1267200</v>
      </c>
      <c r="I22" s="20"/>
      <c r="J22" s="20">
        <f t="shared" si="3"/>
        <v>1336900</v>
      </c>
      <c r="K22" s="20"/>
      <c r="L22" s="20">
        <f t="shared" si="1"/>
        <v>1466200</v>
      </c>
      <c r="M22" s="20"/>
      <c r="N22" s="20">
        <f t="shared" si="2"/>
        <v>1522500</v>
      </c>
      <c r="O22" s="21">
        <f t="shared" si="0"/>
        <v>1522500</v>
      </c>
    </row>
    <row r="23" spans="1:16" s="47" customFormat="1" ht="25.5" x14ac:dyDescent="0.2">
      <c r="A23" s="48" t="s">
        <v>499</v>
      </c>
      <c r="B23" s="23"/>
      <c r="C23" s="23" t="s">
        <v>9</v>
      </c>
      <c r="D23" s="49" t="s">
        <v>492</v>
      </c>
      <c r="E23" s="25"/>
      <c r="F23" s="25">
        <v>44914</v>
      </c>
      <c r="G23" s="46"/>
      <c r="H23" s="26">
        <v>2088300</v>
      </c>
      <c r="I23" s="51"/>
      <c r="J23" s="71">
        <f>kunstwerken!E$719</f>
        <v>4139875</v>
      </c>
      <c r="K23" s="63"/>
      <c r="L23" s="31">
        <f>J23</f>
        <v>4139875</v>
      </c>
      <c r="M23" s="31"/>
      <c r="N23" s="26">
        <f>kunstwerken!E719</f>
        <v>4139875</v>
      </c>
      <c r="O23" s="21">
        <f t="shared" si="0"/>
        <v>4139875</v>
      </c>
      <c r="P23" s="50" t="s">
        <v>505</v>
      </c>
    </row>
    <row r="24" spans="1:16" x14ac:dyDescent="0.2">
      <c r="A24" s="18" t="s">
        <v>72</v>
      </c>
      <c r="B24" s="18" t="s">
        <v>77</v>
      </c>
      <c r="C24" s="18" t="s">
        <v>9</v>
      </c>
      <c r="D24" s="18" t="s">
        <v>73</v>
      </c>
      <c r="E24" s="43"/>
      <c r="F24" s="43"/>
      <c r="G24" s="45"/>
      <c r="H24" s="45"/>
      <c r="I24" s="45"/>
      <c r="J24" s="44">
        <v>300000</v>
      </c>
      <c r="K24" s="44"/>
      <c r="L24" s="20">
        <f t="shared" si="1"/>
        <v>329000</v>
      </c>
      <c r="M24" s="20"/>
      <c r="N24" s="20">
        <f t="shared" si="2"/>
        <v>341600</v>
      </c>
      <c r="O24" s="21">
        <f t="shared" si="0"/>
        <v>341600</v>
      </c>
      <c r="P24" s="37"/>
    </row>
    <row r="25" spans="1:16" x14ac:dyDescent="0.2">
      <c r="A25" s="18" t="s">
        <v>74</v>
      </c>
      <c r="B25" s="18" t="s">
        <v>78</v>
      </c>
      <c r="C25" s="18" t="s">
        <v>9</v>
      </c>
      <c r="D25" s="18" t="s">
        <v>73</v>
      </c>
      <c r="E25" s="43"/>
      <c r="F25" s="43"/>
      <c r="G25" s="45"/>
      <c r="H25" s="45"/>
      <c r="I25" s="45"/>
      <c r="J25" s="44">
        <v>300000</v>
      </c>
      <c r="K25" s="44"/>
      <c r="L25" s="20">
        <f t="shared" si="1"/>
        <v>329000</v>
      </c>
      <c r="M25" s="20"/>
      <c r="N25" s="20">
        <f t="shared" si="2"/>
        <v>341600</v>
      </c>
      <c r="O25" s="21">
        <f t="shared" si="0"/>
        <v>341600</v>
      </c>
      <c r="P25" s="37"/>
    </row>
    <row r="26" spans="1:16" ht="12.75" customHeight="1" x14ac:dyDescent="0.2">
      <c r="A26" s="18" t="s">
        <v>75</v>
      </c>
      <c r="B26" s="18" t="s">
        <v>79</v>
      </c>
      <c r="C26" s="18" t="s">
        <v>9</v>
      </c>
      <c r="D26" s="18" t="s">
        <v>76</v>
      </c>
      <c r="E26" s="43"/>
      <c r="F26" s="43"/>
      <c r="G26" s="45"/>
      <c r="H26" s="45"/>
      <c r="I26" s="45"/>
      <c r="J26" s="44">
        <v>300000</v>
      </c>
      <c r="K26" s="44"/>
      <c r="L26" s="20">
        <f t="shared" si="1"/>
        <v>329000</v>
      </c>
      <c r="M26" s="20"/>
      <c r="N26" s="20">
        <f t="shared" si="2"/>
        <v>341600</v>
      </c>
      <c r="O26" s="21">
        <f t="shared" si="0"/>
        <v>341600</v>
      </c>
      <c r="P26" s="37"/>
    </row>
    <row r="27" spans="1:16" s="50" customFormat="1" ht="25.5" x14ac:dyDescent="0.2">
      <c r="A27" s="24" t="s">
        <v>501</v>
      </c>
      <c r="B27" s="24" t="s">
        <v>500</v>
      </c>
      <c r="C27" s="49" t="s">
        <v>9</v>
      </c>
      <c r="D27" s="49" t="s">
        <v>89</v>
      </c>
      <c r="E27" s="72"/>
      <c r="F27" s="72"/>
      <c r="G27" s="73"/>
      <c r="H27" s="73"/>
      <c r="I27" s="73"/>
      <c r="J27" s="63">
        <f>'Centrum Archeologie'!B$11</f>
        <v>27630</v>
      </c>
      <c r="K27" s="63"/>
      <c r="L27" s="26">
        <f>J27</f>
        <v>27630</v>
      </c>
      <c r="M27" s="26"/>
      <c r="N27" s="26">
        <f>'Centrum Archeologie'!B11</f>
        <v>27630</v>
      </c>
      <c r="O27" s="21">
        <f t="shared" si="0"/>
        <v>27630</v>
      </c>
      <c r="P27" s="50" t="s">
        <v>505</v>
      </c>
    </row>
    <row r="28" spans="1:16" x14ac:dyDescent="0.2">
      <c r="A28" s="17"/>
      <c r="B28" s="17"/>
      <c r="C28" s="17"/>
      <c r="D28" s="18"/>
      <c r="E28" s="19"/>
      <c r="F28" s="19"/>
      <c r="G28" s="22"/>
      <c r="H28" s="22"/>
      <c r="I28" s="22"/>
      <c r="J28" s="22"/>
      <c r="K28" s="22"/>
      <c r="L28" s="22"/>
      <c r="M28" s="22"/>
      <c r="N28" s="22"/>
      <c r="O28" s="22"/>
    </row>
    <row r="29" spans="1:16" ht="12" customHeight="1" x14ac:dyDescent="0.2">
      <c r="A29" s="17"/>
      <c r="B29" s="17"/>
      <c r="C29" s="17"/>
      <c r="D29" s="17"/>
      <c r="E29" s="17"/>
      <c r="F29" s="17"/>
      <c r="G29" s="22"/>
      <c r="H29" s="22"/>
      <c r="I29" s="22"/>
      <c r="J29" s="22"/>
      <c r="K29" s="22"/>
      <c r="L29" s="22"/>
      <c r="M29" s="22"/>
      <c r="N29" s="22"/>
      <c r="O29" s="22"/>
    </row>
    <row r="30" spans="1:16" x14ac:dyDescent="0.2">
      <c r="A30" s="78" t="s">
        <v>2</v>
      </c>
      <c r="B30" s="78"/>
      <c r="C30" s="78"/>
      <c r="D30" s="78"/>
      <c r="E30" s="78"/>
      <c r="F30" s="78"/>
      <c r="G30" s="79">
        <v>78987500</v>
      </c>
      <c r="H30" s="79">
        <v>31646964</v>
      </c>
      <c r="I30" s="79">
        <f t="shared" ref="I30:O30" si="4">SUM(I5:I29)</f>
        <v>83321800</v>
      </c>
      <c r="J30" s="79">
        <f t="shared" si="4"/>
        <v>34407705</v>
      </c>
      <c r="K30" s="79">
        <f t="shared" si="4"/>
        <v>89389900</v>
      </c>
      <c r="L30" s="79">
        <f t="shared" si="4"/>
        <v>37333405</v>
      </c>
      <c r="M30" s="79">
        <f t="shared" ref="M30" si="5">SUM(M5:M29)</f>
        <v>93462800</v>
      </c>
      <c r="N30" s="79">
        <f t="shared" ref="N30" si="6">SUM(N5:N29)</f>
        <v>38605905</v>
      </c>
      <c r="O30" s="79">
        <f t="shared" si="4"/>
        <v>132068705</v>
      </c>
    </row>
  </sheetData>
  <pageMargins left="0.31496062992125984" right="0.31496062992125984" top="1.5354330708661419" bottom="0.94488188976377963" header="0.31496062992125984" footer="0.70866141732283472"/>
  <pageSetup paperSize="9" scale="57" orientation="landscape" r:id="rId1"/>
  <headerFooter>
    <oddFooter>&amp;L&amp;F &amp;A&amp;C&amp;P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5589-20D9-4119-9F1D-5D410E8F5285}">
  <dimension ref="B1:K723"/>
  <sheetViews>
    <sheetView topLeftCell="A681" workbookViewId="0">
      <selection activeCell="E719" sqref="E719"/>
    </sheetView>
  </sheetViews>
  <sheetFormatPr defaultRowHeight="12.75" x14ac:dyDescent="0.2"/>
  <cols>
    <col min="2" max="2" width="10.5703125" customWidth="1"/>
    <col min="3" max="3" width="22" bestFit="1" customWidth="1"/>
    <col min="4" max="4" width="28" bestFit="1" customWidth="1"/>
    <col min="5" max="5" width="15.5703125" bestFit="1" customWidth="1"/>
    <col min="6" max="6" width="13.28515625" bestFit="1" customWidth="1"/>
    <col min="7" max="7" width="15.140625" bestFit="1" customWidth="1"/>
    <col min="8" max="8" width="136.7109375" bestFit="1" customWidth="1"/>
    <col min="9" max="9" width="15.5703125" bestFit="1" customWidth="1"/>
    <col min="10" max="11" width="11.85546875" bestFit="1" customWidth="1"/>
    <col min="12" max="12" width="14.5703125" bestFit="1" customWidth="1"/>
  </cols>
  <sheetData>
    <row r="1" spans="2:8" ht="15" x14ac:dyDescent="0.25">
      <c r="B1" s="55" t="s">
        <v>91</v>
      </c>
      <c r="C1" s="55" t="s">
        <v>92</v>
      </c>
      <c r="D1" s="55" t="s">
        <v>93</v>
      </c>
      <c r="E1" s="55" t="s">
        <v>94</v>
      </c>
      <c r="F1" s="55" t="s">
        <v>95</v>
      </c>
    </row>
    <row r="2" spans="2:8" ht="15" x14ac:dyDescent="0.2">
      <c r="B2" s="56">
        <v>19</v>
      </c>
      <c r="C2" s="56" t="s">
        <v>96</v>
      </c>
      <c r="D2" s="56" t="s">
        <v>97</v>
      </c>
      <c r="E2" s="57">
        <v>500</v>
      </c>
      <c r="F2" s="56" t="s">
        <v>98</v>
      </c>
      <c r="H2" s="58"/>
    </row>
    <row r="3" spans="2:8" x14ac:dyDescent="0.2">
      <c r="B3" s="56">
        <v>32</v>
      </c>
      <c r="C3" s="56" t="s">
        <v>99</v>
      </c>
      <c r="D3" s="56" t="s">
        <v>100</v>
      </c>
      <c r="E3" s="57">
        <v>250</v>
      </c>
      <c r="F3" s="56" t="s">
        <v>98</v>
      </c>
      <c r="H3" s="59"/>
    </row>
    <row r="4" spans="2:8" x14ac:dyDescent="0.2">
      <c r="B4" s="56">
        <v>49</v>
      </c>
      <c r="C4" s="56" t="s">
        <v>101</v>
      </c>
      <c r="D4" s="56" t="s">
        <v>102</v>
      </c>
      <c r="E4" s="57">
        <v>1200</v>
      </c>
      <c r="F4" s="56" t="s">
        <v>98</v>
      </c>
      <c r="H4" s="59"/>
    </row>
    <row r="5" spans="2:8" x14ac:dyDescent="0.2">
      <c r="B5" s="56">
        <v>183</v>
      </c>
      <c r="C5" s="56" t="s">
        <v>101</v>
      </c>
      <c r="D5" s="56" t="s">
        <v>103</v>
      </c>
      <c r="E5" s="57">
        <v>1200</v>
      </c>
      <c r="F5" s="56" t="s">
        <v>98</v>
      </c>
    </row>
    <row r="6" spans="2:8" ht="15" x14ac:dyDescent="0.25">
      <c r="B6" s="56">
        <v>186</v>
      </c>
      <c r="C6" s="56" t="s">
        <v>104</v>
      </c>
      <c r="D6" s="56" t="s">
        <v>105</v>
      </c>
      <c r="E6" s="57">
        <v>350</v>
      </c>
      <c r="F6" s="56" t="s">
        <v>98</v>
      </c>
      <c r="H6" s="60"/>
    </row>
    <row r="7" spans="2:8" x14ac:dyDescent="0.2">
      <c r="B7" s="56">
        <v>188</v>
      </c>
      <c r="C7" s="56" t="s">
        <v>106</v>
      </c>
      <c r="D7" s="56" t="s">
        <v>107</v>
      </c>
      <c r="E7" s="57">
        <v>750</v>
      </c>
      <c r="F7" s="56" t="s">
        <v>98</v>
      </c>
    </row>
    <row r="8" spans="2:8" x14ac:dyDescent="0.2">
      <c r="B8" s="56">
        <v>189</v>
      </c>
      <c r="C8" s="56" t="s">
        <v>108</v>
      </c>
      <c r="D8" s="56" t="s">
        <v>109</v>
      </c>
      <c r="E8" s="57">
        <v>100</v>
      </c>
      <c r="F8" s="56" t="s">
        <v>98</v>
      </c>
    </row>
    <row r="9" spans="2:8" x14ac:dyDescent="0.2">
      <c r="B9" s="56">
        <v>195</v>
      </c>
      <c r="C9" s="56" t="s">
        <v>110</v>
      </c>
      <c r="D9" s="56" t="s">
        <v>111</v>
      </c>
      <c r="E9" s="57">
        <v>300</v>
      </c>
      <c r="F9" s="56" t="s">
        <v>98</v>
      </c>
    </row>
    <row r="10" spans="2:8" x14ac:dyDescent="0.2">
      <c r="B10" s="56">
        <v>219</v>
      </c>
      <c r="C10" s="56" t="s">
        <v>112</v>
      </c>
      <c r="D10" s="56" t="s">
        <v>113</v>
      </c>
      <c r="E10" s="57">
        <v>500</v>
      </c>
      <c r="F10" s="56" t="s">
        <v>98</v>
      </c>
    </row>
    <row r="11" spans="2:8" x14ac:dyDescent="0.2">
      <c r="B11" s="56">
        <v>221</v>
      </c>
      <c r="C11" s="56" t="s">
        <v>114</v>
      </c>
      <c r="D11" s="56" t="s">
        <v>115</v>
      </c>
      <c r="E11" s="57">
        <v>160</v>
      </c>
      <c r="F11" s="56" t="s">
        <v>98</v>
      </c>
    </row>
    <row r="12" spans="2:8" x14ac:dyDescent="0.2">
      <c r="B12" s="56">
        <v>229</v>
      </c>
      <c r="C12" s="56" t="s">
        <v>116</v>
      </c>
      <c r="D12" s="56" t="s">
        <v>117</v>
      </c>
      <c r="E12" s="57">
        <v>180</v>
      </c>
      <c r="F12" s="56" t="s">
        <v>98</v>
      </c>
    </row>
    <row r="13" spans="2:8" x14ac:dyDescent="0.2">
      <c r="B13" s="56">
        <v>230</v>
      </c>
      <c r="C13" s="56" t="s">
        <v>118</v>
      </c>
      <c r="D13" s="56" t="s">
        <v>119</v>
      </c>
      <c r="E13" s="57">
        <v>700</v>
      </c>
      <c r="F13" s="56" t="s">
        <v>98</v>
      </c>
    </row>
    <row r="14" spans="2:8" x14ac:dyDescent="0.2">
      <c r="B14" s="56">
        <v>237</v>
      </c>
      <c r="C14" s="56" t="s">
        <v>120</v>
      </c>
      <c r="D14" s="56" t="s">
        <v>121</v>
      </c>
      <c r="E14" s="57">
        <v>350</v>
      </c>
      <c r="F14" s="56" t="s">
        <v>98</v>
      </c>
    </row>
    <row r="15" spans="2:8" x14ac:dyDescent="0.2">
      <c r="B15" s="56">
        <v>241</v>
      </c>
      <c r="C15" s="56" t="s">
        <v>122</v>
      </c>
      <c r="D15" s="56" t="s">
        <v>123</v>
      </c>
      <c r="E15" s="57">
        <v>120</v>
      </c>
      <c r="F15" s="56" t="s">
        <v>98</v>
      </c>
    </row>
    <row r="16" spans="2:8" x14ac:dyDescent="0.2">
      <c r="B16" s="56">
        <v>246</v>
      </c>
      <c r="C16" s="56" t="s">
        <v>124</v>
      </c>
      <c r="D16" s="56" t="s">
        <v>125</v>
      </c>
      <c r="E16" s="57">
        <v>200</v>
      </c>
      <c r="F16" s="56" t="s">
        <v>98</v>
      </c>
    </row>
    <row r="17" spans="2:6" x14ac:dyDescent="0.2">
      <c r="B17" s="56">
        <v>311</v>
      </c>
      <c r="C17" s="56" t="s">
        <v>126</v>
      </c>
      <c r="D17" s="56" t="s">
        <v>127</v>
      </c>
      <c r="E17" s="57">
        <v>600</v>
      </c>
      <c r="F17" s="56" t="s">
        <v>98</v>
      </c>
    </row>
    <row r="18" spans="2:6" x14ac:dyDescent="0.2">
      <c r="B18" s="56">
        <v>351</v>
      </c>
      <c r="C18" s="56" t="s">
        <v>128</v>
      </c>
      <c r="D18" s="56" t="s">
        <v>129</v>
      </c>
      <c r="E18" s="57">
        <v>160</v>
      </c>
      <c r="F18" s="56" t="s">
        <v>98</v>
      </c>
    </row>
    <row r="19" spans="2:6" x14ac:dyDescent="0.2">
      <c r="B19" s="56">
        <v>352</v>
      </c>
      <c r="C19" s="56" t="s">
        <v>128</v>
      </c>
      <c r="D19" s="56" t="s">
        <v>129</v>
      </c>
      <c r="E19" s="57">
        <v>160</v>
      </c>
      <c r="F19" s="56" t="s">
        <v>98</v>
      </c>
    </row>
    <row r="20" spans="2:6" x14ac:dyDescent="0.2">
      <c r="B20" s="56">
        <v>353</v>
      </c>
      <c r="C20" s="56" t="s">
        <v>128</v>
      </c>
      <c r="D20" s="56" t="s">
        <v>129</v>
      </c>
      <c r="E20" s="57">
        <v>160</v>
      </c>
      <c r="F20" s="56" t="s">
        <v>98</v>
      </c>
    </row>
    <row r="21" spans="2:6" x14ac:dyDescent="0.2">
      <c r="B21" s="56">
        <v>354</v>
      </c>
      <c r="C21" s="56" t="s">
        <v>128</v>
      </c>
      <c r="D21" s="56" t="s">
        <v>129</v>
      </c>
      <c r="E21" s="57">
        <v>160</v>
      </c>
      <c r="F21" s="56" t="s">
        <v>98</v>
      </c>
    </row>
    <row r="22" spans="2:6" x14ac:dyDescent="0.2">
      <c r="B22" s="56">
        <v>369</v>
      </c>
      <c r="C22" s="56" t="s">
        <v>130</v>
      </c>
      <c r="D22" s="56" t="s">
        <v>131</v>
      </c>
      <c r="E22" s="57">
        <v>40000</v>
      </c>
      <c r="F22" s="56" t="s">
        <v>98</v>
      </c>
    </row>
    <row r="23" spans="2:6" x14ac:dyDescent="0.2">
      <c r="B23" s="56">
        <v>370</v>
      </c>
      <c r="C23" s="56" t="s">
        <v>130</v>
      </c>
      <c r="D23" s="56" t="s">
        <v>132</v>
      </c>
      <c r="E23" s="57">
        <v>65000</v>
      </c>
      <c r="F23" s="56" t="s">
        <v>98</v>
      </c>
    </row>
    <row r="24" spans="2:6" x14ac:dyDescent="0.2">
      <c r="B24" s="56">
        <v>371</v>
      </c>
      <c r="C24" s="56" t="s">
        <v>130</v>
      </c>
      <c r="D24" s="56" t="s">
        <v>133</v>
      </c>
      <c r="E24" s="57">
        <v>40000</v>
      </c>
      <c r="F24" s="56" t="s">
        <v>98</v>
      </c>
    </row>
    <row r="25" spans="2:6" x14ac:dyDescent="0.2">
      <c r="B25" s="56">
        <v>372</v>
      </c>
      <c r="C25" s="56" t="s">
        <v>130</v>
      </c>
      <c r="D25" s="56" t="s">
        <v>134</v>
      </c>
      <c r="E25" s="57">
        <v>30000</v>
      </c>
      <c r="F25" s="56" t="s">
        <v>98</v>
      </c>
    </row>
    <row r="26" spans="2:6" x14ac:dyDescent="0.2">
      <c r="B26" s="56">
        <v>373</v>
      </c>
      <c r="C26" s="56" t="s">
        <v>130</v>
      </c>
      <c r="D26" s="56" t="s">
        <v>135</v>
      </c>
      <c r="E26" s="57">
        <v>35000</v>
      </c>
      <c r="F26" s="56" t="s">
        <v>98</v>
      </c>
    </row>
    <row r="27" spans="2:6" x14ac:dyDescent="0.2">
      <c r="B27" s="56">
        <v>374</v>
      </c>
      <c r="C27" s="56" t="s">
        <v>130</v>
      </c>
      <c r="D27" s="56" t="s">
        <v>136</v>
      </c>
      <c r="E27" s="57">
        <v>75000</v>
      </c>
      <c r="F27" s="56" t="s">
        <v>98</v>
      </c>
    </row>
    <row r="28" spans="2:6" x14ac:dyDescent="0.2">
      <c r="B28" s="56">
        <v>375</v>
      </c>
      <c r="C28" s="56" t="s">
        <v>130</v>
      </c>
      <c r="D28" s="56" t="s">
        <v>137</v>
      </c>
      <c r="E28" s="57">
        <v>30000</v>
      </c>
      <c r="F28" s="56" t="s">
        <v>98</v>
      </c>
    </row>
    <row r="29" spans="2:6" x14ac:dyDescent="0.2">
      <c r="B29" s="56">
        <v>376</v>
      </c>
      <c r="C29" s="56" t="s">
        <v>130</v>
      </c>
      <c r="D29" s="56" t="s">
        <v>138</v>
      </c>
      <c r="E29" s="57">
        <v>40000</v>
      </c>
      <c r="F29" s="56" t="s">
        <v>98</v>
      </c>
    </row>
    <row r="30" spans="2:6" x14ac:dyDescent="0.2">
      <c r="B30" s="56">
        <v>377</v>
      </c>
      <c r="C30" s="56" t="s">
        <v>130</v>
      </c>
      <c r="D30" s="56" t="s">
        <v>139</v>
      </c>
      <c r="E30" s="57">
        <v>30000</v>
      </c>
      <c r="F30" s="56" t="s">
        <v>98</v>
      </c>
    </row>
    <row r="31" spans="2:6" x14ac:dyDescent="0.2">
      <c r="B31" s="56">
        <v>378</v>
      </c>
      <c r="C31" s="56" t="s">
        <v>130</v>
      </c>
      <c r="D31" s="56" t="s">
        <v>140</v>
      </c>
      <c r="E31" s="57">
        <v>35000</v>
      </c>
      <c r="F31" s="56" t="s">
        <v>98</v>
      </c>
    </row>
    <row r="32" spans="2:6" x14ac:dyDescent="0.2">
      <c r="B32" s="56">
        <v>379</v>
      </c>
      <c r="C32" s="56" t="s">
        <v>130</v>
      </c>
      <c r="D32" s="56" t="s">
        <v>141</v>
      </c>
      <c r="E32" s="57">
        <v>45000</v>
      </c>
      <c r="F32" s="56" t="s">
        <v>98</v>
      </c>
    </row>
    <row r="33" spans="2:6" x14ac:dyDescent="0.2">
      <c r="B33" s="56">
        <v>380</v>
      </c>
      <c r="C33" s="56" t="s">
        <v>130</v>
      </c>
      <c r="D33" s="56" t="s">
        <v>142</v>
      </c>
      <c r="E33" s="57">
        <v>30000</v>
      </c>
      <c r="F33" s="56" t="s">
        <v>98</v>
      </c>
    </row>
    <row r="34" spans="2:6" x14ac:dyDescent="0.2">
      <c r="B34" s="56">
        <v>438</v>
      </c>
      <c r="C34" s="56" t="s">
        <v>118</v>
      </c>
      <c r="D34" s="56" t="s">
        <v>143</v>
      </c>
      <c r="E34" s="57">
        <v>350</v>
      </c>
      <c r="F34" s="56" t="s">
        <v>98</v>
      </c>
    </row>
    <row r="35" spans="2:6" x14ac:dyDescent="0.2">
      <c r="B35" s="56">
        <v>441</v>
      </c>
      <c r="C35" s="56" t="s">
        <v>144</v>
      </c>
      <c r="D35" s="56" t="s">
        <v>145</v>
      </c>
      <c r="E35" s="57">
        <v>1800</v>
      </c>
      <c r="F35" s="56" t="s">
        <v>98</v>
      </c>
    </row>
    <row r="36" spans="2:6" x14ac:dyDescent="0.2">
      <c r="B36" s="56">
        <v>454</v>
      </c>
      <c r="C36" s="56" t="s">
        <v>146</v>
      </c>
      <c r="D36" s="56" t="s">
        <v>147</v>
      </c>
      <c r="E36" s="57">
        <v>850</v>
      </c>
      <c r="F36" s="56" t="s">
        <v>98</v>
      </c>
    </row>
    <row r="37" spans="2:6" x14ac:dyDescent="0.2">
      <c r="B37" s="56">
        <v>473</v>
      </c>
      <c r="C37" s="56" t="s">
        <v>148</v>
      </c>
      <c r="D37" s="56" t="s">
        <v>149</v>
      </c>
      <c r="E37" s="57">
        <v>100</v>
      </c>
      <c r="F37" s="56" t="s">
        <v>98</v>
      </c>
    </row>
    <row r="38" spans="2:6" x14ac:dyDescent="0.2">
      <c r="B38" s="56">
        <v>648</v>
      </c>
      <c r="C38" s="56" t="s">
        <v>106</v>
      </c>
      <c r="D38" s="56" t="s">
        <v>150</v>
      </c>
      <c r="E38" s="57">
        <v>900</v>
      </c>
      <c r="F38" s="56" t="s">
        <v>98</v>
      </c>
    </row>
    <row r="39" spans="2:6" x14ac:dyDescent="0.2">
      <c r="B39" s="56">
        <v>694</v>
      </c>
      <c r="C39" s="56" t="s">
        <v>151</v>
      </c>
      <c r="D39" s="56" t="s">
        <v>152</v>
      </c>
      <c r="E39" s="57">
        <v>160</v>
      </c>
      <c r="F39" s="56" t="s">
        <v>98</v>
      </c>
    </row>
    <row r="40" spans="2:6" x14ac:dyDescent="0.2">
      <c r="B40" s="56">
        <v>695</v>
      </c>
      <c r="C40" s="56" t="s">
        <v>151</v>
      </c>
      <c r="D40" s="56" t="s">
        <v>153</v>
      </c>
      <c r="E40" s="57">
        <v>160</v>
      </c>
      <c r="F40" s="56" t="s">
        <v>98</v>
      </c>
    </row>
    <row r="41" spans="2:6" x14ac:dyDescent="0.2">
      <c r="B41" s="56">
        <v>699</v>
      </c>
      <c r="C41" s="56" t="s">
        <v>154</v>
      </c>
      <c r="D41" s="56" t="s">
        <v>155</v>
      </c>
      <c r="E41" s="57">
        <v>200</v>
      </c>
      <c r="F41" s="56" t="s">
        <v>98</v>
      </c>
    </row>
    <row r="42" spans="2:6" x14ac:dyDescent="0.2">
      <c r="B42" s="56">
        <v>702</v>
      </c>
      <c r="C42" s="56" t="s">
        <v>156</v>
      </c>
      <c r="D42" s="56" t="s">
        <v>157</v>
      </c>
      <c r="E42" s="57">
        <v>800</v>
      </c>
      <c r="F42" s="56" t="s">
        <v>98</v>
      </c>
    </row>
    <row r="43" spans="2:6" x14ac:dyDescent="0.2">
      <c r="B43" s="56">
        <v>716</v>
      </c>
      <c r="C43" s="56" t="s">
        <v>151</v>
      </c>
      <c r="D43" s="56" t="s">
        <v>158</v>
      </c>
      <c r="E43" s="57">
        <v>250</v>
      </c>
      <c r="F43" s="56" t="s">
        <v>98</v>
      </c>
    </row>
    <row r="44" spans="2:6" x14ac:dyDescent="0.2">
      <c r="B44" s="56">
        <v>726</v>
      </c>
      <c r="C44" s="56" t="s">
        <v>151</v>
      </c>
      <c r="D44" s="56" t="s">
        <v>159</v>
      </c>
      <c r="E44" s="57">
        <v>250</v>
      </c>
      <c r="F44" s="56" t="s">
        <v>98</v>
      </c>
    </row>
    <row r="45" spans="2:6" x14ac:dyDescent="0.2">
      <c r="B45" s="56">
        <v>788</v>
      </c>
      <c r="C45" s="56" t="s">
        <v>160</v>
      </c>
      <c r="D45" s="56" t="s">
        <v>161</v>
      </c>
      <c r="E45" s="57">
        <v>200</v>
      </c>
      <c r="F45" s="56" t="s">
        <v>98</v>
      </c>
    </row>
    <row r="46" spans="2:6" x14ac:dyDescent="0.2">
      <c r="B46" s="56">
        <v>790</v>
      </c>
      <c r="C46" s="56" t="s">
        <v>162</v>
      </c>
      <c r="D46" s="56" t="s">
        <v>163</v>
      </c>
      <c r="E46" s="57">
        <v>500</v>
      </c>
      <c r="F46" s="56" t="s">
        <v>98</v>
      </c>
    </row>
    <row r="47" spans="2:6" x14ac:dyDescent="0.2">
      <c r="B47" s="56">
        <v>791</v>
      </c>
      <c r="C47" s="56" t="s">
        <v>162</v>
      </c>
      <c r="D47" s="56" t="s">
        <v>164</v>
      </c>
      <c r="E47" s="57">
        <v>500</v>
      </c>
      <c r="F47" s="56" t="s">
        <v>98</v>
      </c>
    </row>
    <row r="48" spans="2:6" x14ac:dyDescent="0.2">
      <c r="B48" s="56">
        <v>825</v>
      </c>
      <c r="C48" s="56" t="s">
        <v>165</v>
      </c>
      <c r="D48" s="56" t="s">
        <v>166</v>
      </c>
      <c r="E48" s="57">
        <v>350</v>
      </c>
      <c r="F48" s="56" t="s">
        <v>98</v>
      </c>
    </row>
    <row r="49" spans="2:11" x14ac:dyDescent="0.2">
      <c r="B49" s="56">
        <v>837</v>
      </c>
      <c r="C49" s="56" t="s">
        <v>167</v>
      </c>
      <c r="D49" s="56" t="s">
        <v>168</v>
      </c>
      <c r="E49" s="57">
        <v>100</v>
      </c>
      <c r="F49" s="56" t="s">
        <v>98</v>
      </c>
    </row>
    <row r="50" spans="2:11" x14ac:dyDescent="0.2">
      <c r="B50" s="56">
        <v>843</v>
      </c>
      <c r="C50" s="56" t="s">
        <v>108</v>
      </c>
      <c r="D50" s="56" t="s">
        <v>169</v>
      </c>
      <c r="E50" s="57">
        <v>100</v>
      </c>
      <c r="F50" s="56" t="s">
        <v>98</v>
      </c>
    </row>
    <row r="51" spans="2:11" x14ac:dyDescent="0.2">
      <c r="B51" s="56">
        <v>849</v>
      </c>
      <c r="C51" s="56" t="s">
        <v>170</v>
      </c>
      <c r="D51" s="56" t="s">
        <v>171</v>
      </c>
      <c r="E51" s="57">
        <v>1800</v>
      </c>
      <c r="F51" s="56" t="s">
        <v>98</v>
      </c>
    </row>
    <row r="52" spans="2:11" x14ac:dyDescent="0.2">
      <c r="B52" s="56">
        <v>855</v>
      </c>
      <c r="C52" s="56" t="s">
        <v>172</v>
      </c>
      <c r="D52" s="56" t="s">
        <v>173</v>
      </c>
      <c r="E52" s="57">
        <v>1500</v>
      </c>
      <c r="F52" s="56" t="s">
        <v>98</v>
      </c>
    </row>
    <row r="53" spans="2:11" x14ac:dyDescent="0.2">
      <c r="B53" s="56">
        <v>860</v>
      </c>
      <c r="C53" s="56" t="s">
        <v>174</v>
      </c>
      <c r="D53" s="56" t="s">
        <v>175</v>
      </c>
      <c r="E53" s="57">
        <v>1000</v>
      </c>
      <c r="F53" s="56" t="s">
        <v>98</v>
      </c>
    </row>
    <row r="54" spans="2:11" x14ac:dyDescent="0.2">
      <c r="B54" s="56">
        <v>864</v>
      </c>
      <c r="C54" s="56" t="s">
        <v>170</v>
      </c>
      <c r="D54" s="56" t="s">
        <v>176</v>
      </c>
      <c r="E54" s="57">
        <v>2200</v>
      </c>
      <c r="F54" s="56" t="s">
        <v>98</v>
      </c>
    </row>
    <row r="55" spans="2:11" x14ac:dyDescent="0.2">
      <c r="B55" s="56">
        <v>865</v>
      </c>
      <c r="C55" s="56" t="s">
        <v>170</v>
      </c>
      <c r="D55" s="56" t="s">
        <v>177</v>
      </c>
      <c r="E55" s="57">
        <v>1500</v>
      </c>
      <c r="F55" s="56" t="s">
        <v>98</v>
      </c>
    </row>
    <row r="56" spans="2:11" x14ac:dyDescent="0.2">
      <c r="B56" s="56">
        <v>871</v>
      </c>
      <c r="C56" s="56" t="s">
        <v>151</v>
      </c>
      <c r="D56" s="56" t="s">
        <v>178</v>
      </c>
      <c r="E56" s="57">
        <v>1500</v>
      </c>
      <c r="F56" s="56" t="s">
        <v>98</v>
      </c>
    </row>
    <row r="57" spans="2:11" x14ac:dyDescent="0.2">
      <c r="B57" s="56">
        <v>872</v>
      </c>
      <c r="C57" s="56" t="s">
        <v>151</v>
      </c>
      <c r="D57" s="56" t="s">
        <v>179</v>
      </c>
      <c r="E57" s="57">
        <v>1800</v>
      </c>
      <c r="F57" s="56" t="s">
        <v>98</v>
      </c>
    </row>
    <row r="58" spans="2:11" x14ac:dyDescent="0.2">
      <c r="B58" s="56">
        <v>887</v>
      </c>
      <c r="C58" s="56" t="s">
        <v>180</v>
      </c>
      <c r="D58" s="56" t="s">
        <v>181</v>
      </c>
      <c r="E58" s="57">
        <v>1800</v>
      </c>
      <c r="F58" s="56" t="s">
        <v>98</v>
      </c>
    </row>
    <row r="59" spans="2:11" x14ac:dyDescent="0.2">
      <c r="B59" s="56">
        <v>888</v>
      </c>
      <c r="C59" s="56" t="s">
        <v>182</v>
      </c>
      <c r="D59" s="56" t="s">
        <v>183</v>
      </c>
      <c r="E59" s="57">
        <v>650</v>
      </c>
      <c r="F59" s="56" t="s">
        <v>98</v>
      </c>
    </row>
    <row r="60" spans="2:11" x14ac:dyDescent="0.2">
      <c r="B60" s="56">
        <v>889</v>
      </c>
      <c r="C60" s="56" t="s">
        <v>184</v>
      </c>
      <c r="D60" s="56" t="s">
        <v>185</v>
      </c>
      <c r="E60" s="57">
        <v>500</v>
      </c>
      <c r="F60" s="56" t="s">
        <v>98</v>
      </c>
    </row>
    <row r="61" spans="2:11" x14ac:dyDescent="0.2">
      <c r="B61" s="56">
        <v>953</v>
      </c>
      <c r="C61" s="56" t="s">
        <v>186</v>
      </c>
      <c r="D61" s="56" t="s">
        <v>187</v>
      </c>
      <c r="E61" s="57">
        <v>100</v>
      </c>
      <c r="F61" s="56" t="s">
        <v>98</v>
      </c>
      <c r="I61" s="53"/>
      <c r="J61" s="53"/>
      <c r="K61" s="53"/>
    </row>
    <row r="62" spans="2:11" x14ac:dyDescent="0.2">
      <c r="B62" s="56">
        <v>970</v>
      </c>
      <c r="C62" s="56" t="s">
        <v>188</v>
      </c>
      <c r="D62" s="56" t="s">
        <v>189</v>
      </c>
      <c r="E62" s="57">
        <v>400</v>
      </c>
      <c r="F62" s="56" t="s">
        <v>98</v>
      </c>
      <c r="I62" s="53"/>
      <c r="J62" s="53"/>
      <c r="K62" s="53"/>
    </row>
    <row r="63" spans="2:11" x14ac:dyDescent="0.2">
      <c r="B63" s="56">
        <v>972</v>
      </c>
      <c r="C63" s="56" t="s">
        <v>190</v>
      </c>
      <c r="D63" s="56" t="s">
        <v>191</v>
      </c>
      <c r="E63" s="57">
        <v>120</v>
      </c>
      <c r="F63" s="56" t="s">
        <v>98</v>
      </c>
      <c r="I63" s="53"/>
      <c r="J63" s="53"/>
      <c r="K63" s="53"/>
    </row>
    <row r="64" spans="2:11" x14ac:dyDescent="0.2">
      <c r="B64" s="56">
        <v>984</v>
      </c>
      <c r="C64" s="56" t="s">
        <v>192</v>
      </c>
      <c r="D64" s="56" t="s">
        <v>193</v>
      </c>
      <c r="E64" s="57">
        <v>800</v>
      </c>
      <c r="F64" s="56" t="s">
        <v>98</v>
      </c>
      <c r="I64" s="53"/>
      <c r="J64" s="53"/>
      <c r="K64" s="53"/>
    </row>
    <row r="65" spans="2:11" x14ac:dyDescent="0.2">
      <c r="B65" s="56">
        <v>986</v>
      </c>
      <c r="C65" s="56" t="s">
        <v>122</v>
      </c>
      <c r="D65" s="56" t="s">
        <v>194</v>
      </c>
      <c r="E65" s="57">
        <v>250</v>
      </c>
      <c r="F65" s="56" t="s">
        <v>98</v>
      </c>
      <c r="I65" s="53"/>
      <c r="J65" s="53"/>
      <c r="K65" s="53"/>
    </row>
    <row r="66" spans="2:11" x14ac:dyDescent="0.2">
      <c r="B66" s="56">
        <v>1002</v>
      </c>
      <c r="C66" s="56" t="s">
        <v>108</v>
      </c>
      <c r="D66" s="56" t="s">
        <v>195</v>
      </c>
      <c r="E66" s="57">
        <v>100</v>
      </c>
      <c r="F66" s="56" t="s">
        <v>98</v>
      </c>
      <c r="I66" s="53"/>
      <c r="J66" s="53"/>
      <c r="K66" s="53"/>
    </row>
    <row r="67" spans="2:11" x14ac:dyDescent="0.2">
      <c r="B67" s="56">
        <v>1021</v>
      </c>
      <c r="C67" s="56" t="s">
        <v>196</v>
      </c>
      <c r="D67" s="56" t="s">
        <v>197</v>
      </c>
      <c r="E67" s="57">
        <v>80</v>
      </c>
      <c r="F67" s="56" t="s">
        <v>98</v>
      </c>
      <c r="I67" s="53"/>
      <c r="J67" s="53"/>
      <c r="K67" s="53"/>
    </row>
    <row r="68" spans="2:11" x14ac:dyDescent="0.2">
      <c r="B68" s="56">
        <v>1040</v>
      </c>
      <c r="C68" s="56" t="s">
        <v>198</v>
      </c>
      <c r="D68" s="56" t="s">
        <v>199</v>
      </c>
      <c r="E68" s="57">
        <v>500</v>
      </c>
      <c r="F68" s="56" t="s">
        <v>98</v>
      </c>
    </row>
    <row r="69" spans="2:11" x14ac:dyDescent="0.2">
      <c r="B69" s="56">
        <v>1067</v>
      </c>
      <c r="C69" s="56" t="s">
        <v>200</v>
      </c>
      <c r="D69" s="56" t="s">
        <v>201</v>
      </c>
      <c r="E69" s="57">
        <v>120</v>
      </c>
      <c r="F69" s="56" t="s">
        <v>98</v>
      </c>
    </row>
    <row r="70" spans="2:11" x14ac:dyDescent="0.2">
      <c r="B70" s="56">
        <v>1068</v>
      </c>
      <c r="C70" s="56" t="s">
        <v>202</v>
      </c>
      <c r="D70" s="56" t="s">
        <v>203</v>
      </c>
      <c r="E70" s="57">
        <v>80</v>
      </c>
      <c r="F70" s="56" t="s">
        <v>98</v>
      </c>
    </row>
    <row r="71" spans="2:11" x14ac:dyDescent="0.2">
      <c r="B71" s="56">
        <v>1069</v>
      </c>
      <c r="C71" s="56" t="s">
        <v>146</v>
      </c>
      <c r="D71" s="56" t="s">
        <v>204</v>
      </c>
      <c r="E71" s="57">
        <v>160</v>
      </c>
      <c r="F71" s="56" t="s">
        <v>98</v>
      </c>
    </row>
    <row r="72" spans="2:11" x14ac:dyDescent="0.2">
      <c r="B72" s="56">
        <v>1070</v>
      </c>
      <c r="C72" s="56" t="s">
        <v>205</v>
      </c>
      <c r="D72" s="56" t="s">
        <v>206</v>
      </c>
      <c r="E72" s="57">
        <v>250</v>
      </c>
      <c r="F72" s="56" t="s">
        <v>98</v>
      </c>
    </row>
    <row r="73" spans="2:11" x14ac:dyDescent="0.2">
      <c r="B73" s="56">
        <v>1071</v>
      </c>
      <c r="C73" s="56" t="s">
        <v>207</v>
      </c>
      <c r="D73" s="56" t="s">
        <v>208</v>
      </c>
      <c r="E73" s="57">
        <v>100</v>
      </c>
      <c r="F73" s="56" t="s">
        <v>98</v>
      </c>
    </row>
    <row r="74" spans="2:11" x14ac:dyDescent="0.2">
      <c r="B74" s="56">
        <v>1072</v>
      </c>
      <c r="C74" s="56" t="s">
        <v>165</v>
      </c>
      <c r="D74" s="56" t="s">
        <v>209</v>
      </c>
      <c r="E74" s="57">
        <v>100</v>
      </c>
      <c r="F74" s="56" t="s">
        <v>98</v>
      </c>
    </row>
    <row r="75" spans="2:11" x14ac:dyDescent="0.2">
      <c r="B75" s="56">
        <v>1073</v>
      </c>
      <c r="C75" s="56" t="s">
        <v>210</v>
      </c>
      <c r="D75" s="56" t="s">
        <v>211</v>
      </c>
      <c r="E75" s="57">
        <v>175</v>
      </c>
      <c r="F75" s="56" t="s">
        <v>98</v>
      </c>
    </row>
    <row r="76" spans="2:11" x14ac:dyDescent="0.2">
      <c r="B76" s="56">
        <v>1074</v>
      </c>
      <c r="C76" s="56" t="s">
        <v>212</v>
      </c>
      <c r="D76" s="56" t="s">
        <v>213</v>
      </c>
      <c r="E76" s="57">
        <v>120</v>
      </c>
      <c r="F76" s="56" t="s">
        <v>98</v>
      </c>
    </row>
    <row r="77" spans="2:11" x14ac:dyDescent="0.2">
      <c r="B77" s="56">
        <v>1075</v>
      </c>
      <c r="C77" s="56" t="s">
        <v>200</v>
      </c>
      <c r="D77" s="56" t="s">
        <v>214</v>
      </c>
      <c r="E77" s="57">
        <v>120</v>
      </c>
      <c r="F77" s="56" t="s">
        <v>98</v>
      </c>
    </row>
    <row r="78" spans="2:11" x14ac:dyDescent="0.2">
      <c r="B78" s="56">
        <v>1077</v>
      </c>
      <c r="C78" s="56" t="s">
        <v>215</v>
      </c>
      <c r="D78" s="56" t="s">
        <v>216</v>
      </c>
      <c r="E78" s="57">
        <v>120</v>
      </c>
      <c r="F78" s="56" t="s">
        <v>98</v>
      </c>
    </row>
    <row r="79" spans="2:11" x14ac:dyDescent="0.2">
      <c r="B79" s="56">
        <v>1078</v>
      </c>
      <c r="C79" s="56" t="s">
        <v>217</v>
      </c>
      <c r="D79" s="56" t="s">
        <v>218</v>
      </c>
      <c r="E79" s="57">
        <v>80</v>
      </c>
      <c r="F79" s="56" t="s">
        <v>98</v>
      </c>
    </row>
    <row r="80" spans="2:11" x14ac:dyDescent="0.2">
      <c r="B80" s="56">
        <v>1079</v>
      </c>
      <c r="C80" s="56" t="s">
        <v>165</v>
      </c>
      <c r="D80" s="56" t="s">
        <v>219</v>
      </c>
      <c r="E80" s="57">
        <v>160</v>
      </c>
      <c r="F80" s="56" t="s">
        <v>98</v>
      </c>
    </row>
    <row r="81" spans="2:6" x14ac:dyDescent="0.2">
      <c r="B81" s="56">
        <v>1080</v>
      </c>
      <c r="C81" s="56" t="s">
        <v>220</v>
      </c>
      <c r="D81" s="56" t="s">
        <v>121</v>
      </c>
      <c r="E81" s="57">
        <v>50</v>
      </c>
      <c r="F81" s="56" t="s">
        <v>98</v>
      </c>
    </row>
    <row r="82" spans="2:6" x14ac:dyDescent="0.2">
      <c r="B82" s="56">
        <v>1081</v>
      </c>
      <c r="C82" s="56" t="s">
        <v>221</v>
      </c>
      <c r="D82" s="56" t="s">
        <v>222</v>
      </c>
      <c r="E82" s="57">
        <v>60</v>
      </c>
      <c r="F82" s="56" t="s">
        <v>98</v>
      </c>
    </row>
    <row r="83" spans="2:6" x14ac:dyDescent="0.2">
      <c r="B83" s="56">
        <v>1082</v>
      </c>
      <c r="C83" s="56" t="s">
        <v>223</v>
      </c>
      <c r="D83" s="56" t="s">
        <v>224</v>
      </c>
      <c r="E83" s="57">
        <v>120</v>
      </c>
      <c r="F83" s="56" t="s">
        <v>98</v>
      </c>
    </row>
    <row r="84" spans="2:6" x14ac:dyDescent="0.2">
      <c r="B84" s="56">
        <v>1083</v>
      </c>
      <c r="C84" s="56" t="s">
        <v>182</v>
      </c>
      <c r="D84" s="56" t="s">
        <v>225</v>
      </c>
      <c r="E84" s="57">
        <v>240</v>
      </c>
      <c r="F84" s="56" t="s">
        <v>98</v>
      </c>
    </row>
    <row r="85" spans="2:6" x14ac:dyDescent="0.2">
      <c r="B85" s="56">
        <v>1086</v>
      </c>
      <c r="C85" s="56" t="s">
        <v>226</v>
      </c>
      <c r="D85" s="56" t="s">
        <v>222</v>
      </c>
      <c r="E85" s="57">
        <v>80</v>
      </c>
      <c r="F85" s="56" t="s">
        <v>98</v>
      </c>
    </row>
    <row r="86" spans="2:6" x14ac:dyDescent="0.2">
      <c r="B86" s="56">
        <v>1088</v>
      </c>
      <c r="C86" s="56" t="s">
        <v>101</v>
      </c>
      <c r="D86" s="56" t="s">
        <v>227</v>
      </c>
      <c r="E86" s="57">
        <v>100</v>
      </c>
      <c r="F86" s="56" t="s">
        <v>98</v>
      </c>
    </row>
    <row r="87" spans="2:6" x14ac:dyDescent="0.2">
      <c r="B87" s="56">
        <v>1089</v>
      </c>
      <c r="C87" s="56" t="s">
        <v>228</v>
      </c>
      <c r="D87" s="56" t="s">
        <v>229</v>
      </c>
      <c r="E87" s="57">
        <v>120</v>
      </c>
      <c r="F87" s="56" t="s">
        <v>98</v>
      </c>
    </row>
    <row r="88" spans="2:6" x14ac:dyDescent="0.2">
      <c r="B88" s="56">
        <v>1090</v>
      </c>
      <c r="C88" s="56" t="s">
        <v>228</v>
      </c>
      <c r="D88" s="56" t="s">
        <v>230</v>
      </c>
      <c r="E88" s="57">
        <v>120</v>
      </c>
      <c r="F88" s="56" t="s">
        <v>98</v>
      </c>
    </row>
    <row r="89" spans="2:6" x14ac:dyDescent="0.2">
      <c r="B89" s="56">
        <v>1091</v>
      </c>
      <c r="C89" s="56" t="s">
        <v>126</v>
      </c>
      <c r="D89" s="56" t="s">
        <v>231</v>
      </c>
      <c r="E89" s="57">
        <v>600</v>
      </c>
      <c r="F89" s="56" t="s">
        <v>98</v>
      </c>
    </row>
    <row r="90" spans="2:6" x14ac:dyDescent="0.2">
      <c r="B90" s="56">
        <v>1092</v>
      </c>
      <c r="C90" s="56" t="s">
        <v>170</v>
      </c>
      <c r="D90" s="56" t="s">
        <v>232</v>
      </c>
      <c r="E90" s="57">
        <v>200</v>
      </c>
      <c r="F90" s="56" t="s">
        <v>98</v>
      </c>
    </row>
    <row r="91" spans="2:6" x14ac:dyDescent="0.2">
      <c r="B91" s="56">
        <v>1093</v>
      </c>
      <c r="C91" s="56" t="s">
        <v>228</v>
      </c>
      <c r="D91" s="56" t="s">
        <v>233</v>
      </c>
      <c r="E91" s="57">
        <v>140</v>
      </c>
      <c r="F91" s="56" t="s">
        <v>98</v>
      </c>
    </row>
    <row r="92" spans="2:6" x14ac:dyDescent="0.2">
      <c r="B92" s="56">
        <v>1098</v>
      </c>
      <c r="C92" s="56" t="s">
        <v>165</v>
      </c>
      <c r="D92" s="56" t="s">
        <v>234</v>
      </c>
      <c r="E92" s="57">
        <v>80</v>
      </c>
      <c r="F92" s="56" t="s">
        <v>98</v>
      </c>
    </row>
    <row r="93" spans="2:6" x14ac:dyDescent="0.2">
      <c r="B93" s="56">
        <v>1101</v>
      </c>
      <c r="C93" s="56" t="s">
        <v>174</v>
      </c>
      <c r="D93" s="56" t="s">
        <v>235</v>
      </c>
      <c r="E93" s="57">
        <v>100</v>
      </c>
      <c r="F93" s="56" t="s">
        <v>98</v>
      </c>
    </row>
    <row r="94" spans="2:6" x14ac:dyDescent="0.2">
      <c r="B94" s="56">
        <v>1103</v>
      </c>
      <c r="C94" s="56" t="s">
        <v>202</v>
      </c>
      <c r="D94" s="56" t="s">
        <v>236</v>
      </c>
      <c r="E94" s="57">
        <v>100</v>
      </c>
      <c r="F94" s="56" t="s">
        <v>98</v>
      </c>
    </row>
    <row r="95" spans="2:6" x14ac:dyDescent="0.2">
      <c r="B95" s="56">
        <v>1120</v>
      </c>
      <c r="C95" s="56" t="s">
        <v>237</v>
      </c>
      <c r="D95" s="56" t="s">
        <v>238</v>
      </c>
      <c r="E95" s="57">
        <v>80</v>
      </c>
      <c r="F95" s="56" t="s">
        <v>98</v>
      </c>
    </row>
    <row r="96" spans="2:6" x14ac:dyDescent="0.2">
      <c r="B96" s="56">
        <v>1182</v>
      </c>
      <c r="C96" s="56" t="s">
        <v>198</v>
      </c>
      <c r="D96" s="56" t="s">
        <v>239</v>
      </c>
      <c r="E96" s="57">
        <v>500</v>
      </c>
      <c r="F96" s="56" t="s">
        <v>98</v>
      </c>
    </row>
    <row r="97" spans="2:6" x14ac:dyDescent="0.2">
      <c r="B97" s="56">
        <v>1183</v>
      </c>
      <c r="C97" s="56" t="s">
        <v>198</v>
      </c>
      <c r="D97" s="56" t="s">
        <v>240</v>
      </c>
      <c r="E97" s="57">
        <v>500</v>
      </c>
      <c r="F97" s="56" t="s">
        <v>98</v>
      </c>
    </row>
    <row r="98" spans="2:6" x14ac:dyDescent="0.2">
      <c r="B98" s="56">
        <v>1319</v>
      </c>
      <c r="C98" s="56" t="s">
        <v>130</v>
      </c>
      <c r="D98" s="56" t="s">
        <v>241</v>
      </c>
      <c r="E98" s="57">
        <v>30000</v>
      </c>
      <c r="F98" s="56" t="s">
        <v>98</v>
      </c>
    </row>
    <row r="99" spans="2:6" x14ac:dyDescent="0.2">
      <c r="B99" s="56">
        <v>1320</v>
      </c>
      <c r="C99" s="56" t="s">
        <v>130</v>
      </c>
      <c r="D99" s="56" t="s">
        <v>242</v>
      </c>
      <c r="E99" s="57">
        <v>20000</v>
      </c>
      <c r="F99" s="56" t="s">
        <v>98</v>
      </c>
    </row>
    <row r="100" spans="2:6" x14ac:dyDescent="0.2">
      <c r="B100" s="56">
        <v>1346</v>
      </c>
      <c r="C100" s="56" t="s">
        <v>192</v>
      </c>
      <c r="D100" s="56" t="s">
        <v>243</v>
      </c>
      <c r="E100" s="57">
        <v>1500</v>
      </c>
      <c r="F100" s="56" t="s">
        <v>98</v>
      </c>
    </row>
    <row r="101" spans="2:6" x14ac:dyDescent="0.2">
      <c r="B101" s="56">
        <v>1347</v>
      </c>
      <c r="C101" s="56" t="s">
        <v>244</v>
      </c>
      <c r="D101" s="56" t="s">
        <v>245</v>
      </c>
      <c r="E101" s="57">
        <v>800</v>
      </c>
      <c r="F101" s="56" t="s">
        <v>98</v>
      </c>
    </row>
    <row r="102" spans="2:6" x14ac:dyDescent="0.2">
      <c r="B102" s="56">
        <v>1353</v>
      </c>
      <c r="C102" s="56" t="s">
        <v>112</v>
      </c>
      <c r="D102" s="56" t="s">
        <v>246</v>
      </c>
      <c r="E102" s="57">
        <v>120</v>
      </c>
      <c r="F102" s="56" t="s">
        <v>98</v>
      </c>
    </row>
    <row r="103" spans="2:6" x14ac:dyDescent="0.2">
      <c r="B103" s="56">
        <v>1354</v>
      </c>
      <c r="C103" s="56" t="s">
        <v>122</v>
      </c>
      <c r="D103" s="56" t="s">
        <v>247</v>
      </c>
      <c r="E103" s="57">
        <v>80</v>
      </c>
      <c r="F103" s="56" t="s">
        <v>98</v>
      </c>
    </row>
    <row r="104" spans="2:6" x14ac:dyDescent="0.2">
      <c r="B104" s="56">
        <v>1356</v>
      </c>
      <c r="C104" s="56" t="s">
        <v>108</v>
      </c>
      <c r="D104" s="56" t="s">
        <v>248</v>
      </c>
      <c r="E104" s="57">
        <v>100</v>
      </c>
      <c r="F104" s="56" t="s">
        <v>98</v>
      </c>
    </row>
    <row r="105" spans="2:6" x14ac:dyDescent="0.2">
      <c r="B105" s="56">
        <v>1431</v>
      </c>
      <c r="C105" s="56" t="s">
        <v>130</v>
      </c>
      <c r="D105" s="56" t="s">
        <v>249</v>
      </c>
      <c r="E105" s="57">
        <v>35000</v>
      </c>
      <c r="F105" s="56" t="s">
        <v>98</v>
      </c>
    </row>
    <row r="106" spans="2:6" x14ac:dyDescent="0.2">
      <c r="B106" s="56">
        <v>1437</v>
      </c>
      <c r="C106" s="56" t="s">
        <v>250</v>
      </c>
      <c r="D106" s="56" t="s">
        <v>251</v>
      </c>
      <c r="E106" s="57">
        <v>175</v>
      </c>
      <c r="F106" s="56" t="s">
        <v>98</v>
      </c>
    </row>
    <row r="107" spans="2:6" x14ac:dyDescent="0.2">
      <c r="B107" s="56">
        <v>1438</v>
      </c>
      <c r="C107" s="56" t="s">
        <v>252</v>
      </c>
      <c r="D107" s="56" t="s">
        <v>253</v>
      </c>
      <c r="E107" s="57">
        <v>120</v>
      </c>
      <c r="F107" s="56" t="s">
        <v>98</v>
      </c>
    </row>
    <row r="108" spans="2:6" x14ac:dyDescent="0.2">
      <c r="B108" s="56">
        <v>1439</v>
      </c>
      <c r="C108" s="56" t="s">
        <v>254</v>
      </c>
      <c r="D108" s="56" t="s">
        <v>225</v>
      </c>
      <c r="E108" s="57">
        <v>80</v>
      </c>
      <c r="F108" s="56" t="s">
        <v>98</v>
      </c>
    </row>
    <row r="109" spans="2:6" x14ac:dyDescent="0.2">
      <c r="B109" s="56">
        <v>1440</v>
      </c>
      <c r="C109" s="56" t="s">
        <v>255</v>
      </c>
      <c r="D109" s="56" t="s">
        <v>256</v>
      </c>
      <c r="E109" s="57">
        <v>500</v>
      </c>
      <c r="F109" s="56" t="s">
        <v>98</v>
      </c>
    </row>
    <row r="110" spans="2:6" x14ac:dyDescent="0.2">
      <c r="B110" s="56">
        <v>1441</v>
      </c>
      <c r="C110" s="56" t="s">
        <v>202</v>
      </c>
      <c r="D110" s="56" t="s">
        <v>257</v>
      </c>
      <c r="E110" s="57">
        <v>80</v>
      </c>
      <c r="F110" s="56" t="s">
        <v>98</v>
      </c>
    </row>
    <row r="111" spans="2:6" x14ac:dyDescent="0.2">
      <c r="B111" s="56">
        <v>1442</v>
      </c>
      <c r="C111" s="56" t="s">
        <v>210</v>
      </c>
      <c r="D111" s="56" t="s">
        <v>258</v>
      </c>
      <c r="E111" s="57">
        <v>80</v>
      </c>
      <c r="F111" s="56" t="s">
        <v>98</v>
      </c>
    </row>
    <row r="112" spans="2:6" x14ac:dyDescent="0.2">
      <c r="B112" s="56">
        <v>1443</v>
      </c>
      <c r="C112" s="56" t="s">
        <v>202</v>
      </c>
      <c r="D112" s="56" t="s">
        <v>259</v>
      </c>
      <c r="E112" s="57">
        <v>80</v>
      </c>
      <c r="F112" s="56" t="s">
        <v>98</v>
      </c>
    </row>
    <row r="113" spans="2:6" x14ac:dyDescent="0.2">
      <c r="B113" s="56">
        <v>1444</v>
      </c>
      <c r="C113" s="56" t="s">
        <v>170</v>
      </c>
      <c r="D113" s="56" t="s">
        <v>260</v>
      </c>
      <c r="E113" s="57">
        <v>120</v>
      </c>
      <c r="F113" s="56" t="s">
        <v>98</v>
      </c>
    </row>
    <row r="114" spans="2:6" x14ac:dyDescent="0.2">
      <c r="B114" s="56">
        <v>1445</v>
      </c>
      <c r="C114" s="56" t="s">
        <v>99</v>
      </c>
      <c r="D114" s="56" t="s">
        <v>261</v>
      </c>
      <c r="E114" s="57">
        <v>250</v>
      </c>
      <c r="F114" s="56" t="s">
        <v>98</v>
      </c>
    </row>
    <row r="115" spans="2:6" x14ac:dyDescent="0.2">
      <c r="B115" s="56">
        <v>1446</v>
      </c>
      <c r="C115" s="56" t="s">
        <v>262</v>
      </c>
      <c r="D115" s="56" t="s">
        <v>263</v>
      </c>
      <c r="E115" s="57">
        <v>450</v>
      </c>
      <c r="F115" s="56" t="s">
        <v>98</v>
      </c>
    </row>
    <row r="116" spans="2:6" x14ac:dyDescent="0.2">
      <c r="B116" s="56">
        <v>1447</v>
      </c>
      <c r="C116" s="56" t="s">
        <v>110</v>
      </c>
      <c r="D116" s="56" t="s">
        <v>264</v>
      </c>
      <c r="E116" s="57">
        <v>150</v>
      </c>
      <c r="F116" s="56" t="s">
        <v>98</v>
      </c>
    </row>
    <row r="117" spans="2:6" x14ac:dyDescent="0.2">
      <c r="B117" s="56">
        <v>1448</v>
      </c>
      <c r="C117" s="56" t="s">
        <v>228</v>
      </c>
      <c r="D117" s="56" t="s">
        <v>265</v>
      </c>
      <c r="E117" s="57">
        <v>120</v>
      </c>
      <c r="F117" s="56" t="s">
        <v>98</v>
      </c>
    </row>
    <row r="118" spans="2:6" x14ac:dyDescent="0.2">
      <c r="B118" s="56">
        <v>1449</v>
      </c>
      <c r="C118" s="56" t="s">
        <v>116</v>
      </c>
      <c r="D118" s="56" t="s">
        <v>266</v>
      </c>
      <c r="E118" s="57">
        <v>100</v>
      </c>
      <c r="F118" s="56" t="s">
        <v>98</v>
      </c>
    </row>
    <row r="119" spans="2:6" x14ac:dyDescent="0.2">
      <c r="B119" s="56">
        <v>1451</v>
      </c>
      <c r="C119" s="56" t="s">
        <v>146</v>
      </c>
      <c r="D119" s="56" t="s">
        <v>267</v>
      </c>
      <c r="E119" s="57">
        <v>650</v>
      </c>
      <c r="F119" s="56" t="s">
        <v>98</v>
      </c>
    </row>
    <row r="120" spans="2:6" x14ac:dyDescent="0.2">
      <c r="B120" s="56">
        <v>1452</v>
      </c>
      <c r="C120" s="56" t="s">
        <v>165</v>
      </c>
      <c r="D120" s="56" t="s">
        <v>268</v>
      </c>
      <c r="E120" s="57">
        <v>250</v>
      </c>
      <c r="F120" s="56" t="s">
        <v>98</v>
      </c>
    </row>
    <row r="121" spans="2:6" x14ac:dyDescent="0.2">
      <c r="B121" s="56">
        <v>1475</v>
      </c>
      <c r="C121" s="56" t="s">
        <v>269</v>
      </c>
      <c r="D121" s="56" t="s">
        <v>231</v>
      </c>
      <c r="E121" s="57">
        <v>3000</v>
      </c>
      <c r="F121" s="56" t="s">
        <v>98</v>
      </c>
    </row>
    <row r="122" spans="2:6" x14ac:dyDescent="0.2">
      <c r="B122" s="56">
        <v>1486</v>
      </c>
      <c r="C122" s="56" t="s">
        <v>202</v>
      </c>
      <c r="D122" s="56" t="s">
        <v>270</v>
      </c>
      <c r="E122" s="57">
        <v>35000</v>
      </c>
      <c r="F122" s="56" t="s">
        <v>98</v>
      </c>
    </row>
    <row r="123" spans="2:6" x14ac:dyDescent="0.2">
      <c r="B123" s="56">
        <v>1487</v>
      </c>
      <c r="C123" s="56" t="s">
        <v>202</v>
      </c>
      <c r="D123" s="56" t="s">
        <v>271</v>
      </c>
      <c r="E123" s="57">
        <v>25000</v>
      </c>
      <c r="F123" s="56" t="s">
        <v>98</v>
      </c>
    </row>
    <row r="124" spans="2:6" x14ac:dyDescent="0.2">
      <c r="B124" s="56">
        <v>1524</v>
      </c>
      <c r="C124" s="56" t="s">
        <v>156</v>
      </c>
      <c r="D124" s="56" t="s">
        <v>272</v>
      </c>
      <c r="E124" s="57">
        <v>8000</v>
      </c>
      <c r="F124" s="56" t="s">
        <v>98</v>
      </c>
    </row>
    <row r="125" spans="2:6" x14ac:dyDescent="0.2">
      <c r="B125" s="56">
        <v>1525</v>
      </c>
      <c r="C125" s="56" t="s">
        <v>198</v>
      </c>
      <c r="D125" s="56" t="s">
        <v>273</v>
      </c>
      <c r="E125" s="57">
        <v>500</v>
      </c>
      <c r="F125" s="56" t="s">
        <v>98</v>
      </c>
    </row>
    <row r="126" spans="2:6" x14ac:dyDescent="0.2">
      <c r="B126" s="56">
        <v>1526</v>
      </c>
      <c r="C126" s="56" t="s">
        <v>198</v>
      </c>
      <c r="D126" s="56" t="s">
        <v>274</v>
      </c>
      <c r="E126" s="57">
        <v>800</v>
      </c>
      <c r="F126" s="56" t="s">
        <v>98</v>
      </c>
    </row>
    <row r="127" spans="2:6" x14ac:dyDescent="0.2">
      <c r="B127" s="56">
        <v>1527</v>
      </c>
      <c r="C127" s="56" t="s">
        <v>198</v>
      </c>
      <c r="D127" s="56" t="s">
        <v>275</v>
      </c>
      <c r="E127" s="57">
        <v>800</v>
      </c>
      <c r="F127" s="56" t="s">
        <v>98</v>
      </c>
    </row>
    <row r="128" spans="2:6" x14ac:dyDescent="0.2">
      <c r="B128" s="56">
        <v>1528</v>
      </c>
      <c r="C128" s="56" t="s">
        <v>226</v>
      </c>
      <c r="D128" s="56" t="s">
        <v>276</v>
      </c>
      <c r="E128" s="57">
        <v>80</v>
      </c>
      <c r="F128" s="56" t="s">
        <v>98</v>
      </c>
    </row>
    <row r="129" spans="2:6" x14ac:dyDescent="0.2">
      <c r="B129" s="56">
        <v>1569</v>
      </c>
      <c r="C129" s="56" t="s">
        <v>277</v>
      </c>
      <c r="D129" s="56" t="s">
        <v>278</v>
      </c>
      <c r="E129" s="57">
        <v>3500</v>
      </c>
      <c r="F129" s="56" t="s">
        <v>98</v>
      </c>
    </row>
    <row r="130" spans="2:6" x14ac:dyDescent="0.2">
      <c r="B130" s="56">
        <v>1613</v>
      </c>
      <c r="C130" s="56" t="s">
        <v>279</v>
      </c>
      <c r="D130" s="56" t="s">
        <v>280</v>
      </c>
      <c r="E130" s="57">
        <v>1000000</v>
      </c>
      <c r="F130" s="56" t="s">
        <v>98</v>
      </c>
    </row>
    <row r="131" spans="2:6" x14ac:dyDescent="0.2">
      <c r="B131" s="56">
        <v>1614</v>
      </c>
      <c r="C131" s="56" t="s">
        <v>281</v>
      </c>
      <c r="D131" s="56" t="s">
        <v>282</v>
      </c>
      <c r="E131" s="57">
        <v>1500000</v>
      </c>
      <c r="F131" s="56" t="s">
        <v>98</v>
      </c>
    </row>
    <row r="132" spans="2:6" x14ac:dyDescent="0.2">
      <c r="B132" s="56">
        <v>2044</v>
      </c>
      <c r="C132" s="56" t="s">
        <v>283</v>
      </c>
      <c r="D132" s="56" t="s">
        <v>284</v>
      </c>
      <c r="E132" s="57">
        <v>1500</v>
      </c>
      <c r="F132" s="56" t="s">
        <v>98</v>
      </c>
    </row>
    <row r="133" spans="2:6" x14ac:dyDescent="0.2">
      <c r="B133" s="56">
        <v>2138</v>
      </c>
      <c r="C133" s="56" t="s">
        <v>285</v>
      </c>
      <c r="D133" s="56" t="s">
        <v>286</v>
      </c>
      <c r="E133" s="57">
        <v>80</v>
      </c>
      <c r="F133" s="56" t="s">
        <v>98</v>
      </c>
    </row>
    <row r="134" spans="2:6" x14ac:dyDescent="0.2">
      <c r="B134" s="56">
        <v>2155</v>
      </c>
      <c r="C134" s="56" t="s">
        <v>287</v>
      </c>
      <c r="D134" s="56" t="s">
        <v>288</v>
      </c>
      <c r="E134" s="57">
        <v>650</v>
      </c>
      <c r="F134" s="56" t="s">
        <v>98</v>
      </c>
    </row>
    <row r="135" spans="2:6" x14ac:dyDescent="0.2">
      <c r="B135" s="56">
        <v>2160</v>
      </c>
      <c r="C135" s="56" t="s">
        <v>289</v>
      </c>
      <c r="D135" s="56" t="s">
        <v>290</v>
      </c>
      <c r="E135" s="57">
        <v>200</v>
      </c>
      <c r="F135" s="56" t="s">
        <v>98</v>
      </c>
    </row>
    <row r="136" spans="2:6" x14ac:dyDescent="0.2">
      <c r="B136" s="56">
        <v>2161</v>
      </c>
      <c r="C136" s="56" t="s">
        <v>291</v>
      </c>
      <c r="D136" s="56" t="s">
        <v>292</v>
      </c>
      <c r="E136" s="57">
        <v>200</v>
      </c>
      <c r="F136" s="56" t="s">
        <v>98</v>
      </c>
    </row>
    <row r="137" spans="2:6" x14ac:dyDescent="0.2">
      <c r="B137" s="56">
        <v>2173</v>
      </c>
      <c r="C137" s="56" t="s">
        <v>250</v>
      </c>
      <c r="D137" s="56" t="s">
        <v>293</v>
      </c>
      <c r="E137" s="57">
        <v>120</v>
      </c>
      <c r="F137" s="56" t="s">
        <v>98</v>
      </c>
    </row>
    <row r="138" spans="2:6" x14ac:dyDescent="0.2">
      <c r="B138" s="56">
        <v>2327</v>
      </c>
      <c r="C138" s="56" t="s">
        <v>110</v>
      </c>
      <c r="D138" s="56" t="s">
        <v>294</v>
      </c>
      <c r="E138" s="57">
        <v>250</v>
      </c>
      <c r="F138" s="56" t="s">
        <v>98</v>
      </c>
    </row>
    <row r="139" spans="2:6" x14ac:dyDescent="0.2">
      <c r="B139" s="56">
        <v>2355</v>
      </c>
      <c r="C139" s="56" t="s">
        <v>226</v>
      </c>
      <c r="D139" s="56" t="s">
        <v>295</v>
      </c>
      <c r="E139" s="57">
        <v>350</v>
      </c>
      <c r="F139" s="56" t="s">
        <v>98</v>
      </c>
    </row>
    <row r="140" spans="2:6" x14ac:dyDescent="0.2">
      <c r="B140" s="56">
        <v>2360</v>
      </c>
      <c r="C140" s="56" t="s">
        <v>165</v>
      </c>
      <c r="D140" s="56" t="s">
        <v>296</v>
      </c>
      <c r="E140" s="57">
        <v>350</v>
      </c>
      <c r="F140" s="56" t="s">
        <v>98</v>
      </c>
    </row>
    <row r="141" spans="2:6" x14ac:dyDescent="0.2">
      <c r="B141" s="56">
        <v>2361</v>
      </c>
      <c r="C141" s="56" t="s">
        <v>160</v>
      </c>
      <c r="D141" s="56" t="s">
        <v>297</v>
      </c>
      <c r="E141" s="57">
        <v>80</v>
      </c>
      <c r="F141" s="56" t="s">
        <v>98</v>
      </c>
    </row>
    <row r="142" spans="2:6" x14ac:dyDescent="0.2">
      <c r="B142" s="56">
        <v>2362</v>
      </c>
      <c r="C142" s="56" t="s">
        <v>237</v>
      </c>
      <c r="D142" s="56" t="s">
        <v>222</v>
      </c>
      <c r="E142" s="57">
        <v>80</v>
      </c>
      <c r="F142" s="56" t="s">
        <v>98</v>
      </c>
    </row>
    <row r="143" spans="2:6" x14ac:dyDescent="0.2">
      <c r="B143" s="56">
        <v>2437</v>
      </c>
      <c r="C143" s="56" t="s">
        <v>106</v>
      </c>
      <c r="D143" s="56" t="s">
        <v>298</v>
      </c>
      <c r="E143" s="57">
        <v>900</v>
      </c>
      <c r="F143" s="56" t="s">
        <v>98</v>
      </c>
    </row>
    <row r="144" spans="2:6" x14ac:dyDescent="0.2">
      <c r="B144" s="56">
        <v>2525</v>
      </c>
      <c r="C144" s="56" t="s">
        <v>299</v>
      </c>
      <c r="D144" s="56" t="s">
        <v>300</v>
      </c>
      <c r="E144" s="57">
        <v>350</v>
      </c>
      <c r="F144" s="56" t="s">
        <v>98</v>
      </c>
    </row>
    <row r="145" spans="2:6" x14ac:dyDescent="0.2">
      <c r="B145" s="56">
        <v>2586</v>
      </c>
      <c r="C145" s="56" t="s">
        <v>301</v>
      </c>
      <c r="D145" s="56" t="s">
        <v>302</v>
      </c>
      <c r="E145" s="57">
        <v>800</v>
      </c>
      <c r="F145" s="56" t="s">
        <v>98</v>
      </c>
    </row>
    <row r="146" spans="2:6" x14ac:dyDescent="0.2">
      <c r="B146" s="56">
        <v>2691</v>
      </c>
      <c r="C146" s="56" t="s">
        <v>99</v>
      </c>
      <c r="D146" s="56" t="s">
        <v>303</v>
      </c>
      <c r="E146" s="57">
        <v>250</v>
      </c>
      <c r="F146" s="56" t="s">
        <v>98</v>
      </c>
    </row>
    <row r="147" spans="2:6" x14ac:dyDescent="0.2">
      <c r="B147" s="56" t="s">
        <v>304</v>
      </c>
      <c r="C147" s="56" t="s">
        <v>305</v>
      </c>
      <c r="D147" s="56" t="s">
        <v>306</v>
      </c>
      <c r="E147" s="57">
        <v>200</v>
      </c>
      <c r="F147" s="56" t="s">
        <v>98</v>
      </c>
    </row>
    <row r="148" spans="2:6" x14ac:dyDescent="0.2">
      <c r="B148" s="56" t="s">
        <v>307</v>
      </c>
      <c r="C148" s="56" t="s">
        <v>154</v>
      </c>
      <c r="D148" s="56" t="s">
        <v>308</v>
      </c>
      <c r="E148" s="57">
        <v>400</v>
      </c>
      <c r="F148" s="56" t="s">
        <v>98</v>
      </c>
    </row>
    <row r="149" spans="2:6" x14ac:dyDescent="0.2">
      <c r="B149" s="56" t="s">
        <v>309</v>
      </c>
      <c r="C149" s="56" t="s">
        <v>310</v>
      </c>
      <c r="D149" s="56" t="s">
        <v>311</v>
      </c>
      <c r="E149" s="57">
        <v>800</v>
      </c>
      <c r="F149" s="56" t="s">
        <v>98</v>
      </c>
    </row>
    <row r="150" spans="2:6" x14ac:dyDescent="0.2">
      <c r="B150" s="56" t="s">
        <v>312</v>
      </c>
      <c r="C150" s="56" t="s">
        <v>313</v>
      </c>
      <c r="D150" s="56" t="s">
        <v>314</v>
      </c>
      <c r="E150" s="57">
        <v>8000</v>
      </c>
      <c r="F150" s="56" t="s">
        <v>98</v>
      </c>
    </row>
    <row r="151" spans="2:6" x14ac:dyDescent="0.2">
      <c r="B151" s="56" t="s">
        <v>315</v>
      </c>
      <c r="C151" s="56" t="s">
        <v>226</v>
      </c>
      <c r="D151" s="56" t="s">
        <v>316</v>
      </c>
      <c r="E151" s="57">
        <v>160</v>
      </c>
      <c r="F151" s="56" t="s">
        <v>98</v>
      </c>
    </row>
    <row r="152" spans="2:6" x14ac:dyDescent="0.2">
      <c r="B152" s="56" t="s">
        <v>317</v>
      </c>
      <c r="C152" s="56" t="s">
        <v>106</v>
      </c>
      <c r="D152" s="56" t="s">
        <v>318</v>
      </c>
      <c r="E152" s="57">
        <v>750</v>
      </c>
      <c r="F152" s="56" t="s">
        <v>98</v>
      </c>
    </row>
    <row r="153" spans="2:6" x14ac:dyDescent="0.2">
      <c r="B153" s="56" t="s">
        <v>319</v>
      </c>
      <c r="C153" s="56" t="s">
        <v>226</v>
      </c>
      <c r="D153" s="56" t="s">
        <v>314</v>
      </c>
      <c r="E153" s="57">
        <v>200</v>
      </c>
      <c r="F153" s="56" t="s">
        <v>98</v>
      </c>
    </row>
    <row r="154" spans="2:6" x14ac:dyDescent="0.2">
      <c r="B154" s="56" t="s">
        <v>320</v>
      </c>
      <c r="C154" s="56" t="s">
        <v>237</v>
      </c>
      <c r="D154" s="56" t="s">
        <v>321</v>
      </c>
      <c r="E154" s="57">
        <v>200</v>
      </c>
      <c r="F154" s="56" t="s">
        <v>98</v>
      </c>
    </row>
    <row r="155" spans="2:6" x14ac:dyDescent="0.2">
      <c r="B155" s="56" t="s">
        <v>322</v>
      </c>
      <c r="C155" s="56" t="s">
        <v>310</v>
      </c>
      <c r="D155" s="56" t="s">
        <v>323</v>
      </c>
      <c r="E155" s="57">
        <v>1800</v>
      </c>
      <c r="F155" s="56" t="s">
        <v>98</v>
      </c>
    </row>
    <row r="156" spans="2:6" x14ac:dyDescent="0.2">
      <c r="B156" s="56" t="s">
        <v>324</v>
      </c>
      <c r="C156" s="56" t="s">
        <v>325</v>
      </c>
      <c r="D156" s="56" t="s">
        <v>326</v>
      </c>
      <c r="E156" s="57">
        <v>350</v>
      </c>
      <c r="F156" s="56" t="s">
        <v>98</v>
      </c>
    </row>
    <row r="157" spans="2:6" x14ac:dyDescent="0.2">
      <c r="B157" s="56" t="s">
        <v>327</v>
      </c>
      <c r="C157" s="56" t="s">
        <v>328</v>
      </c>
      <c r="D157" s="56" t="s">
        <v>329</v>
      </c>
      <c r="E157" s="57">
        <v>100</v>
      </c>
      <c r="F157" s="56" t="s">
        <v>98</v>
      </c>
    </row>
    <row r="158" spans="2:6" x14ac:dyDescent="0.2">
      <c r="B158" s="56" t="s">
        <v>330</v>
      </c>
      <c r="C158" s="56" t="s">
        <v>154</v>
      </c>
      <c r="D158" s="56" t="s">
        <v>331</v>
      </c>
      <c r="E158" s="57">
        <v>800</v>
      </c>
      <c r="F158" s="56" t="s">
        <v>98</v>
      </c>
    </row>
    <row r="159" spans="2:6" x14ac:dyDescent="0.2">
      <c r="B159" s="56" t="s">
        <v>332</v>
      </c>
      <c r="C159" s="56" t="s">
        <v>165</v>
      </c>
      <c r="D159" s="56" t="s">
        <v>333</v>
      </c>
      <c r="E159" s="57">
        <v>80</v>
      </c>
      <c r="F159" s="56" t="s">
        <v>98</v>
      </c>
    </row>
    <row r="160" spans="2:6" x14ac:dyDescent="0.2">
      <c r="B160" s="56" t="s">
        <v>334</v>
      </c>
      <c r="C160" s="56" t="s">
        <v>120</v>
      </c>
      <c r="D160" s="56" t="s">
        <v>335</v>
      </c>
      <c r="E160" s="57">
        <v>300</v>
      </c>
      <c r="F160" s="56" t="s">
        <v>98</v>
      </c>
    </row>
    <row r="161" spans="2:6" x14ac:dyDescent="0.2">
      <c r="B161" s="56" t="s">
        <v>336</v>
      </c>
      <c r="C161" s="56" t="s">
        <v>146</v>
      </c>
      <c r="D161" s="56" t="s">
        <v>337</v>
      </c>
      <c r="E161" s="57">
        <v>160</v>
      </c>
      <c r="F161" s="56" t="s">
        <v>98</v>
      </c>
    </row>
    <row r="162" spans="2:6" x14ac:dyDescent="0.2">
      <c r="B162" s="56" t="s">
        <v>338</v>
      </c>
      <c r="C162" s="56" t="s">
        <v>310</v>
      </c>
      <c r="D162" s="56" t="s">
        <v>115</v>
      </c>
      <c r="E162" s="57">
        <v>350</v>
      </c>
      <c r="F162" s="56" t="s">
        <v>98</v>
      </c>
    </row>
    <row r="163" spans="2:6" x14ac:dyDescent="0.2">
      <c r="B163" s="56" t="s">
        <v>339</v>
      </c>
      <c r="C163" s="56" t="s">
        <v>114</v>
      </c>
      <c r="D163" s="56" t="s">
        <v>340</v>
      </c>
      <c r="E163" s="57">
        <v>160</v>
      </c>
      <c r="F163" s="56" t="s">
        <v>98</v>
      </c>
    </row>
    <row r="164" spans="2:6" x14ac:dyDescent="0.2">
      <c r="B164" s="56" t="s">
        <v>341</v>
      </c>
      <c r="C164" s="56" t="s">
        <v>106</v>
      </c>
      <c r="D164" s="56" t="s">
        <v>342</v>
      </c>
      <c r="E164" s="57">
        <v>900</v>
      </c>
      <c r="F164" s="56" t="s">
        <v>98</v>
      </c>
    </row>
    <row r="165" spans="2:6" x14ac:dyDescent="0.2">
      <c r="B165" s="56" t="s">
        <v>343</v>
      </c>
      <c r="C165" s="56" t="s">
        <v>126</v>
      </c>
      <c r="D165" s="56" t="s">
        <v>344</v>
      </c>
      <c r="E165" s="57">
        <v>175</v>
      </c>
      <c r="F165" s="56" t="s">
        <v>98</v>
      </c>
    </row>
    <row r="166" spans="2:6" x14ac:dyDescent="0.2">
      <c r="B166" s="56" t="s">
        <v>345</v>
      </c>
      <c r="C166" s="56" t="s">
        <v>188</v>
      </c>
      <c r="D166" s="56" t="s">
        <v>346</v>
      </c>
      <c r="E166" s="57">
        <v>400</v>
      </c>
      <c r="F166" s="56" t="s">
        <v>98</v>
      </c>
    </row>
    <row r="167" spans="2:6" x14ac:dyDescent="0.2">
      <c r="B167" s="56" t="s">
        <v>347</v>
      </c>
      <c r="C167" s="56" t="s">
        <v>348</v>
      </c>
      <c r="D167" s="56" t="s">
        <v>349</v>
      </c>
      <c r="E167" s="57">
        <v>400</v>
      </c>
      <c r="F167" s="56" t="s">
        <v>98</v>
      </c>
    </row>
    <row r="168" spans="2:6" x14ac:dyDescent="0.2">
      <c r="B168" s="56" t="s">
        <v>350</v>
      </c>
      <c r="C168" s="56" t="s">
        <v>351</v>
      </c>
      <c r="D168" s="56" t="s">
        <v>352</v>
      </c>
      <c r="E168" s="57">
        <v>250</v>
      </c>
      <c r="F168" s="56" t="s">
        <v>98</v>
      </c>
    </row>
    <row r="169" spans="2:6" x14ac:dyDescent="0.2">
      <c r="B169" s="56" t="s">
        <v>353</v>
      </c>
      <c r="C169" s="56" t="s">
        <v>354</v>
      </c>
      <c r="D169" s="56" t="s">
        <v>355</v>
      </c>
      <c r="E169" s="57">
        <v>150</v>
      </c>
      <c r="F169" s="56" t="s">
        <v>98</v>
      </c>
    </row>
    <row r="170" spans="2:6" x14ac:dyDescent="0.2">
      <c r="B170" s="56" t="s">
        <v>356</v>
      </c>
      <c r="C170" s="56" t="s">
        <v>165</v>
      </c>
      <c r="D170" s="56" t="s">
        <v>357</v>
      </c>
      <c r="E170" s="57">
        <v>240</v>
      </c>
      <c r="F170" s="56" t="s">
        <v>98</v>
      </c>
    </row>
    <row r="171" spans="2:6" x14ac:dyDescent="0.2">
      <c r="B171" s="56" t="s">
        <v>358</v>
      </c>
      <c r="C171" s="56" t="s">
        <v>226</v>
      </c>
      <c r="D171" s="56" t="s">
        <v>359</v>
      </c>
      <c r="E171" s="57">
        <v>120</v>
      </c>
      <c r="F171" s="56" t="s">
        <v>98</v>
      </c>
    </row>
    <row r="172" spans="2:6" x14ac:dyDescent="0.2">
      <c r="B172" s="56" t="s">
        <v>360</v>
      </c>
      <c r="C172" s="56" t="s">
        <v>361</v>
      </c>
      <c r="D172" s="56" t="s">
        <v>115</v>
      </c>
      <c r="E172" s="57">
        <v>80</v>
      </c>
      <c r="F172" s="56" t="s">
        <v>98</v>
      </c>
    </row>
    <row r="173" spans="2:6" x14ac:dyDescent="0.2">
      <c r="B173" s="56" t="s">
        <v>362</v>
      </c>
      <c r="C173" s="56" t="s">
        <v>226</v>
      </c>
      <c r="D173" s="56" t="s">
        <v>363</v>
      </c>
      <c r="E173" s="57">
        <v>120</v>
      </c>
      <c r="F173" s="56" t="s">
        <v>98</v>
      </c>
    </row>
    <row r="174" spans="2:6" x14ac:dyDescent="0.2">
      <c r="B174" s="56" t="s">
        <v>364</v>
      </c>
      <c r="C174" s="56" t="s">
        <v>365</v>
      </c>
      <c r="D174" s="56" t="s">
        <v>366</v>
      </c>
      <c r="E174" s="57">
        <v>80</v>
      </c>
      <c r="F174" s="56" t="s">
        <v>98</v>
      </c>
    </row>
    <row r="175" spans="2:6" x14ac:dyDescent="0.2">
      <c r="B175" s="56" t="s">
        <v>367</v>
      </c>
      <c r="C175" s="56" t="s">
        <v>365</v>
      </c>
      <c r="D175" s="56" t="s">
        <v>368</v>
      </c>
      <c r="E175" s="57">
        <v>80</v>
      </c>
      <c r="F175" s="56" t="s">
        <v>98</v>
      </c>
    </row>
    <row r="176" spans="2:6" x14ac:dyDescent="0.2">
      <c r="B176" s="56" t="s">
        <v>369</v>
      </c>
      <c r="C176" s="56" t="s">
        <v>146</v>
      </c>
      <c r="D176" s="56" t="s">
        <v>370</v>
      </c>
      <c r="E176" s="57">
        <v>200</v>
      </c>
      <c r="F176" s="56" t="s">
        <v>98</v>
      </c>
    </row>
    <row r="177" spans="2:8" x14ac:dyDescent="0.2">
      <c r="B177" s="56" t="s">
        <v>371</v>
      </c>
      <c r="C177" s="56" t="s">
        <v>372</v>
      </c>
      <c r="D177" s="56" t="s">
        <v>373</v>
      </c>
      <c r="E177" s="57">
        <v>900</v>
      </c>
      <c r="F177" s="56" t="s">
        <v>98</v>
      </c>
    </row>
    <row r="178" spans="2:8" x14ac:dyDescent="0.2">
      <c r="B178" s="56" t="s">
        <v>374</v>
      </c>
      <c r="C178" s="56" t="s">
        <v>165</v>
      </c>
      <c r="D178" s="56" t="s">
        <v>375</v>
      </c>
      <c r="E178" s="57">
        <v>160</v>
      </c>
      <c r="F178" s="56" t="s">
        <v>98</v>
      </c>
    </row>
    <row r="179" spans="2:8" x14ac:dyDescent="0.2">
      <c r="B179" s="56" t="s">
        <v>376</v>
      </c>
      <c r="C179" s="56" t="s">
        <v>377</v>
      </c>
      <c r="D179" s="56" t="s">
        <v>378</v>
      </c>
      <c r="E179" s="57">
        <v>300</v>
      </c>
      <c r="F179" s="56" t="s">
        <v>98</v>
      </c>
    </row>
    <row r="180" spans="2:8" x14ac:dyDescent="0.2">
      <c r="B180" s="56" t="s">
        <v>379</v>
      </c>
      <c r="C180" s="56" t="s">
        <v>380</v>
      </c>
      <c r="D180" s="56" t="s">
        <v>381</v>
      </c>
      <c r="E180" s="57">
        <v>8000</v>
      </c>
      <c r="F180" s="56" t="s">
        <v>98</v>
      </c>
    </row>
    <row r="181" spans="2:8" x14ac:dyDescent="0.2">
      <c r="B181" s="56">
        <v>2193</v>
      </c>
      <c r="C181" s="56" t="s">
        <v>382</v>
      </c>
      <c r="D181" s="56" t="s">
        <v>383</v>
      </c>
      <c r="E181" s="57">
        <v>55000</v>
      </c>
      <c r="F181" s="56" t="s">
        <v>98</v>
      </c>
    </row>
    <row r="182" spans="2:8" x14ac:dyDescent="0.2">
      <c r="B182" s="56">
        <v>2194</v>
      </c>
      <c r="C182" s="56" t="s">
        <v>382</v>
      </c>
      <c r="D182" s="56" t="s">
        <v>384</v>
      </c>
      <c r="E182" s="57">
        <v>55000</v>
      </c>
      <c r="F182" s="56" t="s">
        <v>98</v>
      </c>
    </row>
    <row r="183" spans="2:8" x14ac:dyDescent="0.2">
      <c r="B183" s="56">
        <v>2197</v>
      </c>
      <c r="C183" s="56" t="s">
        <v>382</v>
      </c>
      <c r="D183" s="56" t="s">
        <v>385</v>
      </c>
      <c r="E183" s="57">
        <v>10000</v>
      </c>
      <c r="F183" s="56" t="s">
        <v>98</v>
      </c>
    </row>
    <row r="184" spans="2:8" x14ac:dyDescent="0.2">
      <c r="B184" s="56">
        <v>2196</v>
      </c>
      <c r="C184" s="56" t="s">
        <v>386</v>
      </c>
      <c r="D184" s="56" t="s">
        <v>387</v>
      </c>
      <c r="E184" s="57">
        <v>6000</v>
      </c>
      <c r="F184" s="56" t="s">
        <v>98</v>
      </c>
    </row>
    <row r="185" spans="2:8" x14ac:dyDescent="0.2">
      <c r="B185" s="56">
        <v>2205</v>
      </c>
      <c r="C185" s="56" t="s">
        <v>386</v>
      </c>
      <c r="D185" s="56" t="s">
        <v>388</v>
      </c>
      <c r="E185" s="57">
        <v>12000</v>
      </c>
      <c r="F185" s="56" t="s">
        <v>98</v>
      </c>
    </row>
    <row r="186" spans="2:8" x14ac:dyDescent="0.2">
      <c r="B186" s="56">
        <v>2212</v>
      </c>
      <c r="C186" s="56" t="s">
        <v>389</v>
      </c>
      <c r="D186" s="56" t="s">
        <v>390</v>
      </c>
      <c r="E186" s="57">
        <v>45000</v>
      </c>
      <c r="F186" s="56" t="s">
        <v>98</v>
      </c>
    </row>
    <row r="187" spans="2:8" x14ac:dyDescent="0.2">
      <c r="B187" s="56">
        <v>2528</v>
      </c>
      <c r="C187" s="56" t="s">
        <v>391</v>
      </c>
      <c r="D187" s="56" t="s">
        <v>392</v>
      </c>
      <c r="E187" s="57">
        <v>55000</v>
      </c>
      <c r="F187" s="56" t="s">
        <v>98</v>
      </c>
    </row>
    <row r="188" spans="2:8" x14ac:dyDescent="0.2">
      <c r="B188" s="56">
        <v>2120</v>
      </c>
      <c r="C188" s="56" t="s">
        <v>391</v>
      </c>
      <c r="D188" s="56" t="s">
        <v>393</v>
      </c>
      <c r="E188" s="57">
        <v>35000</v>
      </c>
      <c r="F188" s="56" t="s">
        <v>98</v>
      </c>
    </row>
    <row r="189" spans="2:8" x14ac:dyDescent="0.2">
      <c r="B189" s="56">
        <v>897</v>
      </c>
      <c r="C189" s="56" t="s">
        <v>394</v>
      </c>
      <c r="D189" s="56" t="s">
        <v>395</v>
      </c>
      <c r="E189" s="57">
        <v>300</v>
      </c>
      <c r="F189" s="56" t="s">
        <v>98</v>
      </c>
    </row>
    <row r="190" spans="2:8" x14ac:dyDescent="0.2">
      <c r="B190" s="56">
        <v>898</v>
      </c>
      <c r="C190" s="56" t="s">
        <v>394</v>
      </c>
      <c r="D190" s="56" t="s">
        <v>396</v>
      </c>
      <c r="E190" s="57">
        <v>300</v>
      </c>
      <c r="F190" s="56" t="s">
        <v>98</v>
      </c>
    </row>
    <row r="191" spans="2:8" x14ac:dyDescent="0.2">
      <c r="B191" s="56">
        <v>899</v>
      </c>
      <c r="C191" s="56" t="s">
        <v>394</v>
      </c>
      <c r="D191" s="56" t="s">
        <v>397</v>
      </c>
      <c r="E191" s="57">
        <v>300</v>
      </c>
      <c r="F191" s="56" t="s">
        <v>98</v>
      </c>
    </row>
    <row r="192" spans="2:8" x14ac:dyDescent="0.2">
      <c r="B192" s="56"/>
      <c r="C192" s="56"/>
      <c r="D192" s="56"/>
      <c r="F192" s="56"/>
      <c r="G192" s="57">
        <f>SUM(E2:E191)</f>
        <v>3506955</v>
      </c>
      <c r="H192" s="70" t="s">
        <v>496</v>
      </c>
    </row>
    <row r="193" spans="2:8" x14ac:dyDescent="0.2">
      <c r="B193" s="56">
        <v>631</v>
      </c>
      <c r="C193" s="56" t="s">
        <v>398</v>
      </c>
      <c r="D193" s="56" t="s">
        <v>399</v>
      </c>
      <c r="E193" s="57">
        <v>150</v>
      </c>
      <c r="F193" s="56" t="s">
        <v>400</v>
      </c>
    </row>
    <row r="194" spans="2:8" x14ac:dyDescent="0.2">
      <c r="B194" s="56" t="s">
        <v>401</v>
      </c>
      <c r="C194" s="56" t="s">
        <v>402</v>
      </c>
      <c r="D194" s="56" t="s">
        <v>403</v>
      </c>
      <c r="E194" s="57">
        <v>14000</v>
      </c>
      <c r="F194" s="56" t="s">
        <v>400</v>
      </c>
    </row>
    <row r="195" spans="2:8" x14ac:dyDescent="0.2">
      <c r="B195" s="56"/>
      <c r="C195" s="56"/>
      <c r="D195" s="56"/>
      <c r="F195" s="56"/>
      <c r="G195" s="57">
        <f>SUM(E193:E194)</f>
        <v>14150</v>
      </c>
      <c r="H195" s="10" t="s">
        <v>497</v>
      </c>
    </row>
    <row r="196" spans="2:8" x14ac:dyDescent="0.2">
      <c r="B196" s="56">
        <v>29</v>
      </c>
      <c r="C196" s="56"/>
      <c r="D196" s="56"/>
      <c r="E196" s="57">
        <v>300</v>
      </c>
      <c r="F196" s="56" t="s">
        <v>404</v>
      </c>
    </row>
    <row r="197" spans="2:8" x14ac:dyDescent="0.2">
      <c r="B197" s="56">
        <v>34</v>
      </c>
      <c r="C197" s="56"/>
      <c r="D197" s="56"/>
      <c r="E197" s="57">
        <v>1000</v>
      </c>
      <c r="F197" s="56" t="s">
        <v>404</v>
      </c>
    </row>
    <row r="198" spans="2:8" x14ac:dyDescent="0.2">
      <c r="B198" s="56">
        <v>53</v>
      </c>
      <c r="C198" s="56"/>
      <c r="D198" s="56"/>
      <c r="E198" s="57">
        <v>1000</v>
      </c>
      <c r="F198" s="56" t="s">
        <v>404</v>
      </c>
    </row>
    <row r="199" spans="2:8" x14ac:dyDescent="0.2">
      <c r="B199" s="56">
        <v>54</v>
      </c>
      <c r="C199" s="56"/>
      <c r="D199" s="56"/>
      <c r="E199" s="57">
        <v>1000</v>
      </c>
      <c r="F199" s="56" t="s">
        <v>404</v>
      </c>
    </row>
    <row r="200" spans="2:8" x14ac:dyDescent="0.2">
      <c r="B200" s="56">
        <v>57</v>
      </c>
      <c r="C200" s="56"/>
      <c r="D200" s="56"/>
      <c r="E200" s="57">
        <v>1000</v>
      </c>
      <c r="F200" s="56" t="s">
        <v>404</v>
      </c>
    </row>
    <row r="201" spans="2:8" x14ac:dyDescent="0.2">
      <c r="B201" s="56">
        <v>62</v>
      </c>
      <c r="C201" s="56"/>
      <c r="D201" s="56"/>
      <c r="E201" s="57">
        <v>200</v>
      </c>
      <c r="F201" s="56"/>
    </row>
    <row r="202" spans="2:8" x14ac:dyDescent="0.2">
      <c r="B202" s="56">
        <v>67</v>
      </c>
      <c r="C202" s="56"/>
      <c r="D202" s="56"/>
      <c r="E202" s="57">
        <v>350</v>
      </c>
      <c r="F202" s="56" t="s">
        <v>404</v>
      </c>
    </row>
    <row r="203" spans="2:8" x14ac:dyDescent="0.2">
      <c r="B203" s="56">
        <v>68</v>
      </c>
      <c r="C203" s="56"/>
      <c r="D203" s="56"/>
      <c r="E203" s="57">
        <v>300</v>
      </c>
      <c r="F203" s="56" t="s">
        <v>404</v>
      </c>
    </row>
    <row r="204" spans="2:8" x14ac:dyDescent="0.2">
      <c r="B204" s="56">
        <v>77</v>
      </c>
      <c r="C204" s="56"/>
      <c r="D204" s="56"/>
      <c r="E204" s="57">
        <v>100</v>
      </c>
      <c r="F204" s="56" t="s">
        <v>404</v>
      </c>
    </row>
    <row r="205" spans="2:8" x14ac:dyDescent="0.2">
      <c r="B205" s="56">
        <v>78</v>
      </c>
      <c r="C205" s="56"/>
      <c r="D205" s="56"/>
      <c r="E205" s="57">
        <v>300</v>
      </c>
      <c r="F205" s="56" t="s">
        <v>404</v>
      </c>
    </row>
    <row r="206" spans="2:8" x14ac:dyDescent="0.2">
      <c r="B206" s="56">
        <v>80</v>
      </c>
      <c r="C206" s="56"/>
      <c r="D206" s="56"/>
      <c r="E206" s="57">
        <v>600</v>
      </c>
      <c r="F206" s="56" t="s">
        <v>404</v>
      </c>
    </row>
    <row r="207" spans="2:8" x14ac:dyDescent="0.2">
      <c r="B207" s="56">
        <v>97</v>
      </c>
      <c r="C207" s="56"/>
      <c r="D207" s="56"/>
      <c r="E207" s="57">
        <v>800</v>
      </c>
      <c r="F207" s="56" t="s">
        <v>404</v>
      </c>
    </row>
    <row r="208" spans="2:8" x14ac:dyDescent="0.2">
      <c r="B208" s="56">
        <v>166</v>
      </c>
      <c r="C208" s="56"/>
      <c r="D208" s="56"/>
      <c r="E208" s="57">
        <v>400</v>
      </c>
      <c r="F208" s="56" t="s">
        <v>404</v>
      </c>
    </row>
    <row r="209" spans="2:6" x14ac:dyDescent="0.2">
      <c r="B209" s="56">
        <v>167</v>
      </c>
      <c r="C209" s="56"/>
      <c r="D209" s="56"/>
      <c r="E209" s="57">
        <v>600</v>
      </c>
      <c r="F209" s="56" t="s">
        <v>404</v>
      </c>
    </row>
    <row r="210" spans="2:6" x14ac:dyDescent="0.2">
      <c r="B210" s="56">
        <v>175</v>
      </c>
      <c r="C210" s="56"/>
      <c r="D210" s="56"/>
      <c r="E210" s="57">
        <v>800</v>
      </c>
      <c r="F210" s="56" t="s">
        <v>404</v>
      </c>
    </row>
    <row r="211" spans="2:6" x14ac:dyDescent="0.2">
      <c r="B211" s="56">
        <v>176</v>
      </c>
      <c r="C211" s="56"/>
      <c r="D211" s="56"/>
      <c r="E211" s="57">
        <v>400</v>
      </c>
      <c r="F211" s="56" t="s">
        <v>404</v>
      </c>
    </row>
    <row r="212" spans="2:6" x14ac:dyDescent="0.2">
      <c r="B212" s="56">
        <v>182</v>
      </c>
      <c r="C212" s="56"/>
      <c r="D212" s="56"/>
      <c r="E212" s="57">
        <v>400</v>
      </c>
      <c r="F212" s="56" t="s">
        <v>404</v>
      </c>
    </row>
    <row r="213" spans="2:6" x14ac:dyDescent="0.2">
      <c r="B213" s="56">
        <v>225</v>
      </c>
      <c r="C213" s="56"/>
      <c r="D213" s="56"/>
      <c r="E213" s="67">
        <v>200</v>
      </c>
      <c r="F213" s="56" t="s">
        <v>404</v>
      </c>
    </row>
    <row r="214" spans="2:6" x14ac:dyDescent="0.2">
      <c r="B214" s="56">
        <v>226</v>
      </c>
      <c r="C214" s="56"/>
      <c r="D214" s="56"/>
      <c r="E214" s="57">
        <v>500</v>
      </c>
      <c r="F214" s="56" t="s">
        <v>404</v>
      </c>
    </row>
    <row r="215" spans="2:6" x14ac:dyDescent="0.2">
      <c r="B215" s="56">
        <v>227</v>
      </c>
      <c r="C215" s="56"/>
      <c r="D215" s="56"/>
      <c r="E215" s="57">
        <v>300</v>
      </c>
      <c r="F215" s="56" t="s">
        <v>404</v>
      </c>
    </row>
    <row r="216" spans="2:6" x14ac:dyDescent="0.2">
      <c r="B216" s="56">
        <v>248</v>
      </c>
      <c r="C216" s="56"/>
      <c r="D216" s="56"/>
      <c r="E216" s="57">
        <v>2000</v>
      </c>
      <c r="F216" s="56" t="s">
        <v>404</v>
      </c>
    </row>
    <row r="217" spans="2:6" x14ac:dyDescent="0.2">
      <c r="B217" s="56">
        <v>255</v>
      </c>
      <c r="C217" s="56"/>
      <c r="D217" s="56"/>
      <c r="E217" s="57">
        <v>200</v>
      </c>
      <c r="F217" s="56" t="s">
        <v>404</v>
      </c>
    </row>
    <row r="218" spans="2:6" x14ac:dyDescent="0.2">
      <c r="B218" s="56">
        <v>263</v>
      </c>
      <c r="C218" s="56"/>
      <c r="D218" s="56"/>
      <c r="E218" s="57">
        <v>500</v>
      </c>
      <c r="F218" s="56" t="s">
        <v>404</v>
      </c>
    </row>
    <row r="219" spans="2:6" x14ac:dyDescent="0.2">
      <c r="B219" s="56">
        <v>279</v>
      </c>
      <c r="C219" s="56"/>
      <c r="D219" s="56"/>
      <c r="E219" s="57">
        <v>200</v>
      </c>
      <c r="F219" s="56" t="s">
        <v>404</v>
      </c>
    </row>
    <row r="220" spans="2:6" x14ac:dyDescent="0.2">
      <c r="B220" s="56">
        <v>322</v>
      </c>
      <c r="C220" s="56"/>
      <c r="D220" s="56"/>
      <c r="E220" s="57">
        <v>500</v>
      </c>
      <c r="F220" s="56" t="s">
        <v>404</v>
      </c>
    </row>
    <row r="221" spans="2:6" x14ac:dyDescent="0.2">
      <c r="B221" s="56">
        <v>323</v>
      </c>
      <c r="C221" s="56"/>
      <c r="D221" s="56"/>
      <c r="E221" s="57">
        <v>500</v>
      </c>
      <c r="F221" s="56" t="s">
        <v>404</v>
      </c>
    </row>
    <row r="222" spans="2:6" x14ac:dyDescent="0.2">
      <c r="B222" s="56">
        <v>324</v>
      </c>
      <c r="C222" s="56"/>
      <c r="D222" s="56"/>
      <c r="E222" s="57">
        <v>500</v>
      </c>
      <c r="F222" s="56" t="s">
        <v>404</v>
      </c>
    </row>
    <row r="223" spans="2:6" x14ac:dyDescent="0.2">
      <c r="B223" s="56">
        <v>330</v>
      </c>
      <c r="C223" s="56"/>
      <c r="D223" s="56"/>
      <c r="E223" s="57">
        <v>4000</v>
      </c>
      <c r="F223" s="56" t="s">
        <v>404</v>
      </c>
    </row>
    <row r="224" spans="2:6" x14ac:dyDescent="0.2">
      <c r="B224" s="56">
        <v>346</v>
      </c>
      <c r="C224" s="56"/>
      <c r="D224" s="56"/>
      <c r="E224" s="57">
        <v>8000</v>
      </c>
      <c r="F224" s="56" t="s">
        <v>404</v>
      </c>
    </row>
    <row r="225" spans="2:6" x14ac:dyDescent="0.2">
      <c r="B225" s="56">
        <v>348</v>
      </c>
      <c r="C225" s="56"/>
      <c r="D225" s="56"/>
      <c r="E225" s="57">
        <v>1000</v>
      </c>
      <c r="F225" s="56" t="s">
        <v>404</v>
      </c>
    </row>
    <row r="226" spans="2:6" x14ac:dyDescent="0.2">
      <c r="B226" s="56">
        <v>355</v>
      </c>
      <c r="C226" s="56"/>
      <c r="D226" s="56"/>
      <c r="E226" s="57">
        <v>8000</v>
      </c>
      <c r="F226" s="56" t="s">
        <v>404</v>
      </c>
    </row>
    <row r="227" spans="2:6" x14ac:dyDescent="0.2">
      <c r="B227" s="56">
        <v>356</v>
      </c>
      <c r="C227" s="56"/>
      <c r="D227" s="56"/>
      <c r="E227" s="57">
        <v>1800</v>
      </c>
      <c r="F227" s="56" t="s">
        <v>404</v>
      </c>
    </row>
    <row r="228" spans="2:6" x14ac:dyDescent="0.2">
      <c r="B228" s="56">
        <v>358</v>
      </c>
      <c r="C228" s="56"/>
      <c r="D228" s="56"/>
      <c r="E228" s="57">
        <v>2500</v>
      </c>
      <c r="F228" s="56" t="s">
        <v>404</v>
      </c>
    </row>
    <row r="229" spans="2:6" x14ac:dyDescent="0.2">
      <c r="B229" s="56">
        <v>360</v>
      </c>
      <c r="C229" s="56"/>
      <c r="D229" s="56"/>
      <c r="E229" s="57">
        <v>300</v>
      </c>
      <c r="F229" s="56" t="s">
        <v>404</v>
      </c>
    </row>
    <row r="230" spans="2:6" x14ac:dyDescent="0.2">
      <c r="B230" s="56">
        <v>362</v>
      </c>
      <c r="C230" s="56"/>
      <c r="D230" s="56"/>
      <c r="E230" s="57">
        <v>800</v>
      </c>
      <c r="F230" s="56" t="s">
        <v>404</v>
      </c>
    </row>
    <row r="231" spans="2:6" x14ac:dyDescent="0.2">
      <c r="B231" s="56">
        <v>383</v>
      </c>
      <c r="C231" s="56"/>
      <c r="D231" s="56"/>
      <c r="E231" s="57">
        <v>2500</v>
      </c>
      <c r="F231" s="56" t="s">
        <v>404</v>
      </c>
    </row>
    <row r="232" spans="2:6" x14ac:dyDescent="0.2">
      <c r="B232" s="56">
        <v>385</v>
      </c>
      <c r="C232" s="56"/>
      <c r="D232" s="56"/>
      <c r="E232" s="57">
        <v>800</v>
      </c>
      <c r="F232" s="56" t="s">
        <v>404</v>
      </c>
    </row>
    <row r="233" spans="2:6" x14ac:dyDescent="0.2">
      <c r="B233" s="56">
        <v>392</v>
      </c>
      <c r="C233" s="56"/>
      <c r="D233" s="56"/>
      <c r="E233" s="57">
        <v>900</v>
      </c>
      <c r="F233" s="56" t="s">
        <v>404</v>
      </c>
    </row>
    <row r="234" spans="2:6" x14ac:dyDescent="0.2">
      <c r="B234" s="56">
        <v>396</v>
      </c>
      <c r="C234" s="56"/>
      <c r="D234" s="56"/>
      <c r="E234" s="69">
        <v>2500</v>
      </c>
      <c r="F234" s="56" t="s">
        <v>404</v>
      </c>
    </row>
    <row r="235" spans="2:6" x14ac:dyDescent="0.2">
      <c r="B235" s="56">
        <v>410</v>
      </c>
      <c r="C235" s="56"/>
      <c r="D235" s="56"/>
      <c r="E235" s="57">
        <v>300</v>
      </c>
      <c r="F235" s="56" t="s">
        <v>404</v>
      </c>
    </row>
    <row r="236" spans="2:6" x14ac:dyDescent="0.2">
      <c r="B236" s="56">
        <v>411</v>
      </c>
      <c r="C236" s="56"/>
      <c r="D236" s="56"/>
      <c r="E236" s="57">
        <v>300</v>
      </c>
      <c r="F236" s="56" t="s">
        <v>404</v>
      </c>
    </row>
    <row r="237" spans="2:6" x14ac:dyDescent="0.2">
      <c r="B237" s="56">
        <v>412</v>
      </c>
      <c r="C237" s="56"/>
      <c r="D237" s="56"/>
      <c r="E237" s="57">
        <v>600</v>
      </c>
      <c r="F237" s="56" t="s">
        <v>404</v>
      </c>
    </row>
    <row r="238" spans="2:6" x14ac:dyDescent="0.2">
      <c r="B238" s="56">
        <v>413</v>
      </c>
      <c r="C238" s="56"/>
      <c r="D238" s="56"/>
      <c r="E238" s="57">
        <v>400</v>
      </c>
      <c r="F238" s="56" t="s">
        <v>404</v>
      </c>
    </row>
    <row r="239" spans="2:6" s="37" customFormat="1" x14ac:dyDescent="0.2">
      <c r="B239" s="42">
        <v>416</v>
      </c>
      <c r="C239" s="42" t="s">
        <v>489</v>
      </c>
      <c r="D239" s="42" t="s">
        <v>490</v>
      </c>
      <c r="E239" s="66">
        <v>2500</v>
      </c>
      <c r="F239" s="56" t="s">
        <v>404</v>
      </c>
    </row>
    <row r="240" spans="2:6" x14ac:dyDescent="0.2">
      <c r="B240" s="56">
        <v>420</v>
      </c>
      <c r="C240" s="56"/>
      <c r="D240" s="56"/>
      <c r="E240" s="57">
        <v>2500</v>
      </c>
      <c r="F240" s="56" t="s">
        <v>404</v>
      </c>
    </row>
    <row r="241" spans="2:6" x14ac:dyDescent="0.2">
      <c r="B241" s="56">
        <v>449</v>
      </c>
      <c r="C241" s="56"/>
      <c r="D241" s="56"/>
      <c r="E241" s="57">
        <v>500</v>
      </c>
      <c r="F241" s="56" t="s">
        <v>404</v>
      </c>
    </row>
    <row r="242" spans="2:6" x14ac:dyDescent="0.2">
      <c r="B242" s="56">
        <v>450</v>
      </c>
      <c r="C242" s="56"/>
      <c r="D242" s="56"/>
      <c r="E242" s="57">
        <v>500</v>
      </c>
      <c r="F242" s="56" t="s">
        <v>404</v>
      </c>
    </row>
    <row r="243" spans="2:6" x14ac:dyDescent="0.2">
      <c r="B243" s="56">
        <v>459</v>
      </c>
      <c r="C243" s="56"/>
      <c r="D243" s="56"/>
      <c r="E243" s="57">
        <v>400</v>
      </c>
      <c r="F243" s="56" t="s">
        <v>404</v>
      </c>
    </row>
    <row r="244" spans="2:6" x14ac:dyDescent="0.2">
      <c r="B244" s="56">
        <v>460</v>
      </c>
      <c r="C244" s="56"/>
      <c r="D244" s="56"/>
      <c r="E244" s="57">
        <v>400</v>
      </c>
      <c r="F244" s="56" t="s">
        <v>404</v>
      </c>
    </row>
    <row r="245" spans="2:6" x14ac:dyDescent="0.2">
      <c r="B245" s="56">
        <v>462</v>
      </c>
      <c r="C245" s="56"/>
      <c r="D245" s="56"/>
      <c r="E245" s="57">
        <v>200</v>
      </c>
      <c r="F245" s="56" t="s">
        <v>404</v>
      </c>
    </row>
    <row r="246" spans="2:6" x14ac:dyDescent="0.2">
      <c r="B246" s="56">
        <v>463</v>
      </c>
      <c r="C246" s="56"/>
      <c r="D246" s="56"/>
      <c r="E246" s="57">
        <v>200</v>
      </c>
      <c r="F246" s="56" t="s">
        <v>404</v>
      </c>
    </row>
    <row r="247" spans="2:6" x14ac:dyDescent="0.2">
      <c r="B247" s="56">
        <v>488</v>
      </c>
      <c r="C247" s="56"/>
      <c r="D247" s="56"/>
      <c r="E247" s="57">
        <v>3500</v>
      </c>
      <c r="F247" s="56" t="s">
        <v>404</v>
      </c>
    </row>
    <row r="248" spans="2:6" x14ac:dyDescent="0.2">
      <c r="B248" s="56">
        <v>508</v>
      </c>
      <c r="C248" s="56"/>
      <c r="D248" s="56"/>
      <c r="E248" s="57">
        <v>150</v>
      </c>
      <c r="F248" s="56" t="s">
        <v>404</v>
      </c>
    </row>
    <row r="249" spans="2:6" x14ac:dyDescent="0.2">
      <c r="B249" s="56">
        <v>510</v>
      </c>
      <c r="C249" s="56"/>
      <c r="D249" s="56"/>
      <c r="E249" s="57">
        <v>300</v>
      </c>
      <c r="F249" s="56" t="s">
        <v>404</v>
      </c>
    </row>
    <row r="250" spans="2:6" x14ac:dyDescent="0.2">
      <c r="B250" s="56">
        <v>608</v>
      </c>
      <c r="C250" s="56"/>
      <c r="D250" s="56"/>
      <c r="E250" s="57">
        <v>200</v>
      </c>
      <c r="F250" s="56" t="s">
        <v>404</v>
      </c>
    </row>
    <row r="251" spans="2:6" x14ac:dyDescent="0.2">
      <c r="B251" s="56">
        <v>665</v>
      </c>
      <c r="C251" s="56"/>
      <c r="D251" s="56"/>
      <c r="E251" s="57">
        <v>1000</v>
      </c>
      <c r="F251" s="56" t="s">
        <v>404</v>
      </c>
    </row>
    <row r="252" spans="2:6" x14ac:dyDescent="0.2">
      <c r="B252" s="56">
        <v>733</v>
      </c>
      <c r="C252" s="56"/>
      <c r="D252" s="56"/>
      <c r="E252" s="57">
        <v>500</v>
      </c>
      <c r="F252" s="56" t="s">
        <v>404</v>
      </c>
    </row>
    <row r="253" spans="2:6" x14ac:dyDescent="0.2">
      <c r="B253" s="56">
        <v>761</v>
      </c>
      <c r="C253" s="56"/>
      <c r="D253" s="56"/>
      <c r="E253" s="57">
        <v>2000</v>
      </c>
      <c r="F253" s="56" t="s">
        <v>404</v>
      </c>
    </row>
    <row r="254" spans="2:6" x14ac:dyDescent="0.2">
      <c r="B254" s="56">
        <v>765</v>
      </c>
      <c r="C254" s="56"/>
      <c r="D254" s="56"/>
      <c r="E254" s="57">
        <v>2500</v>
      </c>
      <c r="F254" s="56" t="s">
        <v>404</v>
      </c>
    </row>
    <row r="255" spans="2:6" x14ac:dyDescent="0.2">
      <c r="B255" s="56">
        <v>766</v>
      </c>
      <c r="C255" s="56"/>
      <c r="D255" s="56"/>
      <c r="E255" s="57">
        <v>800</v>
      </c>
      <c r="F255" s="56" t="s">
        <v>404</v>
      </c>
    </row>
    <row r="256" spans="2:6" x14ac:dyDescent="0.2">
      <c r="B256" s="56">
        <v>767</v>
      </c>
      <c r="C256" s="56"/>
      <c r="D256" s="56"/>
      <c r="E256" s="57">
        <v>650</v>
      </c>
      <c r="F256" s="56" t="s">
        <v>404</v>
      </c>
    </row>
    <row r="257" spans="2:6" x14ac:dyDescent="0.2">
      <c r="B257" s="56">
        <v>770</v>
      </c>
      <c r="C257" s="56"/>
      <c r="D257" s="56"/>
      <c r="E257" s="57">
        <v>400</v>
      </c>
      <c r="F257" s="56" t="s">
        <v>404</v>
      </c>
    </row>
    <row r="258" spans="2:6" x14ac:dyDescent="0.2">
      <c r="B258" s="56">
        <v>784</v>
      </c>
      <c r="C258" s="56"/>
      <c r="D258" s="56"/>
      <c r="E258" s="57">
        <v>2000</v>
      </c>
      <c r="F258" s="56" t="s">
        <v>404</v>
      </c>
    </row>
    <row r="259" spans="2:6" x14ac:dyDescent="0.2">
      <c r="B259" s="56">
        <v>785</v>
      </c>
      <c r="C259" s="56"/>
      <c r="D259" s="56"/>
      <c r="E259" s="57">
        <v>800</v>
      </c>
      <c r="F259" s="56" t="s">
        <v>404</v>
      </c>
    </row>
    <row r="260" spans="2:6" x14ac:dyDescent="0.2">
      <c r="B260" s="56">
        <v>786</v>
      </c>
      <c r="C260" s="56"/>
      <c r="D260" s="56"/>
      <c r="E260" s="57">
        <v>2000</v>
      </c>
      <c r="F260" s="56" t="s">
        <v>404</v>
      </c>
    </row>
    <row r="261" spans="2:6" x14ac:dyDescent="0.2">
      <c r="B261" s="56">
        <v>792</v>
      </c>
      <c r="C261" s="56"/>
      <c r="D261" s="56"/>
      <c r="E261" s="57">
        <v>1800</v>
      </c>
      <c r="F261" s="56" t="s">
        <v>404</v>
      </c>
    </row>
    <row r="262" spans="2:6" x14ac:dyDescent="0.2">
      <c r="B262" s="56">
        <v>797</v>
      </c>
      <c r="C262" s="56"/>
      <c r="D262" s="56"/>
      <c r="E262" s="57">
        <v>3500</v>
      </c>
      <c r="F262" s="56" t="s">
        <v>404</v>
      </c>
    </row>
    <row r="263" spans="2:6" s="37" customFormat="1" x14ac:dyDescent="0.2">
      <c r="B263" s="42">
        <v>798</v>
      </c>
      <c r="C263" s="42" t="s">
        <v>277</v>
      </c>
      <c r="D263" s="42" t="s">
        <v>491</v>
      </c>
      <c r="E263" s="66">
        <v>6000</v>
      </c>
      <c r="F263" s="56" t="s">
        <v>404</v>
      </c>
    </row>
    <row r="264" spans="2:6" x14ac:dyDescent="0.2">
      <c r="B264" s="56">
        <v>800</v>
      </c>
      <c r="C264" s="56"/>
      <c r="D264" s="56"/>
      <c r="E264" s="57">
        <v>3000</v>
      </c>
      <c r="F264" s="56" t="s">
        <v>404</v>
      </c>
    </row>
    <row r="265" spans="2:6" x14ac:dyDescent="0.2">
      <c r="B265" s="56">
        <v>831</v>
      </c>
      <c r="C265" s="56"/>
      <c r="D265" s="56"/>
      <c r="E265" s="57">
        <v>500</v>
      </c>
      <c r="F265" s="56" t="s">
        <v>404</v>
      </c>
    </row>
    <row r="266" spans="2:6" x14ac:dyDescent="0.2">
      <c r="B266" s="56">
        <v>857</v>
      </c>
      <c r="C266" s="56"/>
      <c r="D266" s="56"/>
      <c r="E266" s="57">
        <v>1200</v>
      </c>
      <c r="F266" s="56" t="s">
        <v>404</v>
      </c>
    </row>
    <row r="267" spans="2:6" x14ac:dyDescent="0.2">
      <c r="B267" s="56">
        <v>873</v>
      </c>
      <c r="C267" s="56"/>
      <c r="D267" s="56"/>
      <c r="E267" s="57">
        <v>2500</v>
      </c>
      <c r="F267" s="56" t="s">
        <v>404</v>
      </c>
    </row>
    <row r="268" spans="2:6" x14ac:dyDescent="0.2">
      <c r="B268" s="56">
        <v>896</v>
      </c>
      <c r="C268" s="56"/>
      <c r="D268" s="56"/>
      <c r="E268" s="57">
        <v>1000</v>
      </c>
      <c r="F268" s="56" t="s">
        <v>404</v>
      </c>
    </row>
    <row r="269" spans="2:6" x14ac:dyDescent="0.2">
      <c r="B269" s="56">
        <v>900</v>
      </c>
      <c r="C269" s="56"/>
      <c r="D269" s="56"/>
      <c r="E269" s="57">
        <v>400</v>
      </c>
      <c r="F269" s="56" t="s">
        <v>404</v>
      </c>
    </row>
    <row r="270" spans="2:6" x14ac:dyDescent="0.2">
      <c r="B270" s="56">
        <v>901</v>
      </c>
      <c r="C270" s="56"/>
      <c r="D270" s="56"/>
      <c r="E270" s="57">
        <v>400</v>
      </c>
      <c r="F270" s="56" t="s">
        <v>404</v>
      </c>
    </row>
    <row r="271" spans="2:6" x14ac:dyDescent="0.2">
      <c r="B271" s="56">
        <v>902</v>
      </c>
      <c r="C271" s="56"/>
      <c r="D271" s="56"/>
      <c r="E271" s="57">
        <v>400</v>
      </c>
      <c r="F271" s="56" t="s">
        <v>404</v>
      </c>
    </row>
    <row r="272" spans="2:6" x14ac:dyDescent="0.2">
      <c r="B272" s="56">
        <v>903</v>
      </c>
      <c r="C272" s="56"/>
      <c r="D272" s="56"/>
      <c r="E272" s="57">
        <v>400</v>
      </c>
      <c r="F272" s="56" t="s">
        <v>404</v>
      </c>
    </row>
    <row r="273" spans="2:6" x14ac:dyDescent="0.2">
      <c r="B273" s="56">
        <v>904</v>
      </c>
      <c r="C273" s="56"/>
      <c r="D273" s="56"/>
      <c r="E273" s="57">
        <v>400</v>
      </c>
      <c r="F273" s="56" t="s">
        <v>404</v>
      </c>
    </row>
    <row r="274" spans="2:6" x14ac:dyDescent="0.2">
      <c r="B274" s="56">
        <v>929</v>
      </c>
      <c r="C274" s="56"/>
      <c r="D274" s="56"/>
      <c r="E274" s="57">
        <v>500</v>
      </c>
      <c r="F274" s="56" t="s">
        <v>404</v>
      </c>
    </row>
    <row r="275" spans="2:6" x14ac:dyDescent="0.2">
      <c r="B275" s="56">
        <v>930</v>
      </c>
      <c r="C275" s="56"/>
      <c r="D275" s="56"/>
      <c r="E275" s="57">
        <v>500</v>
      </c>
      <c r="F275" s="56" t="s">
        <v>404</v>
      </c>
    </row>
    <row r="276" spans="2:6" x14ac:dyDescent="0.2">
      <c r="B276" s="56">
        <v>934</v>
      </c>
      <c r="C276" s="56"/>
      <c r="D276" s="56"/>
      <c r="E276" s="57">
        <v>500</v>
      </c>
      <c r="F276" s="56" t="s">
        <v>404</v>
      </c>
    </row>
    <row r="277" spans="2:6" x14ac:dyDescent="0.2">
      <c r="B277" s="56">
        <v>940</v>
      </c>
      <c r="C277" s="56"/>
      <c r="D277" s="56"/>
      <c r="E277" s="57">
        <v>500</v>
      </c>
      <c r="F277" s="56" t="s">
        <v>404</v>
      </c>
    </row>
    <row r="278" spans="2:6" x14ac:dyDescent="0.2">
      <c r="B278" s="56">
        <v>1011</v>
      </c>
      <c r="C278" s="56"/>
      <c r="D278" s="56"/>
      <c r="E278" s="57">
        <v>500</v>
      </c>
      <c r="F278" s="56" t="s">
        <v>404</v>
      </c>
    </row>
    <row r="279" spans="2:6" x14ac:dyDescent="0.2">
      <c r="B279" s="56">
        <v>1012</v>
      </c>
      <c r="C279" s="56"/>
      <c r="D279" s="56"/>
      <c r="E279" s="57">
        <v>500</v>
      </c>
      <c r="F279" s="56" t="s">
        <v>404</v>
      </c>
    </row>
    <row r="280" spans="2:6" x14ac:dyDescent="0.2">
      <c r="B280" s="56">
        <v>1023</v>
      </c>
      <c r="C280" s="56"/>
      <c r="D280" s="56"/>
      <c r="E280" s="57">
        <v>750</v>
      </c>
      <c r="F280" s="56" t="s">
        <v>404</v>
      </c>
    </row>
    <row r="281" spans="2:6" x14ac:dyDescent="0.2">
      <c r="B281" s="56">
        <v>1024</v>
      </c>
      <c r="C281" s="56"/>
      <c r="D281" s="56"/>
      <c r="E281" s="57">
        <v>1000</v>
      </c>
      <c r="F281" s="56" t="s">
        <v>404</v>
      </c>
    </row>
    <row r="282" spans="2:6" x14ac:dyDescent="0.2">
      <c r="B282" s="56">
        <v>1025</v>
      </c>
      <c r="C282" s="56"/>
      <c r="D282" s="56"/>
      <c r="E282" s="57">
        <v>125</v>
      </c>
      <c r="F282" s="56" t="s">
        <v>404</v>
      </c>
    </row>
    <row r="283" spans="2:6" x14ac:dyDescent="0.2">
      <c r="B283" s="56">
        <v>1030</v>
      </c>
      <c r="C283" s="56"/>
      <c r="D283" s="56"/>
      <c r="E283" s="69">
        <v>800</v>
      </c>
      <c r="F283" s="56" t="s">
        <v>404</v>
      </c>
    </row>
    <row r="284" spans="2:6" x14ac:dyDescent="0.2">
      <c r="B284" s="56">
        <v>1031</v>
      </c>
      <c r="C284" s="56"/>
      <c r="D284" s="56"/>
      <c r="E284" s="57">
        <v>400</v>
      </c>
      <c r="F284" s="56" t="s">
        <v>404</v>
      </c>
    </row>
    <row r="285" spans="2:6" x14ac:dyDescent="0.2">
      <c r="B285" s="56">
        <v>1033</v>
      </c>
      <c r="C285" s="56"/>
      <c r="D285" s="56"/>
      <c r="E285" s="57">
        <v>2500</v>
      </c>
      <c r="F285" s="56" t="s">
        <v>404</v>
      </c>
    </row>
    <row r="286" spans="2:6" x14ac:dyDescent="0.2">
      <c r="B286" s="56">
        <v>1034</v>
      </c>
      <c r="C286" s="56"/>
      <c r="D286" s="56"/>
      <c r="E286" s="57">
        <v>550</v>
      </c>
      <c r="F286" s="56" t="s">
        <v>404</v>
      </c>
    </row>
    <row r="287" spans="2:6" x14ac:dyDescent="0.2">
      <c r="B287" s="56">
        <v>1035</v>
      </c>
      <c r="C287" s="56"/>
      <c r="D287" s="56"/>
      <c r="E287" s="57">
        <v>650</v>
      </c>
      <c r="F287" s="56" t="s">
        <v>404</v>
      </c>
    </row>
    <row r="288" spans="2:6" x14ac:dyDescent="0.2">
      <c r="B288" s="56">
        <v>1036</v>
      </c>
      <c r="C288" s="56"/>
      <c r="D288" s="56"/>
      <c r="E288" s="57">
        <v>2200</v>
      </c>
      <c r="F288" s="56" t="s">
        <v>404</v>
      </c>
    </row>
    <row r="289" spans="2:6" x14ac:dyDescent="0.2">
      <c r="B289" s="56">
        <v>1037</v>
      </c>
      <c r="C289" s="56"/>
      <c r="D289" s="56"/>
      <c r="E289" s="57">
        <v>600</v>
      </c>
      <c r="F289" s="56" t="s">
        <v>404</v>
      </c>
    </row>
    <row r="290" spans="2:6" x14ac:dyDescent="0.2">
      <c r="B290" s="56">
        <v>1042</v>
      </c>
      <c r="C290" s="56"/>
      <c r="D290" s="56"/>
      <c r="E290" s="57">
        <v>2500</v>
      </c>
      <c r="F290" s="56" t="s">
        <v>404</v>
      </c>
    </row>
    <row r="291" spans="2:6" x14ac:dyDescent="0.2">
      <c r="B291" s="56">
        <v>1043</v>
      </c>
      <c r="C291" s="56"/>
      <c r="D291" s="56"/>
      <c r="E291" s="57">
        <v>1000</v>
      </c>
      <c r="F291" s="56" t="s">
        <v>404</v>
      </c>
    </row>
    <row r="292" spans="2:6" x14ac:dyDescent="0.2">
      <c r="B292" s="56">
        <v>1046</v>
      </c>
      <c r="C292" s="56"/>
      <c r="D292" s="56"/>
      <c r="E292" s="57">
        <v>350</v>
      </c>
      <c r="F292" s="56" t="s">
        <v>404</v>
      </c>
    </row>
    <row r="293" spans="2:6" x14ac:dyDescent="0.2">
      <c r="B293" s="56">
        <v>1047</v>
      </c>
      <c r="C293" s="56"/>
      <c r="D293" s="56"/>
      <c r="E293" s="57">
        <v>350</v>
      </c>
      <c r="F293" s="56" t="s">
        <v>404</v>
      </c>
    </row>
    <row r="294" spans="2:6" x14ac:dyDescent="0.2">
      <c r="B294" s="56">
        <v>1048</v>
      </c>
      <c r="C294" s="56"/>
      <c r="D294" s="56"/>
      <c r="E294" s="57">
        <v>350</v>
      </c>
      <c r="F294" s="56" t="s">
        <v>404</v>
      </c>
    </row>
    <row r="295" spans="2:6" x14ac:dyDescent="0.2">
      <c r="B295" s="56">
        <v>1050</v>
      </c>
      <c r="C295" s="56"/>
      <c r="D295" s="56"/>
      <c r="E295" s="57">
        <v>750</v>
      </c>
      <c r="F295" s="56" t="s">
        <v>404</v>
      </c>
    </row>
    <row r="296" spans="2:6" x14ac:dyDescent="0.2">
      <c r="B296" s="56">
        <v>1051</v>
      </c>
      <c r="C296" s="56"/>
      <c r="D296" s="56"/>
      <c r="E296" s="57">
        <v>1800</v>
      </c>
      <c r="F296" s="56" t="s">
        <v>404</v>
      </c>
    </row>
    <row r="297" spans="2:6" x14ac:dyDescent="0.2">
      <c r="B297" s="56">
        <v>1058</v>
      </c>
      <c r="C297" s="56"/>
      <c r="D297" s="56"/>
      <c r="E297" s="57">
        <v>100</v>
      </c>
      <c r="F297" s="56" t="s">
        <v>404</v>
      </c>
    </row>
    <row r="298" spans="2:6" x14ac:dyDescent="0.2">
      <c r="B298" s="56">
        <v>1104</v>
      </c>
      <c r="C298" s="56"/>
      <c r="D298" s="56"/>
      <c r="E298" s="57">
        <v>1500</v>
      </c>
      <c r="F298" s="56" t="s">
        <v>404</v>
      </c>
    </row>
    <row r="299" spans="2:6" x14ac:dyDescent="0.2">
      <c r="B299" s="56">
        <v>1106</v>
      </c>
      <c r="C299" s="56"/>
      <c r="D299" s="56"/>
      <c r="E299" s="57">
        <v>1500</v>
      </c>
      <c r="F299" s="56" t="s">
        <v>404</v>
      </c>
    </row>
    <row r="300" spans="2:6" x14ac:dyDescent="0.2">
      <c r="B300" s="56">
        <v>1110</v>
      </c>
      <c r="C300" s="56"/>
      <c r="D300" s="56"/>
      <c r="E300" s="57">
        <v>1500</v>
      </c>
      <c r="F300" s="56" t="s">
        <v>404</v>
      </c>
    </row>
    <row r="301" spans="2:6" x14ac:dyDescent="0.2">
      <c r="B301" s="56">
        <v>1111</v>
      </c>
      <c r="C301" s="56"/>
      <c r="D301" s="56"/>
      <c r="E301" s="57">
        <v>1500</v>
      </c>
      <c r="F301" s="56" t="s">
        <v>404</v>
      </c>
    </row>
    <row r="302" spans="2:6" x14ac:dyDescent="0.2">
      <c r="B302" s="56">
        <v>1115</v>
      </c>
      <c r="C302" s="56"/>
      <c r="D302" s="56"/>
      <c r="E302" s="57">
        <v>400</v>
      </c>
      <c r="F302" s="56" t="s">
        <v>404</v>
      </c>
    </row>
    <row r="303" spans="2:6" x14ac:dyDescent="0.2">
      <c r="B303" s="56">
        <v>1116</v>
      </c>
      <c r="C303" s="56"/>
      <c r="D303" s="56"/>
      <c r="E303" s="57">
        <v>2500</v>
      </c>
      <c r="F303" s="56" t="s">
        <v>404</v>
      </c>
    </row>
    <row r="304" spans="2:6" x14ac:dyDescent="0.2">
      <c r="B304" s="56">
        <v>1118</v>
      </c>
      <c r="C304" s="56"/>
      <c r="D304" s="56"/>
      <c r="E304" s="57">
        <v>12000</v>
      </c>
      <c r="F304" s="56" t="s">
        <v>404</v>
      </c>
    </row>
    <row r="305" spans="2:6" x14ac:dyDescent="0.2">
      <c r="B305" s="56">
        <v>1124</v>
      </c>
      <c r="C305" s="56"/>
      <c r="D305" s="56"/>
      <c r="E305" s="57">
        <v>300</v>
      </c>
      <c r="F305" s="56" t="s">
        <v>404</v>
      </c>
    </row>
    <row r="306" spans="2:6" x14ac:dyDescent="0.2">
      <c r="B306" s="56">
        <v>1125</v>
      </c>
      <c r="C306" s="56"/>
      <c r="D306" s="56"/>
      <c r="E306" s="57">
        <v>300</v>
      </c>
      <c r="F306" s="56" t="s">
        <v>404</v>
      </c>
    </row>
    <row r="307" spans="2:6" x14ac:dyDescent="0.2">
      <c r="B307" s="56">
        <v>1126</v>
      </c>
      <c r="C307" s="56"/>
      <c r="D307" s="56"/>
      <c r="E307" s="57">
        <v>300</v>
      </c>
      <c r="F307" s="56" t="s">
        <v>404</v>
      </c>
    </row>
    <row r="308" spans="2:6" x14ac:dyDescent="0.2">
      <c r="B308" s="56">
        <v>1132</v>
      </c>
      <c r="C308" s="56"/>
      <c r="D308" s="56"/>
      <c r="E308" s="57">
        <v>300</v>
      </c>
      <c r="F308" s="56" t="s">
        <v>404</v>
      </c>
    </row>
    <row r="309" spans="2:6" x14ac:dyDescent="0.2">
      <c r="B309" s="56">
        <v>1133</v>
      </c>
      <c r="C309" s="56"/>
      <c r="D309" s="56"/>
      <c r="E309" s="57">
        <v>125</v>
      </c>
      <c r="F309" s="56" t="s">
        <v>404</v>
      </c>
    </row>
    <row r="310" spans="2:6" x14ac:dyDescent="0.2">
      <c r="B310" s="56">
        <v>1134</v>
      </c>
      <c r="C310" s="56"/>
      <c r="D310" s="56"/>
      <c r="E310" s="57">
        <v>400</v>
      </c>
      <c r="F310" s="56" t="s">
        <v>404</v>
      </c>
    </row>
    <row r="311" spans="2:6" x14ac:dyDescent="0.2">
      <c r="B311" s="56">
        <v>1135</v>
      </c>
      <c r="C311" s="56"/>
      <c r="D311" s="56"/>
      <c r="E311" s="57">
        <v>400</v>
      </c>
      <c r="F311" s="56" t="s">
        <v>404</v>
      </c>
    </row>
    <row r="312" spans="2:6" x14ac:dyDescent="0.2">
      <c r="B312" s="56">
        <v>1136</v>
      </c>
      <c r="C312" s="56"/>
      <c r="D312" s="56"/>
      <c r="E312" s="57">
        <v>1000</v>
      </c>
      <c r="F312" s="56" t="s">
        <v>404</v>
      </c>
    </row>
    <row r="313" spans="2:6" x14ac:dyDescent="0.2">
      <c r="B313" s="56">
        <v>1137</v>
      </c>
      <c r="C313" s="56"/>
      <c r="D313" s="56"/>
      <c r="E313" s="57">
        <v>1250</v>
      </c>
      <c r="F313" s="56" t="s">
        <v>404</v>
      </c>
    </row>
    <row r="314" spans="2:6" x14ac:dyDescent="0.2">
      <c r="B314" s="56">
        <v>1138</v>
      </c>
      <c r="C314" s="56"/>
      <c r="D314" s="56"/>
      <c r="E314" s="57">
        <v>600</v>
      </c>
      <c r="F314" s="56" t="s">
        <v>404</v>
      </c>
    </row>
    <row r="315" spans="2:6" x14ac:dyDescent="0.2">
      <c r="B315" s="56">
        <v>1139</v>
      </c>
      <c r="C315" s="56"/>
      <c r="D315" s="56"/>
      <c r="E315" s="57">
        <v>1000</v>
      </c>
      <c r="F315" s="56" t="s">
        <v>404</v>
      </c>
    </row>
    <row r="316" spans="2:6" x14ac:dyDescent="0.2">
      <c r="B316" s="56">
        <v>1140</v>
      </c>
      <c r="C316" s="56"/>
      <c r="D316" s="56"/>
      <c r="E316" s="57">
        <v>1000</v>
      </c>
      <c r="F316" s="56" t="s">
        <v>404</v>
      </c>
    </row>
    <row r="317" spans="2:6" x14ac:dyDescent="0.2">
      <c r="B317" s="56">
        <v>1141</v>
      </c>
      <c r="C317" s="56"/>
      <c r="D317" s="56"/>
      <c r="E317" s="57">
        <v>1000</v>
      </c>
      <c r="F317" s="56" t="s">
        <v>404</v>
      </c>
    </row>
    <row r="318" spans="2:6" x14ac:dyDescent="0.2">
      <c r="B318" s="56">
        <v>1142</v>
      </c>
      <c r="C318" s="56"/>
      <c r="D318" s="56"/>
      <c r="E318" s="57">
        <v>1250</v>
      </c>
      <c r="F318" s="56" t="s">
        <v>404</v>
      </c>
    </row>
    <row r="319" spans="2:6" x14ac:dyDescent="0.2">
      <c r="B319" s="56">
        <v>1143</v>
      </c>
      <c r="C319" s="56"/>
      <c r="D319" s="56"/>
      <c r="E319" s="57">
        <v>600</v>
      </c>
      <c r="F319" s="56" t="s">
        <v>404</v>
      </c>
    </row>
    <row r="320" spans="2:6" x14ac:dyDescent="0.2">
      <c r="B320" s="56">
        <v>1144</v>
      </c>
      <c r="C320" s="56"/>
      <c r="D320" s="56"/>
      <c r="E320" s="57">
        <v>1750</v>
      </c>
      <c r="F320" s="56" t="s">
        <v>404</v>
      </c>
    </row>
    <row r="321" spans="2:6" x14ac:dyDescent="0.2">
      <c r="B321" s="56">
        <v>1145</v>
      </c>
      <c r="C321" s="56"/>
      <c r="D321" s="56"/>
      <c r="E321" s="57">
        <v>1750</v>
      </c>
      <c r="F321" s="56" t="s">
        <v>404</v>
      </c>
    </row>
    <row r="322" spans="2:6" x14ac:dyDescent="0.2">
      <c r="B322" s="56">
        <v>1146</v>
      </c>
      <c r="C322" s="56"/>
      <c r="D322" s="56"/>
      <c r="E322" s="57">
        <v>500</v>
      </c>
      <c r="F322" s="56" t="s">
        <v>404</v>
      </c>
    </row>
    <row r="323" spans="2:6" x14ac:dyDescent="0.2">
      <c r="B323" s="56">
        <v>1147</v>
      </c>
      <c r="C323" s="56"/>
      <c r="D323" s="56"/>
      <c r="E323" s="57">
        <v>750</v>
      </c>
      <c r="F323" s="56" t="s">
        <v>404</v>
      </c>
    </row>
    <row r="324" spans="2:6" x14ac:dyDescent="0.2">
      <c r="B324" s="56">
        <v>1148</v>
      </c>
      <c r="C324" s="56"/>
      <c r="D324" s="56"/>
      <c r="E324" s="57">
        <v>500</v>
      </c>
      <c r="F324" s="56" t="s">
        <v>404</v>
      </c>
    </row>
    <row r="325" spans="2:6" x14ac:dyDescent="0.2">
      <c r="B325" s="56">
        <v>1149</v>
      </c>
      <c r="C325" s="56"/>
      <c r="D325" s="56"/>
      <c r="E325" s="57">
        <v>600</v>
      </c>
      <c r="F325" s="56" t="s">
        <v>404</v>
      </c>
    </row>
    <row r="326" spans="2:6" x14ac:dyDescent="0.2">
      <c r="B326" s="56">
        <v>1150</v>
      </c>
      <c r="C326" s="56"/>
      <c r="D326" s="56"/>
      <c r="E326" s="57">
        <v>3000</v>
      </c>
      <c r="F326" s="56" t="s">
        <v>404</v>
      </c>
    </row>
    <row r="327" spans="2:6" x14ac:dyDescent="0.2">
      <c r="B327" s="56">
        <v>1151</v>
      </c>
      <c r="C327" s="56"/>
      <c r="D327" s="56"/>
      <c r="E327" s="57">
        <v>3000</v>
      </c>
      <c r="F327" s="56" t="s">
        <v>404</v>
      </c>
    </row>
    <row r="328" spans="2:6" x14ac:dyDescent="0.2">
      <c r="B328" s="56">
        <v>1152</v>
      </c>
      <c r="C328" s="56"/>
      <c r="D328" s="56"/>
      <c r="E328" s="57">
        <v>1750</v>
      </c>
      <c r="F328" s="56" t="s">
        <v>404</v>
      </c>
    </row>
    <row r="329" spans="2:6" x14ac:dyDescent="0.2">
      <c r="B329" s="56">
        <v>1153</v>
      </c>
      <c r="C329" s="56"/>
      <c r="D329" s="56"/>
      <c r="E329" s="57">
        <v>1750</v>
      </c>
      <c r="F329" s="56" t="s">
        <v>404</v>
      </c>
    </row>
    <row r="330" spans="2:6" x14ac:dyDescent="0.2">
      <c r="B330" s="56">
        <v>1154</v>
      </c>
      <c r="C330" s="56"/>
      <c r="D330" s="56"/>
      <c r="E330" s="57">
        <v>600</v>
      </c>
      <c r="F330" s="56" t="s">
        <v>404</v>
      </c>
    </row>
    <row r="331" spans="2:6" x14ac:dyDescent="0.2">
      <c r="B331" s="56">
        <v>1155</v>
      </c>
      <c r="C331" s="56"/>
      <c r="D331" s="56"/>
      <c r="E331" s="57">
        <v>1750</v>
      </c>
      <c r="F331" s="56" t="s">
        <v>404</v>
      </c>
    </row>
    <row r="332" spans="2:6" x14ac:dyDescent="0.2">
      <c r="B332" s="56">
        <v>1156</v>
      </c>
      <c r="C332" s="56"/>
      <c r="D332" s="56"/>
      <c r="E332" s="68">
        <v>3000</v>
      </c>
      <c r="F332" s="56" t="s">
        <v>404</v>
      </c>
    </row>
    <row r="333" spans="2:6" x14ac:dyDescent="0.2">
      <c r="B333" s="56">
        <v>1157</v>
      </c>
      <c r="C333" s="56"/>
      <c r="D333" s="56"/>
      <c r="E333" s="57">
        <v>300</v>
      </c>
      <c r="F333" s="56" t="s">
        <v>404</v>
      </c>
    </row>
    <row r="334" spans="2:6" x14ac:dyDescent="0.2">
      <c r="B334" s="56">
        <v>1158</v>
      </c>
      <c r="C334" s="56"/>
      <c r="D334" s="56"/>
      <c r="E334" s="57">
        <v>1750</v>
      </c>
      <c r="F334" s="56" t="s">
        <v>404</v>
      </c>
    </row>
    <row r="335" spans="2:6" x14ac:dyDescent="0.2">
      <c r="B335" s="56">
        <v>1159</v>
      </c>
      <c r="C335" s="56"/>
      <c r="D335" s="56"/>
      <c r="E335" s="57">
        <v>1750</v>
      </c>
      <c r="F335" s="56" t="s">
        <v>404</v>
      </c>
    </row>
    <row r="336" spans="2:6" x14ac:dyDescent="0.2">
      <c r="B336" s="56">
        <v>1160</v>
      </c>
      <c r="C336" s="56"/>
      <c r="D336" s="56"/>
      <c r="E336" s="57">
        <v>1750</v>
      </c>
      <c r="F336" s="56" t="s">
        <v>404</v>
      </c>
    </row>
    <row r="337" spans="2:6" x14ac:dyDescent="0.2">
      <c r="B337" s="56">
        <v>1161</v>
      </c>
      <c r="C337" s="56"/>
      <c r="D337" s="56"/>
      <c r="E337" s="57">
        <v>1750</v>
      </c>
      <c r="F337" s="56" t="s">
        <v>404</v>
      </c>
    </row>
    <row r="338" spans="2:6" x14ac:dyDescent="0.2">
      <c r="B338" s="56">
        <v>1162</v>
      </c>
      <c r="C338" s="56"/>
      <c r="D338" s="56"/>
      <c r="E338" s="57">
        <v>400</v>
      </c>
      <c r="F338" s="56" t="s">
        <v>404</v>
      </c>
    </row>
    <row r="339" spans="2:6" x14ac:dyDescent="0.2">
      <c r="B339" s="56">
        <v>1163</v>
      </c>
      <c r="C339" s="56"/>
      <c r="D339" s="56"/>
      <c r="E339" s="57">
        <v>1750</v>
      </c>
      <c r="F339" s="56" t="s">
        <v>404</v>
      </c>
    </row>
    <row r="340" spans="2:6" x14ac:dyDescent="0.2">
      <c r="B340" s="56">
        <v>1164</v>
      </c>
      <c r="C340" s="56"/>
      <c r="D340" s="56"/>
      <c r="E340" s="57">
        <v>600</v>
      </c>
      <c r="F340" s="56" t="s">
        <v>404</v>
      </c>
    </row>
    <row r="341" spans="2:6" x14ac:dyDescent="0.2">
      <c r="B341" s="56">
        <v>1165</v>
      </c>
      <c r="C341" s="56"/>
      <c r="D341" s="56"/>
      <c r="E341" s="57">
        <v>600</v>
      </c>
      <c r="F341" s="56" t="s">
        <v>404</v>
      </c>
    </row>
    <row r="342" spans="2:6" x14ac:dyDescent="0.2">
      <c r="B342" s="56">
        <v>1166</v>
      </c>
      <c r="C342" s="56"/>
      <c r="D342" s="56"/>
      <c r="E342" s="57">
        <v>1750</v>
      </c>
      <c r="F342" s="56" t="s">
        <v>404</v>
      </c>
    </row>
    <row r="343" spans="2:6" x14ac:dyDescent="0.2">
      <c r="B343" s="56">
        <v>1167</v>
      </c>
      <c r="C343" s="56"/>
      <c r="D343" s="56"/>
      <c r="E343" s="57">
        <v>600</v>
      </c>
      <c r="F343" s="56" t="s">
        <v>404</v>
      </c>
    </row>
    <row r="344" spans="2:6" x14ac:dyDescent="0.2">
      <c r="B344" s="56">
        <v>1168</v>
      </c>
      <c r="C344" s="56"/>
      <c r="D344" s="56"/>
      <c r="E344" s="57">
        <v>1750</v>
      </c>
      <c r="F344" s="56" t="s">
        <v>404</v>
      </c>
    </row>
    <row r="345" spans="2:6" x14ac:dyDescent="0.2">
      <c r="B345" s="56">
        <v>1169</v>
      </c>
      <c r="C345" s="56"/>
      <c r="D345" s="56"/>
      <c r="E345" s="57">
        <v>1250</v>
      </c>
      <c r="F345" s="56" t="s">
        <v>404</v>
      </c>
    </row>
    <row r="346" spans="2:6" x14ac:dyDescent="0.2">
      <c r="B346" s="56">
        <v>1170</v>
      </c>
      <c r="C346" s="56"/>
      <c r="D346" s="56"/>
      <c r="E346" s="57">
        <v>600</v>
      </c>
      <c r="F346" s="56" t="s">
        <v>404</v>
      </c>
    </row>
    <row r="347" spans="2:6" x14ac:dyDescent="0.2">
      <c r="B347" s="56">
        <v>1171</v>
      </c>
      <c r="C347" s="56"/>
      <c r="D347" s="56"/>
      <c r="E347" s="57">
        <v>1250</v>
      </c>
      <c r="F347" s="56" t="s">
        <v>404</v>
      </c>
    </row>
    <row r="348" spans="2:6" x14ac:dyDescent="0.2">
      <c r="B348" s="56">
        <v>1172</v>
      </c>
      <c r="C348" s="56"/>
      <c r="D348" s="56"/>
      <c r="E348" s="57">
        <v>1250</v>
      </c>
      <c r="F348" s="56" t="s">
        <v>404</v>
      </c>
    </row>
    <row r="349" spans="2:6" x14ac:dyDescent="0.2">
      <c r="B349" s="56">
        <v>1173</v>
      </c>
      <c r="C349" s="56"/>
      <c r="D349" s="56"/>
      <c r="E349" s="57">
        <v>200</v>
      </c>
      <c r="F349" s="56" t="s">
        <v>404</v>
      </c>
    </row>
    <row r="350" spans="2:6" x14ac:dyDescent="0.2">
      <c r="B350" s="56">
        <v>1174</v>
      </c>
      <c r="C350" s="56"/>
      <c r="D350" s="56"/>
      <c r="E350" s="57">
        <v>200</v>
      </c>
      <c r="F350" s="56" t="s">
        <v>404</v>
      </c>
    </row>
    <row r="351" spans="2:6" x14ac:dyDescent="0.2">
      <c r="B351" s="56">
        <v>1179</v>
      </c>
      <c r="C351" s="56"/>
      <c r="D351" s="56"/>
      <c r="E351" s="57">
        <v>800</v>
      </c>
      <c r="F351" s="56" t="s">
        <v>404</v>
      </c>
    </row>
    <row r="352" spans="2:6" x14ac:dyDescent="0.2">
      <c r="B352" s="56">
        <v>1192</v>
      </c>
      <c r="C352" s="56"/>
      <c r="D352" s="56"/>
      <c r="E352" s="57">
        <v>400</v>
      </c>
      <c r="F352" s="56" t="s">
        <v>404</v>
      </c>
    </row>
    <row r="353" spans="2:6" x14ac:dyDescent="0.2">
      <c r="B353" s="56">
        <v>1195</v>
      </c>
      <c r="C353" s="56"/>
      <c r="D353" s="56"/>
      <c r="E353" s="57">
        <v>2400</v>
      </c>
      <c r="F353" s="56" t="s">
        <v>404</v>
      </c>
    </row>
    <row r="354" spans="2:6" x14ac:dyDescent="0.2">
      <c r="B354" s="56">
        <v>1206</v>
      </c>
      <c r="C354" s="56"/>
      <c r="D354" s="56"/>
      <c r="E354" s="57">
        <v>750</v>
      </c>
      <c r="F354" s="56" t="s">
        <v>404</v>
      </c>
    </row>
    <row r="355" spans="2:6" x14ac:dyDescent="0.2">
      <c r="B355" s="56">
        <v>1207</v>
      </c>
      <c r="C355" s="56"/>
      <c r="D355" s="56"/>
      <c r="E355" s="57">
        <v>900</v>
      </c>
      <c r="F355" s="56" t="s">
        <v>404</v>
      </c>
    </row>
    <row r="356" spans="2:6" x14ac:dyDescent="0.2">
      <c r="B356" s="56">
        <v>1210</v>
      </c>
      <c r="C356" s="56"/>
      <c r="D356" s="56"/>
      <c r="E356" s="57">
        <v>900</v>
      </c>
      <c r="F356" s="56" t="s">
        <v>404</v>
      </c>
    </row>
    <row r="357" spans="2:6" x14ac:dyDescent="0.2">
      <c r="B357" s="56">
        <v>1211</v>
      </c>
      <c r="C357" s="56"/>
      <c r="D357" s="56"/>
      <c r="E357" s="57">
        <v>900</v>
      </c>
      <c r="F357" s="56" t="s">
        <v>404</v>
      </c>
    </row>
    <row r="358" spans="2:6" x14ac:dyDescent="0.2">
      <c r="B358" s="56">
        <v>1230</v>
      </c>
      <c r="C358" s="56"/>
      <c r="D358" s="56"/>
      <c r="E358" s="57">
        <v>450</v>
      </c>
      <c r="F358" s="56" t="s">
        <v>404</v>
      </c>
    </row>
    <row r="359" spans="2:6" x14ac:dyDescent="0.2">
      <c r="B359" s="56">
        <v>1231</v>
      </c>
      <c r="C359" s="56"/>
      <c r="D359" s="56"/>
      <c r="E359" s="57">
        <v>180</v>
      </c>
      <c r="F359" s="56" t="s">
        <v>404</v>
      </c>
    </row>
    <row r="360" spans="2:6" x14ac:dyDescent="0.2">
      <c r="B360" s="56">
        <v>1234</v>
      </c>
      <c r="C360" s="56"/>
      <c r="D360" s="56"/>
      <c r="E360" s="57">
        <v>50</v>
      </c>
      <c r="F360" s="56" t="s">
        <v>404</v>
      </c>
    </row>
    <row r="361" spans="2:6" x14ac:dyDescent="0.2">
      <c r="B361" s="56">
        <v>1242</v>
      </c>
      <c r="C361" s="56"/>
      <c r="D361" s="56"/>
      <c r="E361" s="57">
        <v>650</v>
      </c>
      <c r="F361" s="56" t="s">
        <v>404</v>
      </c>
    </row>
    <row r="362" spans="2:6" x14ac:dyDescent="0.2">
      <c r="B362" s="56">
        <v>1243</v>
      </c>
      <c r="C362" s="56"/>
      <c r="D362" s="56"/>
      <c r="E362" s="57">
        <v>1200</v>
      </c>
      <c r="F362" s="56" t="s">
        <v>404</v>
      </c>
    </row>
    <row r="363" spans="2:6" x14ac:dyDescent="0.2">
      <c r="B363" s="56">
        <v>1246</v>
      </c>
      <c r="C363" s="56"/>
      <c r="D363" s="56"/>
      <c r="E363" s="57">
        <v>1200</v>
      </c>
      <c r="F363" s="56" t="s">
        <v>404</v>
      </c>
    </row>
    <row r="364" spans="2:6" x14ac:dyDescent="0.2">
      <c r="B364" s="56">
        <v>1248</v>
      </c>
      <c r="C364" s="56"/>
      <c r="D364" s="56"/>
      <c r="E364" s="57">
        <v>1000</v>
      </c>
      <c r="F364" s="56" t="s">
        <v>404</v>
      </c>
    </row>
    <row r="365" spans="2:6" x14ac:dyDescent="0.2">
      <c r="B365" s="56">
        <v>1249</v>
      </c>
      <c r="C365" s="56"/>
      <c r="D365" s="56"/>
      <c r="E365" s="57">
        <v>900</v>
      </c>
      <c r="F365" s="56" t="s">
        <v>404</v>
      </c>
    </row>
    <row r="366" spans="2:6" x14ac:dyDescent="0.2">
      <c r="B366" s="56">
        <v>1250</v>
      </c>
      <c r="C366" s="56"/>
      <c r="D366" s="56"/>
      <c r="E366" s="57">
        <v>900</v>
      </c>
      <c r="F366" s="56" t="s">
        <v>404</v>
      </c>
    </row>
    <row r="367" spans="2:6" x14ac:dyDescent="0.2">
      <c r="B367" s="56">
        <v>1254</v>
      </c>
      <c r="C367" s="56"/>
      <c r="D367" s="56"/>
      <c r="E367" s="57">
        <v>2400</v>
      </c>
      <c r="F367" s="56" t="s">
        <v>404</v>
      </c>
    </row>
    <row r="368" spans="2:6" x14ac:dyDescent="0.2">
      <c r="B368" s="56">
        <v>1261</v>
      </c>
      <c r="C368" s="56"/>
      <c r="D368" s="56"/>
      <c r="E368" s="57">
        <v>300</v>
      </c>
      <c r="F368" s="56" t="s">
        <v>404</v>
      </c>
    </row>
    <row r="369" spans="2:6" x14ac:dyDescent="0.2">
      <c r="B369" s="56">
        <v>1262</v>
      </c>
      <c r="C369" s="56"/>
      <c r="D369" s="56"/>
      <c r="E369" s="57">
        <v>1800</v>
      </c>
      <c r="F369" s="56" t="s">
        <v>404</v>
      </c>
    </row>
    <row r="370" spans="2:6" x14ac:dyDescent="0.2">
      <c r="B370" s="56">
        <v>1266</v>
      </c>
      <c r="C370" s="56"/>
      <c r="D370" s="56"/>
      <c r="E370" s="57">
        <v>650</v>
      </c>
      <c r="F370" s="56" t="s">
        <v>404</v>
      </c>
    </row>
    <row r="371" spans="2:6" x14ac:dyDescent="0.2">
      <c r="B371" s="56">
        <v>1267</v>
      </c>
      <c r="C371" s="56"/>
      <c r="D371" s="56"/>
      <c r="E371" s="57">
        <v>650</v>
      </c>
      <c r="F371" s="56" t="s">
        <v>404</v>
      </c>
    </row>
    <row r="372" spans="2:6" x14ac:dyDescent="0.2">
      <c r="B372" s="56">
        <v>1274</v>
      </c>
      <c r="C372" s="56"/>
      <c r="D372" s="56"/>
      <c r="E372" s="57">
        <v>300</v>
      </c>
      <c r="F372" s="56" t="s">
        <v>404</v>
      </c>
    </row>
    <row r="373" spans="2:6" x14ac:dyDescent="0.2">
      <c r="B373" s="56">
        <v>1275</v>
      </c>
      <c r="C373" s="56"/>
      <c r="D373" s="56"/>
      <c r="E373" s="57">
        <v>300</v>
      </c>
      <c r="F373" s="56" t="s">
        <v>404</v>
      </c>
    </row>
    <row r="374" spans="2:6" x14ac:dyDescent="0.2">
      <c r="B374" s="56">
        <v>1276</v>
      </c>
      <c r="C374" s="56"/>
      <c r="D374" s="56"/>
      <c r="E374" s="57">
        <v>300</v>
      </c>
      <c r="F374" s="56" t="s">
        <v>404</v>
      </c>
    </row>
    <row r="375" spans="2:6" x14ac:dyDescent="0.2">
      <c r="B375" s="56">
        <v>1277</v>
      </c>
      <c r="C375" s="56"/>
      <c r="D375" s="56"/>
      <c r="E375" s="57">
        <v>300</v>
      </c>
      <c r="F375" s="56" t="s">
        <v>404</v>
      </c>
    </row>
    <row r="376" spans="2:6" x14ac:dyDescent="0.2">
      <c r="B376" s="56">
        <v>1278</v>
      </c>
      <c r="C376" s="56"/>
      <c r="D376" s="56"/>
      <c r="E376" s="57">
        <v>300</v>
      </c>
      <c r="F376" s="56" t="s">
        <v>404</v>
      </c>
    </row>
    <row r="377" spans="2:6" x14ac:dyDescent="0.2">
      <c r="B377" s="56">
        <v>1279</v>
      </c>
      <c r="C377" s="56"/>
      <c r="D377" s="56"/>
      <c r="E377" s="57">
        <v>300</v>
      </c>
      <c r="F377" s="56" t="s">
        <v>404</v>
      </c>
    </row>
    <row r="378" spans="2:6" x14ac:dyDescent="0.2">
      <c r="B378" s="56">
        <v>1280</v>
      </c>
      <c r="C378" s="56"/>
      <c r="D378" s="56"/>
      <c r="E378" s="57">
        <v>300</v>
      </c>
      <c r="F378" s="56" t="s">
        <v>404</v>
      </c>
    </row>
    <row r="379" spans="2:6" x14ac:dyDescent="0.2">
      <c r="B379" s="56">
        <v>1281</v>
      </c>
      <c r="C379" s="56"/>
      <c r="D379" s="56"/>
      <c r="E379" s="57">
        <v>300</v>
      </c>
      <c r="F379" s="56" t="s">
        <v>404</v>
      </c>
    </row>
    <row r="380" spans="2:6" x14ac:dyDescent="0.2">
      <c r="B380" s="56">
        <v>1282</v>
      </c>
      <c r="C380" s="56"/>
      <c r="D380" s="56"/>
      <c r="E380" s="57">
        <v>300</v>
      </c>
      <c r="F380" s="56" t="s">
        <v>404</v>
      </c>
    </row>
    <row r="381" spans="2:6" x14ac:dyDescent="0.2">
      <c r="B381" s="56">
        <v>1289</v>
      </c>
      <c r="C381" s="56"/>
      <c r="D381" s="56"/>
      <c r="E381" s="57">
        <v>1800</v>
      </c>
      <c r="F381" s="56" t="s">
        <v>404</v>
      </c>
    </row>
    <row r="382" spans="2:6" x14ac:dyDescent="0.2">
      <c r="B382" s="56">
        <v>1303</v>
      </c>
      <c r="C382" s="56"/>
      <c r="D382" s="56"/>
      <c r="E382" s="57">
        <v>500</v>
      </c>
      <c r="F382" s="56" t="s">
        <v>404</v>
      </c>
    </row>
    <row r="383" spans="2:6" x14ac:dyDescent="0.2">
      <c r="B383" s="56">
        <v>1304</v>
      </c>
      <c r="C383" s="56"/>
      <c r="D383" s="56"/>
      <c r="E383" s="57">
        <v>500</v>
      </c>
      <c r="F383" s="56" t="s">
        <v>404</v>
      </c>
    </row>
    <row r="384" spans="2:6" x14ac:dyDescent="0.2">
      <c r="B384" s="56">
        <v>1305</v>
      </c>
      <c r="C384" s="56"/>
      <c r="D384" s="56"/>
      <c r="E384" s="57">
        <v>500</v>
      </c>
      <c r="F384" s="56" t="s">
        <v>404</v>
      </c>
    </row>
    <row r="385" spans="2:6" x14ac:dyDescent="0.2">
      <c r="B385" s="56">
        <v>1306</v>
      </c>
      <c r="C385" s="56"/>
      <c r="D385" s="56"/>
      <c r="E385" s="57">
        <v>500</v>
      </c>
      <c r="F385" s="56" t="s">
        <v>404</v>
      </c>
    </row>
    <row r="386" spans="2:6" x14ac:dyDescent="0.2">
      <c r="B386" s="56">
        <v>1308</v>
      </c>
      <c r="C386" s="56"/>
      <c r="D386" s="56"/>
      <c r="E386" s="57">
        <v>1500</v>
      </c>
      <c r="F386" s="56" t="s">
        <v>404</v>
      </c>
    </row>
    <row r="387" spans="2:6" x14ac:dyDescent="0.2">
      <c r="B387" s="56">
        <v>1309</v>
      </c>
      <c r="C387" s="56"/>
      <c r="D387" s="56"/>
      <c r="E387" s="57">
        <v>1250</v>
      </c>
      <c r="F387" s="56" t="s">
        <v>404</v>
      </c>
    </row>
    <row r="388" spans="2:6" x14ac:dyDescent="0.2">
      <c r="B388" s="56">
        <v>1310</v>
      </c>
      <c r="C388" s="56"/>
      <c r="D388" s="56"/>
      <c r="E388" s="57">
        <v>1250</v>
      </c>
      <c r="F388" s="56" t="s">
        <v>404</v>
      </c>
    </row>
    <row r="389" spans="2:6" x14ac:dyDescent="0.2">
      <c r="B389" s="56">
        <v>1311</v>
      </c>
      <c r="C389" s="56"/>
      <c r="D389" s="56"/>
      <c r="E389" s="57">
        <v>1250</v>
      </c>
      <c r="F389" s="56" t="s">
        <v>404</v>
      </c>
    </row>
    <row r="390" spans="2:6" x14ac:dyDescent="0.2">
      <c r="B390" s="56">
        <v>1312</v>
      </c>
      <c r="C390" s="56"/>
      <c r="D390" s="56"/>
      <c r="E390" s="57">
        <v>900</v>
      </c>
      <c r="F390" s="56" t="s">
        <v>404</v>
      </c>
    </row>
    <row r="391" spans="2:6" x14ac:dyDescent="0.2">
      <c r="B391" s="56">
        <v>1321</v>
      </c>
      <c r="C391" s="56"/>
      <c r="D391" s="56"/>
      <c r="E391" s="57">
        <v>2000</v>
      </c>
      <c r="F391" s="56" t="s">
        <v>404</v>
      </c>
    </row>
    <row r="392" spans="2:6" x14ac:dyDescent="0.2">
      <c r="B392" s="56">
        <v>1330</v>
      </c>
      <c r="C392" s="56"/>
      <c r="D392" s="56"/>
      <c r="E392" s="57">
        <v>1800</v>
      </c>
      <c r="F392" s="56" t="s">
        <v>404</v>
      </c>
    </row>
    <row r="393" spans="2:6" x14ac:dyDescent="0.2">
      <c r="B393" s="56">
        <v>1331</v>
      </c>
      <c r="C393" s="56"/>
      <c r="D393" s="56"/>
      <c r="E393" s="57">
        <v>900</v>
      </c>
      <c r="F393" s="56" t="s">
        <v>404</v>
      </c>
    </row>
    <row r="394" spans="2:6" x14ac:dyDescent="0.2">
      <c r="B394" s="56">
        <v>1333</v>
      </c>
      <c r="C394" s="56"/>
      <c r="D394" s="56"/>
      <c r="E394" s="57">
        <v>5000</v>
      </c>
      <c r="F394" s="56" t="s">
        <v>404</v>
      </c>
    </row>
    <row r="395" spans="2:6" x14ac:dyDescent="0.2">
      <c r="B395" s="56">
        <v>1334</v>
      </c>
      <c r="C395" s="56"/>
      <c r="D395" s="56"/>
      <c r="E395" s="57">
        <v>6000</v>
      </c>
      <c r="F395" s="56" t="s">
        <v>404</v>
      </c>
    </row>
    <row r="396" spans="2:6" x14ac:dyDescent="0.2">
      <c r="B396" s="56">
        <v>1337</v>
      </c>
      <c r="C396" s="56"/>
      <c r="D396" s="56"/>
      <c r="E396" s="57">
        <v>5000</v>
      </c>
      <c r="F396" s="56" t="s">
        <v>404</v>
      </c>
    </row>
    <row r="397" spans="2:6" x14ac:dyDescent="0.2">
      <c r="B397" s="56">
        <v>1340</v>
      </c>
      <c r="C397" s="56"/>
      <c r="D397" s="56"/>
      <c r="E397" s="57">
        <v>250</v>
      </c>
      <c r="F397" s="56" t="s">
        <v>404</v>
      </c>
    </row>
    <row r="398" spans="2:6" x14ac:dyDescent="0.2">
      <c r="B398" s="56">
        <v>1341</v>
      </c>
      <c r="C398" s="56"/>
      <c r="D398" s="56"/>
      <c r="E398" s="57">
        <v>250</v>
      </c>
      <c r="F398" s="56" t="s">
        <v>404</v>
      </c>
    </row>
    <row r="399" spans="2:6" x14ac:dyDescent="0.2">
      <c r="B399" s="56">
        <v>1342</v>
      </c>
      <c r="C399" s="56"/>
      <c r="D399" s="56"/>
      <c r="E399" s="57">
        <v>250</v>
      </c>
      <c r="F399" s="56" t="s">
        <v>404</v>
      </c>
    </row>
    <row r="400" spans="2:6" x14ac:dyDescent="0.2">
      <c r="B400" s="56">
        <v>1343</v>
      </c>
      <c r="C400" s="56"/>
      <c r="D400" s="56"/>
      <c r="E400" s="57">
        <v>250</v>
      </c>
      <c r="F400" s="56" t="s">
        <v>404</v>
      </c>
    </row>
    <row r="401" spans="2:6" x14ac:dyDescent="0.2">
      <c r="B401" s="56">
        <v>1344</v>
      </c>
      <c r="C401" s="56"/>
      <c r="D401" s="56"/>
      <c r="E401" s="57">
        <v>250</v>
      </c>
      <c r="F401" s="56" t="s">
        <v>404</v>
      </c>
    </row>
    <row r="402" spans="2:6" x14ac:dyDescent="0.2">
      <c r="B402" s="56">
        <v>1360</v>
      </c>
      <c r="C402" s="56"/>
      <c r="D402" s="56"/>
      <c r="E402" s="57">
        <v>600</v>
      </c>
      <c r="F402" s="56" t="s">
        <v>404</v>
      </c>
    </row>
    <row r="403" spans="2:6" x14ac:dyDescent="0.2">
      <c r="B403" s="56">
        <v>1382</v>
      </c>
      <c r="C403" s="56"/>
      <c r="D403" s="56"/>
      <c r="E403" s="57">
        <v>400</v>
      </c>
      <c r="F403" s="56" t="s">
        <v>404</v>
      </c>
    </row>
    <row r="404" spans="2:6" x14ac:dyDescent="0.2">
      <c r="B404" s="56">
        <v>1387</v>
      </c>
      <c r="C404" s="56"/>
      <c r="D404" s="56"/>
      <c r="E404" s="57">
        <v>50</v>
      </c>
      <c r="F404" s="56" t="s">
        <v>404</v>
      </c>
    </row>
    <row r="405" spans="2:6" x14ac:dyDescent="0.2">
      <c r="B405" s="56">
        <v>1388</v>
      </c>
      <c r="C405" s="56"/>
      <c r="D405" s="56"/>
      <c r="E405" s="57">
        <v>500</v>
      </c>
      <c r="F405" s="56" t="s">
        <v>404</v>
      </c>
    </row>
    <row r="406" spans="2:6" x14ac:dyDescent="0.2">
      <c r="B406" s="56">
        <v>1390</v>
      </c>
      <c r="C406" s="56"/>
      <c r="D406" s="56"/>
      <c r="E406" s="57">
        <v>500</v>
      </c>
      <c r="F406" s="56" t="s">
        <v>404</v>
      </c>
    </row>
    <row r="407" spans="2:6" x14ac:dyDescent="0.2">
      <c r="B407" s="56">
        <v>1400</v>
      </c>
      <c r="C407" s="56"/>
      <c r="D407" s="56"/>
      <c r="E407" s="57">
        <v>2500</v>
      </c>
      <c r="F407" s="56" t="s">
        <v>404</v>
      </c>
    </row>
    <row r="408" spans="2:6" x14ac:dyDescent="0.2">
      <c r="B408" s="56">
        <v>1409</v>
      </c>
      <c r="C408" s="56"/>
      <c r="D408" s="56"/>
      <c r="E408" s="57">
        <v>3000</v>
      </c>
      <c r="F408" s="56" t="s">
        <v>404</v>
      </c>
    </row>
    <row r="409" spans="2:6" x14ac:dyDescent="0.2">
      <c r="B409" s="56">
        <v>1456</v>
      </c>
      <c r="C409" s="56"/>
      <c r="D409" s="56"/>
      <c r="E409" s="57">
        <v>700</v>
      </c>
      <c r="F409" s="56" t="s">
        <v>404</v>
      </c>
    </row>
    <row r="410" spans="2:6" x14ac:dyDescent="0.2">
      <c r="B410" s="56">
        <v>1457</v>
      </c>
      <c r="C410" s="56"/>
      <c r="D410" s="56"/>
      <c r="E410" s="57">
        <v>700</v>
      </c>
      <c r="F410" s="56" t="s">
        <v>404</v>
      </c>
    </row>
    <row r="411" spans="2:6" x14ac:dyDescent="0.2">
      <c r="B411" s="56">
        <v>1467</v>
      </c>
      <c r="C411" s="56"/>
      <c r="D411" s="56"/>
      <c r="E411" s="57">
        <v>1800</v>
      </c>
      <c r="F411" s="56" t="s">
        <v>404</v>
      </c>
    </row>
    <row r="412" spans="2:6" x14ac:dyDescent="0.2">
      <c r="B412" s="56">
        <v>1477</v>
      </c>
      <c r="C412" s="56"/>
      <c r="D412" s="56"/>
      <c r="E412" s="57">
        <v>1500</v>
      </c>
      <c r="F412" s="56" t="s">
        <v>404</v>
      </c>
    </row>
    <row r="413" spans="2:6" x14ac:dyDescent="0.2">
      <c r="B413" s="56">
        <v>1478</v>
      </c>
      <c r="C413" s="56"/>
      <c r="D413" s="56"/>
      <c r="E413" s="57">
        <v>8000</v>
      </c>
      <c r="F413" s="56" t="s">
        <v>404</v>
      </c>
    </row>
    <row r="414" spans="2:6" x14ac:dyDescent="0.2">
      <c r="B414" s="56">
        <v>1479</v>
      </c>
      <c r="C414" s="56"/>
      <c r="D414" s="56"/>
      <c r="E414" s="57">
        <v>8000</v>
      </c>
      <c r="F414" s="56" t="s">
        <v>404</v>
      </c>
    </row>
    <row r="415" spans="2:6" x14ac:dyDescent="0.2">
      <c r="B415" s="56">
        <v>1480</v>
      </c>
      <c r="C415" s="56"/>
      <c r="D415" s="56"/>
      <c r="E415" s="57">
        <v>8000</v>
      </c>
      <c r="F415" s="56" t="s">
        <v>404</v>
      </c>
    </row>
    <row r="416" spans="2:6" x14ac:dyDescent="0.2">
      <c r="B416" s="56">
        <v>1481</v>
      </c>
      <c r="C416" s="56"/>
      <c r="D416" s="56"/>
      <c r="E416" s="57">
        <v>2100</v>
      </c>
      <c r="F416" s="56" t="s">
        <v>404</v>
      </c>
    </row>
    <row r="417" spans="2:6" x14ac:dyDescent="0.2">
      <c r="B417" s="56">
        <v>1484</v>
      </c>
      <c r="C417" s="56"/>
      <c r="D417" s="56"/>
      <c r="E417" s="57">
        <v>4000</v>
      </c>
      <c r="F417" s="56" t="s">
        <v>404</v>
      </c>
    </row>
    <row r="418" spans="2:6" x14ac:dyDescent="0.2">
      <c r="B418" s="56">
        <v>1495</v>
      </c>
      <c r="C418" s="56"/>
      <c r="D418" s="56"/>
      <c r="E418" s="57">
        <v>800</v>
      </c>
      <c r="F418" s="56" t="s">
        <v>404</v>
      </c>
    </row>
    <row r="419" spans="2:6" x14ac:dyDescent="0.2">
      <c r="B419" s="56">
        <v>1499</v>
      </c>
      <c r="C419" s="56"/>
      <c r="D419" s="56"/>
      <c r="E419" s="57">
        <v>80</v>
      </c>
      <c r="F419" s="56" t="s">
        <v>404</v>
      </c>
    </row>
    <row r="420" spans="2:6" x14ac:dyDescent="0.2">
      <c r="B420" s="56">
        <v>1500</v>
      </c>
      <c r="C420" s="56"/>
      <c r="D420" s="56"/>
      <c r="E420" s="57">
        <v>150</v>
      </c>
      <c r="F420" s="56" t="s">
        <v>404</v>
      </c>
    </row>
    <row r="421" spans="2:6" x14ac:dyDescent="0.2">
      <c r="B421" s="56">
        <v>1501</v>
      </c>
      <c r="C421" s="56"/>
      <c r="D421" s="56"/>
      <c r="E421" s="57">
        <v>2500</v>
      </c>
      <c r="F421" s="56" t="s">
        <v>404</v>
      </c>
    </row>
    <row r="422" spans="2:6" x14ac:dyDescent="0.2">
      <c r="B422" s="56">
        <v>1502</v>
      </c>
      <c r="C422" s="56"/>
      <c r="D422" s="56"/>
      <c r="E422" s="57">
        <v>2500</v>
      </c>
      <c r="F422" s="56" t="s">
        <v>404</v>
      </c>
    </row>
    <row r="423" spans="2:6" x14ac:dyDescent="0.2">
      <c r="B423" s="56">
        <v>1503</v>
      </c>
      <c r="C423" s="56"/>
      <c r="D423" s="56"/>
      <c r="E423" s="57">
        <v>2500</v>
      </c>
      <c r="F423" s="56" t="s">
        <v>404</v>
      </c>
    </row>
    <row r="424" spans="2:6" x14ac:dyDescent="0.2">
      <c r="B424" s="56">
        <v>1504</v>
      </c>
      <c r="C424" s="56"/>
      <c r="D424" s="56"/>
      <c r="E424" s="57">
        <v>2500</v>
      </c>
      <c r="F424" s="56" t="s">
        <v>404</v>
      </c>
    </row>
    <row r="425" spans="2:6" x14ac:dyDescent="0.2">
      <c r="B425" s="56">
        <v>1505</v>
      </c>
      <c r="C425" s="56"/>
      <c r="D425" s="56"/>
      <c r="E425" s="57">
        <v>2500</v>
      </c>
      <c r="F425" s="56" t="s">
        <v>404</v>
      </c>
    </row>
    <row r="426" spans="2:6" x14ac:dyDescent="0.2">
      <c r="B426" s="56">
        <v>1506</v>
      </c>
      <c r="C426" s="56"/>
      <c r="D426" s="56"/>
      <c r="E426" s="57">
        <v>2500</v>
      </c>
      <c r="F426" s="56" t="s">
        <v>404</v>
      </c>
    </row>
    <row r="427" spans="2:6" x14ac:dyDescent="0.2">
      <c r="B427" s="56">
        <v>1507</v>
      </c>
      <c r="C427" s="56"/>
      <c r="D427" s="56"/>
      <c r="E427" s="57">
        <v>2500</v>
      </c>
      <c r="F427" s="56" t="s">
        <v>404</v>
      </c>
    </row>
    <row r="428" spans="2:6" x14ac:dyDescent="0.2">
      <c r="B428" s="56">
        <v>1508</v>
      </c>
      <c r="C428" s="56"/>
      <c r="D428" s="56"/>
      <c r="E428" s="57">
        <v>2500</v>
      </c>
      <c r="F428" s="56" t="s">
        <v>404</v>
      </c>
    </row>
    <row r="429" spans="2:6" x14ac:dyDescent="0.2">
      <c r="B429" s="56">
        <v>1509</v>
      </c>
      <c r="C429" s="56"/>
      <c r="D429" s="56"/>
      <c r="E429" s="57">
        <v>5000</v>
      </c>
      <c r="F429" s="56" t="s">
        <v>404</v>
      </c>
    </row>
    <row r="430" spans="2:6" x14ac:dyDescent="0.2">
      <c r="B430" s="56">
        <v>1510</v>
      </c>
      <c r="C430" s="56"/>
      <c r="D430" s="56"/>
      <c r="E430" s="57">
        <v>2500</v>
      </c>
      <c r="F430" s="56" t="s">
        <v>404</v>
      </c>
    </row>
    <row r="431" spans="2:6" x14ac:dyDescent="0.2">
      <c r="B431" s="56">
        <v>1511</v>
      </c>
      <c r="C431" s="56"/>
      <c r="D431" s="56"/>
      <c r="E431" s="57">
        <v>2500</v>
      </c>
      <c r="F431" s="56" t="s">
        <v>404</v>
      </c>
    </row>
    <row r="432" spans="2:6" x14ac:dyDescent="0.2">
      <c r="B432" s="56">
        <v>1512</v>
      </c>
      <c r="C432" s="56"/>
      <c r="D432" s="56"/>
      <c r="E432" s="57">
        <v>2500</v>
      </c>
      <c r="F432" s="56" t="s">
        <v>404</v>
      </c>
    </row>
    <row r="433" spans="2:6" x14ac:dyDescent="0.2">
      <c r="B433" s="56">
        <v>1513</v>
      </c>
      <c r="C433" s="56"/>
      <c r="D433" s="56"/>
      <c r="E433" s="57">
        <v>2500</v>
      </c>
      <c r="F433" s="56" t="s">
        <v>404</v>
      </c>
    </row>
    <row r="434" spans="2:6" x14ac:dyDescent="0.2">
      <c r="B434" s="56">
        <v>1514</v>
      </c>
      <c r="C434" s="56"/>
      <c r="D434" s="56"/>
      <c r="E434" s="57">
        <v>2500</v>
      </c>
      <c r="F434" s="56" t="s">
        <v>404</v>
      </c>
    </row>
    <row r="435" spans="2:6" x14ac:dyDescent="0.2">
      <c r="B435" s="56">
        <v>1515</v>
      </c>
      <c r="C435" s="56"/>
      <c r="D435" s="56"/>
      <c r="E435" s="57">
        <v>2500</v>
      </c>
      <c r="F435" s="56" t="s">
        <v>404</v>
      </c>
    </row>
    <row r="436" spans="2:6" x14ac:dyDescent="0.2">
      <c r="B436" s="56">
        <v>1516</v>
      </c>
      <c r="C436" s="56"/>
      <c r="D436" s="56"/>
      <c r="E436" s="57">
        <v>5000</v>
      </c>
      <c r="F436" s="56" t="s">
        <v>404</v>
      </c>
    </row>
    <row r="437" spans="2:6" x14ac:dyDescent="0.2">
      <c r="B437" s="56">
        <v>1517</v>
      </c>
      <c r="C437" s="56"/>
      <c r="D437" s="56"/>
      <c r="E437" s="57">
        <v>2500</v>
      </c>
      <c r="F437" s="56" t="s">
        <v>404</v>
      </c>
    </row>
    <row r="438" spans="2:6" x14ac:dyDescent="0.2">
      <c r="B438" s="56">
        <v>1520</v>
      </c>
      <c r="C438" s="56"/>
      <c r="D438" s="56"/>
      <c r="E438" s="57">
        <v>1500</v>
      </c>
      <c r="F438" s="56" t="s">
        <v>404</v>
      </c>
    </row>
    <row r="439" spans="2:6" x14ac:dyDescent="0.2">
      <c r="B439" s="56">
        <v>1537</v>
      </c>
      <c r="C439" s="56"/>
      <c r="D439" s="56"/>
      <c r="E439" s="57">
        <v>5000</v>
      </c>
      <c r="F439" s="56" t="s">
        <v>404</v>
      </c>
    </row>
    <row r="440" spans="2:6" x14ac:dyDescent="0.2">
      <c r="B440" s="56">
        <v>1548</v>
      </c>
      <c r="C440" s="56"/>
      <c r="D440" s="56"/>
      <c r="E440" s="57">
        <v>1000</v>
      </c>
      <c r="F440" s="56" t="s">
        <v>404</v>
      </c>
    </row>
    <row r="441" spans="2:6" x14ac:dyDescent="0.2">
      <c r="B441" s="56">
        <v>1554</v>
      </c>
      <c r="C441" s="56"/>
      <c r="D441" s="56"/>
      <c r="E441" s="57">
        <v>1000</v>
      </c>
      <c r="F441" s="56" t="s">
        <v>404</v>
      </c>
    </row>
    <row r="442" spans="2:6" x14ac:dyDescent="0.2">
      <c r="B442" s="56">
        <v>1557</v>
      </c>
      <c r="C442" s="56"/>
      <c r="D442" s="56"/>
      <c r="E442" s="57">
        <v>1200</v>
      </c>
      <c r="F442" s="56" t="s">
        <v>404</v>
      </c>
    </row>
    <row r="443" spans="2:6" x14ac:dyDescent="0.2">
      <c r="B443" s="56">
        <v>1558</v>
      </c>
      <c r="C443" s="56"/>
      <c r="D443" s="56"/>
      <c r="E443" s="57">
        <v>1200</v>
      </c>
      <c r="F443" s="56" t="s">
        <v>404</v>
      </c>
    </row>
    <row r="444" spans="2:6" x14ac:dyDescent="0.2">
      <c r="B444" s="56">
        <v>1559</v>
      </c>
      <c r="C444" s="56"/>
      <c r="D444" s="56"/>
      <c r="E444" s="57">
        <v>600</v>
      </c>
      <c r="F444" s="56" t="s">
        <v>404</v>
      </c>
    </row>
    <row r="445" spans="2:6" x14ac:dyDescent="0.2">
      <c r="B445" s="56">
        <v>1561</v>
      </c>
      <c r="C445" s="56"/>
      <c r="D445" s="56"/>
      <c r="E445" s="57">
        <v>900</v>
      </c>
      <c r="F445" s="56" t="s">
        <v>404</v>
      </c>
    </row>
    <row r="446" spans="2:6" x14ac:dyDescent="0.2">
      <c r="B446" s="56">
        <v>1562</v>
      </c>
      <c r="C446" s="56"/>
      <c r="D446" s="56"/>
      <c r="E446" s="57">
        <v>1100</v>
      </c>
      <c r="F446" s="56" t="s">
        <v>404</v>
      </c>
    </row>
    <row r="447" spans="2:6" x14ac:dyDescent="0.2">
      <c r="B447" s="56">
        <v>1563</v>
      </c>
      <c r="C447" s="56"/>
      <c r="D447" s="56"/>
      <c r="E447" s="57">
        <v>1000</v>
      </c>
      <c r="F447" s="56" t="s">
        <v>404</v>
      </c>
    </row>
    <row r="448" spans="2:6" x14ac:dyDescent="0.2">
      <c r="B448" s="56">
        <v>1564</v>
      </c>
      <c r="C448" s="56"/>
      <c r="D448" s="56"/>
      <c r="E448" s="57">
        <v>750</v>
      </c>
      <c r="F448" s="56" t="s">
        <v>404</v>
      </c>
    </row>
    <row r="449" spans="2:6" x14ac:dyDescent="0.2">
      <c r="B449" s="56">
        <v>1565</v>
      </c>
      <c r="C449" s="56"/>
      <c r="D449" s="56"/>
      <c r="E449" s="57">
        <v>1800</v>
      </c>
      <c r="F449" s="56" t="s">
        <v>404</v>
      </c>
    </row>
    <row r="450" spans="2:6" x14ac:dyDescent="0.2">
      <c r="B450" s="56">
        <v>1566</v>
      </c>
      <c r="C450" s="56"/>
      <c r="D450" s="56"/>
      <c r="E450" s="57">
        <v>1100</v>
      </c>
      <c r="F450" s="56" t="s">
        <v>404</v>
      </c>
    </row>
    <row r="451" spans="2:6" x14ac:dyDescent="0.2">
      <c r="B451" s="56">
        <v>1567</v>
      </c>
      <c r="C451" s="56"/>
      <c r="D451" s="56"/>
      <c r="E451" s="57">
        <v>1100</v>
      </c>
      <c r="F451" s="56" t="s">
        <v>404</v>
      </c>
    </row>
    <row r="452" spans="2:6" x14ac:dyDescent="0.2">
      <c r="B452" s="56">
        <v>1570</v>
      </c>
      <c r="C452" s="56"/>
      <c r="D452" s="56"/>
      <c r="E452" s="57">
        <v>1800</v>
      </c>
      <c r="F452" s="56" t="s">
        <v>404</v>
      </c>
    </row>
    <row r="453" spans="2:6" x14ac:dyDescent="0.2">
      <c r="B453" s="56">
        <v>1574</v>
      </c>
      <c r="C453" s="56"/>
      <c r="D453" s="56"/>
      <c r="E453" s="57">
        <v>125</v>
      </c>
      <c r="F453" s="56" t="s">
        <v>404</v>
      </c>
    </row>
    <row r="454" spans="2:6" x14ac:dyDescent="0.2">
      <c r="B454" s="56">
        <v>1575</v>
      </c>
      <c r="C454" s="56"/>
      <c r="D454" s="56"/>
      <c r="E454" s="57">
        <v>125</v>
      </c>
      <c r="F454" s="56" t="s">
        <v>404</v>
      </c>
    </row>
    <row r="455" spans="2:6" x14ac:dyDescent="0.2">
      <c r="B455" s="56">
        <v>1576</v>
      </c>
      <c r="C455" s="56"/>
      <c r="D455" s="56"/>
      <c r="E455" s="57">
        <v>125</v>
      </c>
      <c r="F455" s="56" t="s">
        <v>404</v>
      </c>
    </row>
    <row r="456" spans="2:6" x14ac:dyDescent="0.2">
      <c r="B456" s="56">
        <v>1584</v>
      </c>
      <c r="C456" s="56"/>
      <c r="D456" s="56"/>
      <c r="E456" s="57">
        <v>100</v>
      </c>
      <c r="F456" s="56" t="s">
        <v>404</v>
      </c>
    </row>
    <row r="457" spans="2:6" x14ac:dyDescent="0.2">
      <c r="B457" s="56">
        <v>1587</v>
      </c>
      <c r="C457" s="56"/>
      <c r="D457" s="56"/>
      <c r="E457" s="57">
        <v>6000</v>
      </c>
      <c r="F457" s="56" t="s">
        <v>404</v>
      </c>
    </row>
    <row r="458" spans="2:6" x14ac:dyDescent="0.2">
      <c r="B458" s="56">
        <v>1588</v>
      </c>
      <c r="C458" s="56"/>
      <c r="D458" s="56"/>
      <c r="E458" s="57">
        <v>1500</v>
      </c>
      <c r="F458" s="56" t="s">
        <v>404</v>
      </c>
    </row>
    <row r="459" spans="2:6" x14ac:dyDescent="0.2">
      <c r="B459" s="56">
        <v>1589</v>
      </c>
      <c r="C459" s="56"/>
      <c r="D459" s="56"/>
      <c r="E459" s="57">
        <v>1500</v>
      </c>
      <c r="F459" s="56" t="s">
        <v>404</v>
      </c>
    </row>
    <row r="460" spans="2:6" x14ac:dyDescent="0.2">
      <c r="B460" s="56">
        <v>1590</v>
      </c>
      <c r="C460" s="56"/>
      <c r="D460" s="56"/>
      <c r="E460" s="57">
        <v>1500</v>
      </c>
      <c r="F460" s="56" t="s">
        <v>404</v>
      </c>
    </row>
    <row r="461" spans="2:6" x14ac:dyDescent="0.2">
      <c r="B461" s="56">
        <v>1591</v>
      </c>
      <c r="C461" s="56"/>
      <c r="D461" s="56"/>
      <c r="E461" s="57">
        <v>1500</v>
      </c>
      <c r="F461" s="56" t="s">
        <v>404</v>
      </c>
    </row>
    <row r="462" spans="2:6" x14ac:dyDescent="0.2">
      <c r="B462" s="56">
        <v>1593</v>
      </c>
      <c r="C462" s="56"/>
      <c r="D462" s="56"/>
      <c r="E462" s="57">
        <v>1500</v>
      </c>
      <c r="F462" s="56" t="s">
        <v>404</v>
      </c>
    </row>
    <row r="463" spans="2:6" x14ac:dyDescent="0.2">
      <c r="B463" s="56">
        <v>1595</v>
      </c>
      <c r="C463" s="56"/>
      <c r="D463" s="56"/>
      <c r="E463" s="57">
        <v>5000</v>
      </c>
      <c r="F463" s="56" t="s">
        <v>404</v>
      </c>
    </row>
    <row r="464" spans="2:6" x14ac:dyDescent="0.2">
      <c r="B464" s="56">
        <v>1596</v>
      </c>
      <c r="C464" s="56"/>
      <c r="D464" s="56"/>
      <c r="E464" s="57">
        <v>2800</v>
      </c>
      <c r="F464" s="56" t="s">
        <v>404</v>
      </c>
    </row>
    <row r="465" spans="2:6" x14ac:dyDescent="0.2">
      <c r="B465" s="56">
        <v>1597</v>
      </c>
      <c r="C465" s="56"/>
      <c r="D465" s="56"/>
      <c r="E465" s="57">
        <v>1450</v>
      </c>
      <c r="F465" s="56" t="s">
        <v>404</v>
      </c>
    </row>
    <row r="466" spans="2:6" x14ac:dyDescent="0.2">
      <c r="B466" s="56">
        <v>1599</v>
      </c>
      <c r="C466" s="56"/>
      <c r="D466" s="56"/>
      <c r="E466" s="57">
        <v>300</v>
      </c>
      <c r="F466" s="56" t="s">
        <v>404</v>
      </c>
    </row>
    <row r="467" spans="2:6" x14ac:dyDescent="0.2">
      <c r="B467" s="56">
        <v>1604</v>
      </c>
      <c r="C467" s="56"/>
      <c r="D467" s="56"/>
      <c r="E467" s="57">
        <v>900</v>
      </c>
      <c r="F467" s="56" t="s">
        <v>404</v>
      </c>
    </row>
    <row r="468" spans="2:6" x14ac:dyDescent="0.2">
      <c r="B468" s="56">
        <v>1605</v>
      </c>
      <c r="C468" s="56"/>
      <c r="D468" s="56"/>
      <c r="E468" s="57">
        <v>800</v>
      </c>
      <c r="F468" s="56" t="s">
        <v>404</v>
      </c>
    </row>
    <row r="469" spans="2:6" x14ac:dyDescent="0.2">
      <c r="B469" s="56">
        <v>1606</v>
      </c>
      <c r="C469" s="56"/>
      <c r="D469" s="56"/>
      <c r="E469" s="57">
        <v>1800</v>
      </c>
      <c r="F469" s="56" t="s">
        <v>404</v>
      </c>
    </row>
    <row r="470" spans="2:6" x14ac:dyDescent="0.2">
      <c r="B470" s="56">
        <v>1607</v>
      </c>
      <c r="C470" s="56"/>
      <c r="D470" s="56"/>
      <c r="E470" s="57">
        <v>400</v>
      </c>
      <c r="F470" s="56" t="s">
        <v>404</v>
      </c>
    </row>
    <row r="471" spans="2:6" x14ac:dyDescent="0.2">
      <c r="B471" s="56">
        <v>1608</v>
      </c>
      <c r="C471" s="56"/>
      <c r="D471" s="56"/>
      <c r="E471" s="57">
        <v>200</v>
      </c>
      <c r="F471" s="56" t="s">
        <v>404</v>
      </c>
    </row>
    <row r="472" spans="2:6" x14ac:dyDescent="0.2">
      <c r="B472" s="56">
        <v>1609</v>
      </c>
      <c r="C472" s="56"/>
      <c r="D472" s="56"/>
      <c r="E472" s="57">
        <v>200</v>
      </c>
      <c r="F472" s="56" t="s">
        <v>404</v>
      </c>
    </row>
    <row r="473" spans="2:6" x14ac:dyDescent="0.2">
      <c r="B473" s="56">
        <v>1610</v>
      </c>
      <c r="C473" s="56"/>
      <c r="D473" s="56"/>
      <c r="E473" s="57">
        <v>200</v>
      </c>
      <c r="F473" s="56" t="s">
        <v>404</v>
      </c>
    </row>
    <row r="474" spans="2:6" x14ac:dyDescent="0.2">
      <c r="B474" s="56">
        <v>1611</v>
      </c>
      <c r="C474" s="56"/>
      <c r="D474" s="56"/>
      <c r="E474" s="57">
        <v>6000</v>
      </c>
      <c r="F474" s="56" t="s">
        <v>404</v>
      </c>
    </row>
    <row r="475" spans="2:6" x14ac:dyDescent="0.2">
      <c r="B475" s="56">
        <v>1616</v>
      </c>
      <c r="C475" s="56"/>
      <c r="D475" s="56"/>
      <c r="E475" s="57">
        <v>8000</v>
      </c>
      <c r="F475" s="56" t="s">
        <v>404</v>
      </c>
    </row>
    <row r="476" spans="2:6" x14ac:dyDescent="0.2">
      <c r="B476" s="56">
        <v>1617</v>
      </c>
      <c r="C476" s="56"/>
      <c r="D476" s="56"/>
      <c r="E476" s="57">
        <v>1200</v>
      </c>
      <c r="F476" s="56" t="s">
        <v>404</v>
      </c>
    </row>
    <row r="477" spans="2:6" x14ac:dyDescent="0.2">
      <c r="B477" s="56">
        <v>1619</v>
      </c>
      <c r="C477" s="56"/>
      <c r="D477" s="56"/>
      <c r="E477" s="57">
        <v>60</v>
      </c>
      <c r="F477" s="56" t="s">
        <v>404</v>
      </c>
    </row>
    <row r="478" spans="2:6" x14ac:dyDescent="0.2">
      <c r="B478" s="56">
        <v>1623</v>
      </c>
      <c r="C478" s="56"/>
      <c r="D478" s="56"/>
      <c r="E478" s="57">
        <v>600</v>
      </c>
      <c r="F478" s="56" t="s">
        <v>404</v>
      </c>
    </row>
    <row r="479" spans="2:6" x14ac:dyDescent="0.2">
      <c r="B479" s="56">
        <v>1625</v>
      </c>
      <c r="C479" s="56"/>
      <c r="D479" s="56"/>
      <c r="E479" s="57">
        <v>900</v>
      </c>
      <c r="F479" s="56" t="s">
        <v>404</v>
      </c>
    </row>
    <row r="480" spans="2:6" x14ac:dyDescent="0.2">
      <c r="B480" s="56">
        <v>1626</v>
      </c>
      <c r="C480" s="56"/>
      <c r="D480" s="56"/>
      <c r="E480" s="57">
        <v>900</v>
      </c>
      <c r="F480" s="56" t="s">
        <v>404</v>
      </c>
    </row>
    <row r="481" spans="2:6" x14ac:dyDescent="0.2">
      <c r="B481" s="56">
        <v>1627</v>
      </c>
      <c r="C481" s="56"/>
      <c r="D481" s="56"/>
      <c r="E481" s="57">
        <v>900</v>
      </c>
      <c r="F481" s="56" t="s">
        <v>404</v>
      </c>
    </row>
    <row r="482" spans="2:6" x14ac:dyDescent="0.2">
      <c r="B482" s="56">
        <v>1628</v>
      </c>
      <c r="C482" s="56"/>
      <c r="D482" s="56"/>
      <c r="E482" s="57">
        <v>900</v>
      </c>
      <c r="F482" s="56" t="s">
        <v>404</v>
      </c>
    </row>
    <row r="483" spans="2:6" x14ac:dyDescent="0.2">
      <c r="B483" s="56">
        <v>1629</v>
      </c>
      <c r="C483" s="56"/>
      <c r="D483" s="56"/>
      <c r="E483" s="57">
        <v>900</v>
      </c>
      <c r="F483" s="56" t="s">
        <v>404</v>
      </c>
    </row>
    <row r="484" spans="2:6" x14ac:dyDescent="0.2">
      <c r="B484" s="56">
        <v>1630</v>
      </c>
      <c r="C484" s="56"/>
      <c r="D484" s="56"/>
      <c r="E484" s="57">
        <v>900</v>
      </c>
      <c r="F484" s="56" t="s">
        <v>404</v>
      </c>
    </row>
    <row r="485" spans="2:6" x14ac:dyDescent="0.2">
      <c r="B485" s="56">
        <v>1631</v>
      </c>
      <c r="C485" s="56"/>
      <c r="D485" s="56"/>
      <c r="E485" s="57">
        <v>900</v>
      </c>
      <c r="F485" s="56" t="s">
        <v>404</v>
      </c>
    </row>
    <row r="486" spans="2:6" x14ac:dyDescent="0.2">
      <c r="B486" s="56">
        <v>1632</v>
      </c>
      <c r="C486" s="56"/>
      <c r="D486" s="56"/>
      <c r="E486" s="57">
        <v>900</v>
      </c>
      <c r="F486" s="56" t="s">
        <v>404</v>
      </c>
    </row>
    <row r="487" spans="2:6" x14ac:dyDescent="0.2">
      <c r="B487" s="56">
        <v>1633</v>
      </c>
      <c r="C487" s="56"/>
      <c r="D487" s="56"/>
      <c r="E487" s="57">
        <v>900</v>
      </c>
      <c r="F487" s="56" t="s">
        <v>404</v>
      </c>
    </row>
    <row r="488" spans="2:6" x14ac:dyDescent="0.2">
      <c r="B488" s="56">
        <v>1634</v>
      </c>
      <c r="C488" s="56"/>
      <c r="D488" s="56"/>
      <c r="E488" s="57">
        <v>900</v>
      </c>
      <c r="F488" s="56" t="s">
        <v>404</v>
      </c>
    </row>
    <row r="489" spans="2:6" x14ac:dyDescent="0.2">
      <c r="B489" s="56">
        <v>1635</v>
      </c>
      <c r="C489" s="56"/>
      <c r="D489" s="56"/>
      <c r="E489" s="57">
        <v>900</v>
      </c>
      <c r="F489" s="56" t="s">
        <v>404</v>
      </c>
    </row>
    <row r="490" spans="2:6" x14ac:dyDescent="0.2">
      <c r="B490" s="56">
        <v>1636</v>
      </c>
      <c r="C490" s="56"/>
      <c r="D490" s="56"/>
      <c r="E490" s="57">
        <v>900</v>
      </c>
      <c r="F490" s="56" t="s">
        <v>404</v>
      </c>
    </row>
    <row r="491" spans="2:6" x14ac:dyDescent="0.2">
      <c r="B491" s="56">
        <v>1637</v>
      </c>
      <c r="C491" s="56"/>
      <c r="D491" s="56"/>
      <c r="E491" s="57">
        <v>900</v>
      </c>
      <c r="F491" s="56" t="s">
        <v>404</v>
      </c>
    </row>
    <row r="492" spans="2:6" x14ac:dyDescent="0.2">
      <c r="B492" s="56">
        <v>1638</v>
      </c>
      <c r="C492" s="56"/>
      <c r="D492" s="56"/>
      <c r="E492" s="57">
        <v>900</v>
      </c>
      <c r="F492" s="56" t="s">
        <v>404</v>
      </c>
    </row>
    <row r="493" spans="2:6" x14ac:dyDescent="0.2">
      <c r="B493" s="56">
        <v>1639</v>
      </c>
      <c r="C493" s="56"/>
      <c r="D493" s="56"/>
      <c r="E493" s="57">
        <v>900</v>
      </c>
      <c r="F493" s="56" t="s">
        <v>404</v>
      </c>
    </row>
    <row r="494" spans="2:6" x14ac:dyDescent="0.2">
      <c r="B494" s="56">
        <v>1640</v>
      </c>
      <c r="C494" s="56"/>
      <c r="D494" s="56"/>
      <c r="E494" s="57">
        <v>200</v>
      </c>
      <c r="F494" s="56" t="s">
        <v>404</v>
      </c>
    </row>
    <row r="495" spans="2:6" x14ac:dyDescent="0.2">
      <c r="B495" s="56">
        <v>1641</v>
      </c>
      <c r="C495" s="56"/>
      <c r="D495" s="56"/>
      <c r="E495" s="57">
        <v>200</v>
      </c>
      <c r="F495" s="56" t="s">
        <v>404</v>
      </c>
    </row>
    <row r="496" spans="2:6" x14ac:dyDescent="0.2">
      <c r="B496" s="56">
        <v>1642</v>
      </c>
      <c r="C496" s="56"/>
      <c r="D496" s="56"/>
      <c r="E496" s="57">
        <v>200</v>
      </c>
      <c r="F496" s="56" t="s">
        <v>404</v>
      </c>
    </row>
    <row r="497" spans="2:6" x14ac:dyDescent="0.2">
      <c r="B497" s="56">
        <v>1643</v>
      </c>
      <c r="C497" s="56"/>
      <c r="D497" s="56"/>
      <c r="E497" s="57">
        <v>200</v>
      </c>
      <c r="F497" s="56" t="s">
        <v>404</v>
      </c>
    </row>
    <row r="498" spans="2:6" x14ac:dyDescent="0.2">
      <c r="B498" s="56">
        <v>1644</v>
      </c>
      <c r="C498" s="56"/>
      <c r="D498" s="56"/>
      <c r="E498" s="57">
        <v>200</v>
      </c>
      <c r="F498" s="56" t="s">
        <v>404</v>
      </c>
    </row>
    <row r="499" spans="2:6" x14ac:dyDescent="0.2">
      <c r="B499" s="56">
        <v>1645</v>
      </c>
      <c r="C499" s="56"/>
      <c r="D499" s="56"/>
      <c r="E499" s="57">
        <v>200</v>
      </c>
      <c r="F499" s="56" t="s">
        <v>404</v>
      </c>
    </row>
    <row r="500" spans="2:6" x14ac:dyDescent="0.2">
      <c r="B500" s="56">
        <v>1646</v>
      </c>
      <c r="C500" s="56"/>
      <c r="D500" s="56"/>
      <c r="E500" s="57">
        <v>200</v>
      </c>
      <c r="F500" s="56" t="s">
        <v>404</v>
      </c>
    </row>
    <row r="501" spans="2:6" x14ac:dyDescent="0.2">
      <c r="B501" s="56">
        <v>1647</v>
      </c>
      <c r="C501" s="56"/>
      <c r="D501" s="56"/>
      <c r="E501" s="57">
        <v>600</v>
      </c>
      <c r="F501" s="56" t="s">
        <v>404</v>
      </c>
    </row>
    <row r="502" spans="2:6" x14ac:dyDescent="0.2">
      <c r="B502" s="56">
        <v>1648</v>
      </c>
      <c r="C502" s="56"/>
      <c r="D502" s="56"/>
      <c r="E502" s="57">
        <v>600</v>
      </c>
      <c r="F502" s="56" t="s">
        <v>404</v>
      </c>
    </row>
    <row r="503" spans="2:6" x14ac:dyDescent="0.2">
      <c r="B503" s="56">
        <v>1649</v>
      </c>
      <c r="C503" s="56"/>
      <c r="D503" s="56"/>
      <c r="E503" s="57">
        <v>600</v>
      </c>
      <c r="F503" s="56" t="s">
        <v>404</v>
      </c>
    </row>
    <row r="504" spans="2:6" x14ac:dyDescent="0.2">
      <c r="B504" s="56">
        <v>1650</v>
      </c>
      <c r="C504" s="56"/>
      <c r="D504" s="56"/>
      <c r="E504" s="57">
        <v>600</v>
      </c>
      <c r="F504" s="56" t="s">
        <v>404</v>
      </c>
    </row>
    <row r="505" spans="2:6" x14ac:dyDescent="0.2">
      <c r="B505" s="56">
        <v>1651</v>
      </c>
      <c r="C505" s="56"/>
      <c r="D505" s="56"/>
      <c r="E505" s="57">
        <v>600</v>
      </c>
      <c r="F505" s="56" t="s">
        <v>404</v>
      </c>
    </row>
    <row r="506" spans="2:6" x14ac:dyDescent="0.2">
      <c r="B506" s="56">
        <v>1652</v>
      </c>
      <c r="C506" s="56"/>
      <c r="D506" s="56"/>
      <c r="E506" s="57">
        <v>600</v>
      </c>
      <c r="F506" s="56" t="s">
        <v>404</v>
      </c>
    </row>
    <row r="507" spans="2:6" x14ac:dyDescent="0.2">
      <c r="B507" s="56">
        <v>1653</v>
      </c>
      <c r="C507" s="56"/>
      <c r="D507" s="56"/>
      <c r="E507" s="57">
        <v>600</v>
      </c>
      <c r="F507" s="56" t="s">
        <v>404</v>
      </c>
    </row>
    <row r="508" spans="2:6" x14ac:dyDescent="0.2">
      <c r="B508" s="56">
        <v>1654</v>
      </c>
      <c r="C508" s="56"/>
      <c r="D508" s="56"/>
      <c r="E508" s="57">
        <v>600</v>
      </c>
      <c r="F508" s="56" t="s">
        <v>404</v>
      </c>
    </row>
    <row r="509" spans="2:6" x14ac:dyDescent="0.2">
      <c r="B509" s="56">
        <v>1655</v>
      </c>
      <c r="C509" s="56"/>
      <c r="D509" s="56"/>
      <c r="E509" s="57">
        <v>6000</v>
      </c>
      <c r="F509" s="56" t="s">
        <v>404</v>
      </c>
    </row>
    <row r="510" spans="2:6" x14ac:dyDescent="0.2">
      <c r="B510" s="56">
        <v>1656</v>
      </c>
      <c r="C510" s="56"/>
      <c r="D510" s="56"/>
      <c r="E510" s="57">
        <v>600</v>
      </c>
      <c r="F510" s="56" t="s">
        <v>404</v>
      </c>
    </row>
    <row r="511" spans="2:6" x14ac:dyDescent="0.2">
      <c r="B511" s="56">
        <v>1657</v>
      </c>
      <c r="C511" s="56"/>
      <c r="D511" s="56"/>
      <c r="E511" s="57">
        <v>600</v>
      </c>
      <c r="F511" s="56" t="s">
        <v>404</v>
      </c>
    </row>
    <row r="512" spans="2:6" x14ac:dyDescent="0.2">
      <c r="B512" s="56">
        <v>1658</v>
      </c>
      <c r="C512" s="56"/>
      <c r="D512" s="56"/>
      <c r="E512" s="57">
        <v>600</v>
      </c>
      <c r="F512" s="56" t="s">
        <v>404</v>
      </c>
    </row>
    <row r="513" spans="2:6" x14ac:dyDescent="0.2">
      <c r="B513" s="56">
        <v>1659</v>
      </c>
      <c r="C513" s="56"/>
      <c r="D513" s="56"/>
      <c r="E513" s="57">
        <v>600</v>
      </c>
      <c r="F513" s="56" t="s">
        <v>404</v>
      </c>
    </row>
    <row r="514" spans="2:6" x14ac:dyDescent="0.2">
      <c r="B514" s="56">
        <v>1660</v>
      </c>
      <c r="C514" s="56"/>
      <c r="D514" s="56"/>
      <c r="E514" s="57">
        <v>600</v>
      </c>
      <c r="F514" s="56" t="s">
        <v>404</v>
      </c>
    </row>
    <row r="515" spans="2:6" x14ac:dyDescent="0.2">
      <c r="B515" s="56">
        <v>1661</v>
      </c>
      <c r="C515" s="56"/>
      <c r="D515" s="56"/>
      <c r="E515" s="57">
        <v>600</v>
      </c>
      <c r="F515" s="56" t="s">
        <v>404</v>
      </c>
    </row>
    <row r="516" spans="2:6" x14ac:dyDescent="0.2">
      <c r="B516" s="56">
        <v>1662</v>
      </c>
      <c r="C516" s="56"/>
      <c r="D516" s="56"/>
      <c r="E516" s="57">
        <v>600</v>
      </c>
      <c r="F516" s="56" t="s">
        <v>404</v>
      </c>
    </row>
    <row r="517" spans="2:6" x14ac:dyDescent="0.2">
      <c r="B517" s="56">
        <v>1663</v>
      </c>
      <c r="C517" s="56"/>
      <c r="D517" s="56"/>
      <c r="E517" s="57">
        <v>600</v>
      </c>
      <c r="F517" s="56" t="s">
        <v>404</v>
      </c>
    </row>
    <row r="518" spans="2:6" x14ac:dyDescent="0.2">
      <c r="B518" s="56">
        <v>1664</v>
      </c>
      <c r="C518" s="56"/>
      <c r="D518" s="56"/>
      <c r="E518" s="57">
        <v>600</v>
      </c>
      <c r="F518" s="56" t="s">
        <v>404</v>
      </c>
    </row>
    <row r="519" spans="2:6" x14ac:dyDescent="0.2">
      <c r="B519" s="56">
        <v>1665</v>
      </c>
      <c r="C519" s="56"/>
      <c r="D519" s="56"/>
      <c r="E519" s="57">
        <v>600</v>
      </c>
      <c r="F519" s="56" t="s">
        <v>404</v>
      </c>
    </row>
    <row r="520" spans="2:6" x14ac:dyDescent="0.2">
      <c r="B520" s="56">
        <v>1666</v>
      </c>
      <c r="C520" s="56"/>
      <c r="D520" s="56"/>
      <c r="E520" s="57">
        <v>600</v>
      </c>
      <c r="F520" s="56" t="s">
        <v>404</v>
      </c>
    </row>
    <row r="521" spans="2:6" x14ac:dyDescent="0.2">
      <c r="B521" s="56">
        <v>1667</v>
      </c>
      <c r="C521" s="56"/>
      <c r="D521" s="56"/>
      <c r="E521" s="57">
        <v>600</v>
      </c>
      <c r="F521" s="56" t="s">
        <v>404</v>
      </c>
    </row>
    <row r="522" spans="2:6" x14ac:dyDescent="0.2">
      <c r="B522" s="56">
        <v>1668</v>
      </c>
      <c r="C522" s="56"/>
      <c r="D522" s="56"/>
      <c r="E522" s="57">
        <v>600</v>
      </c>
      <c r="F522" s="56" t="s">
        <v>404</v>
      </c>
    </row>
    <row r="523" spans="2:6" x14ac:dyDescent="0.2">
      <c r="B523" s="56">
        <v>1669</v>
      </c>
      <c r="C523" s="56"/>
      <c r="D523" s="56"/>
      <c r="E523" s="57">
        <v>600</v>
      </c>
      <c r="F523" s="56" t="s">
        <v>404</v>
      </c>
    </row>
    <row r="524" spans="2:6" x14ac:dyDescent="0.2">
      <c r="B524" s="56">
        <v>1670</v>
      </c>
      <c r="C524" s="56"/>
      <c r="D524" s="56"/>
      <c r="E524" s="57">
        <v>600</v>
      </c>
      <c r="F524" s="56" t="s">
        <v>404</v>
      </c>
    </row>
    <row r="525" spans="2:6" x14ac:dyDescent="0.2">
      <c r="B525" s="56">
        <v>1671</v>
      </c>
      <c r="C525" s="56"/>
      <c r="D525" s="56"/>
      <c r="E525" s="57">
        <v>600</v>
      </c>
      <c r="F525" s="56" t="s">
        <v>404</v>
      </c>
    </row>
    <row r="526" spans="2:6" x14ac:dyDescent="0.2">
      <c r="B526" s="56">
        <v>1672</v>
      </c>
      <c r="C526" s="56"/>
      <c r="D526" s="56"/>
      <c r="E526" s="57">
        <v>600</v>
      </c>
      <c r="F526" s="56" t="s">
        <v>404</v>
      </c>
    </row>
    <row r="527" spans="2:6" x14ac:dyDescent="0.2">
      <c r="B527" s="56">
        <v>1673</v>
      </c>
      <c r="C527" s="56"/>
      <c r="D527" s="56"/>
      <c r="E527" s="57">
        <v>600</v>
      </c>
      <c r="F527" s="56" t="s">
        <v>404</v>
      </c>
    </row>
    <row r="528" spans="2:6" x14ac:dyDescent="0.2">
      <c r="B528" s="56">
        <v>1674</v>
      </c>
      <c r="C528" s="56"/>
      <c r="D528" s="56"/>
      <c r="E528" s="57">
        <v>600</v>
      </c>
      <c r="F528" s="56" t="s">
        <v>404</v>
      </c>
    </row>
    <row r="529" spans="2:6" x14ac:dyDescent="0.2">
      <c r="B529" s="56">
        <v>1675</v>
      </c>
      <c r="C529" s="56"/>
      <c r="D529" s="56"/>
      <c r="E529" s="57">
        <v>600</v>
      </c>
      <c r="F529" s="56" t="s">
        <v>404</v>
      </c>
    </row>
    <row r="530" spans="2:6" x14ac:dyDescent="0.2">
      <c r="B530" s="56">
        <v>1676</v>
      </c>
      <c r="C530" s="56"/>
      <c r="D530" s="56"/>
      <c r="E530" s="57">
        <v>600</v>
      </c>
      <c r="F530" s="56" t="s">
        <v>404</v>
      </c>
    </row>
    <row r="531" spans="2:6" x14ac:dyDescent="0.2">
      <c r="B531" s="56">
        <v>1677</v>
      </c>
      <c r="C531" s="56"/>
      <c r="D531" s="56"/>
      <c r="E531" s="57">
        <v>600</v>
      </c>
      <c r="F531" s="56" t="s">
        <v>404</v>
      </c>
    </row>
    <row r="532" spans="2:6" x14ac:dyDescent="0.2">
      <c r="B532" s="56">
        <v>1678</v>
      </c>
      <c r="C532" s="56"/>
      <c r="D532" s="56"/>
      <c r="E532" s="57">
        <v>600</v>
      </c>
      <c r="F532" s="56" t="s">
        <v>404</v>
      </c>
    </row>
    <row r="533" spans="2:6" x14ac:dyDescent="0.2">
      <c r="B533" s="56">
        <v>1679</v>
      </c>
      <c r="C533" s="56"/>
      <c r="D533" s="56"/>
      <c r="E533" s="57">
        <v>600</v>
      </c>
      <c r="F533" s="56" t="s">
        <v>404</v>
      </c>
    </row>
    <row r="534" spans="2:6" x14ac:dyDescent="0.2">
      <c r="B534" s="56">
        <v>1680</v>
      </c>
      <c r="C534" s="56"/>
      <c r="D534" s="56"/>
      <c r="E534" s="57">
        <v>600</v>
      </c>
      <c r="F534" s="56" t="s">
        <v>404</v>
      </c>
    </row>
    <row r="535" spans="2:6" x14ac:dyDescent="0.2">
      <c r="B535" s="56">
        <v>1681</v>
      </c>
      <c r="C535" s="56"/>
      <c r="D535" s="56"/>
      <c r="E535" s="57">
        <v>600</v>
      </c>
      <c r="F535" s="56" t="s">
        <v>404</v>
      </c>
    </row>
    <row r="536" spans="2:6" x14ac:dyDescent="0.2">
      <c r="B536" s="56">
        <v>1682</v>
      </c>
      <c r="C536" s="56"/>
      <c r="D536" s="56"/>
      <c r="E536" s="57">
        <v>600</v>
      </c>
      <c r="F536" s="56" t="s">
        <v>404</v>
      </c>
    </row>
    <row r="537" spans="2:6" x14ac:dyDescent="0.2">
      <c r="B537" s="56">
        <v>1683</v>
      </c>
      <c r="C537" s="56"/>
      <c r="D537" s="56"/>
      <c r="E537" s="57">
        <v>600</v>
      </c>
      <c r="F537" s="56" t="s">
        <v>404</v>
      </c>
    </row>
    <row r="538" spans="2:6" x14ac:dyDescent="0.2">
      <c r="B538" s="56">
        <v>1684</v>
      </c>
      <c r="C538" s="56"/>
      <c r="D538" s="56"/>
      <c r="E538" s="57">
        <v>600</v>
      </c>
      <c r="F538" s="56" t="s">
        <v>404</v>
      </c>
    </row>
    <row r="539" spans="2:6" x14ac:dyDescent="0.2">
      <c r="B539" s="56">
        <v>1685</v>
      </c>
      <c r="C539" s="56"/>
      <c r="D539" s="56"/>
      <c r="E539" s="57">
        <v>600</v>
      </c>
      <c r="F539" s="56" t="s">
        <v>404</v>
      </c>
    </row>
    <row r="540" spans="2:6" x14ac:dyDescent="0.2">
      <c r="B540" s="56">
        <v>1686</v>
      </c>
      <c r="C540" s="56"/>
      <c r="D540" s="56"/>
      <c r="E540" s="57">
        <v>600</v>
      </c>
      <c r="F540" s="56" t="s">
        <v>404</v>
      </c>
    </row>
    <row r="541" spans="2:6" x14ac:dyDescent="0.2">
      <c r="B541" s="56">
        <v>1687</v>
      </c>
      <c r="C541" s="56"/>
      <c r="D541" s="56"/>
      <c r="E541" s="57">
        <v>600</v>
      </c>
      <c r="F541" s="56" t="s">
        <v>404</v>
      </c>
    </row>
    <row r="542" spans="2:6" x14ac:dyDescent="0.2">
      <c r="B542" s="56">
        <v>1688</v>
      </c>
      <c r="C542" s="56"/>
      <c r="D542" s="56"/>
      <c r="E542" s="57">
        <v>600</v>
      </c>
      <c r="F542" s="56" t="s">
        <v>404</v>
      </c>
    </row>
    <row r="543" spans="2:6" x14ac:dyDescent="0.2">
      <c r="B543" s="56">
        <v>1689</v>
      </c>
      <c r="C543" s="56"/>
      <c r="D543" s="56"/>
      <c r="E543" s="57">
        <v>200</v>
      </c>
      <c r="F543" s="56" t="s">
        <v>404</v>
      </c>
    </row>
    <row r="544" spans="2:6" x14ac:dyDescent="0.2">
      <c r="B544" s="56">
        <v>1690</v>
      </c>
      <c r="C544" s="56"/>
      <c r="D544" s="56"/>
      <c r="E544" s="57">
        <v>200</v>
      </c>
      <c r="F544" s="56" t="s">
        <v>404</v>
      </c>
    </row>
    <row r="545" spans="2:6" x14ac:dyDescent="0.2">
      <c r="B545" s="56">
        <v>1691</v>
      </c>
      <c r="C545" s="56"/>
      <c r="D545" s="56"/>
      <c r="E545" s="57">
        <v>250</v>
      </c>
      <c r="F545" s="56" t="s">
        <v>404</v>
      </c>
    </row>
    <row r="546" spans="2:6" x14ac:dyDescent="0.2">
      <c r="B546" s="56">
        <v>1692</v>
      </c>
      <c r="C546" s="56"/>
      <c r="D546" s="56"/>
      <c r="E546" s="57">
        <v>250</v>
      </c>
      <c r="F546" s="56" t="s">
        <v>404</v>
      </c>
    </row>
    <row r="547" spans="2:6" x14ac:dyDescent="0.2">
      <c r="B547" s="56">
        <v>1693</v>
      </c>
      <c r="C547" s="56"/>
      <c r="D547" s="56"/>
      <c r="E547" s="57">
        <v>250</v>
      </c>
      <c r="F547" s="56" t="s">
        <v>404</v>
      </c>
    </row>
    <row r="548" spans="2:6" x14ac:dyDescent="0.2">
      <c r="B548" s="56">
        <v>1694</v>
      </c>
      <c r="C548" s="56"/>
      <c r="D548" s="56"/>
      <c r="E548" s="57">
        <v>900</v>
      </c>
      <c r="F548" s="56" t="s">
        <v>404</v>
      </c>
    </row>
    <row r="549" spans="2:6" x14ac:dyDescent="0.2">
      <c r="B549" s="56">
        <v>1695</v>
      </c>
      <c r="C549" s="56"/>
      <c r="D549" s="56"/>
      <c r="E549" s="57">
        <v>900</v>
      </c>
      <c r="F549" s="56" t="s">
        <v>404</v>
      </c>
    </row>
    <row r="550" spans="2:6" x14ac:dyDescent="0.2">
      <c r="B550" s="56">
        <v>1696</v>
      </c>
      <c r="C550" s="56"/>
      <c r="D550" s="56"/>
      <c r="E550" s="57">
        <v>900</v>
      </c>
      <c r="F550" s="56" t="s">
        <v>404</v>
      </c>
    </row>
    <row r="551" spans="2:6" x14ac:dyDescent="0.2">
      <c r="B551" s="56">
        <v>1736</v>
      </c>
      <c r="C551" s="56"/>
      <c r="D551" s="56"/>
      <c r="E551" s="57">
        <v>2200</v>
      </c>
      <c r="F551" s="56" t="s">
        <v>404</v>
      </c>
    </row>
    <row r="552" spans="2:6" x14ac:dyDescent="0.2">
      <c r="B552" s="56">
        <v>1737</v>
      </c>
      <c r="C552" s="56"/>
      <c r="D552" s="56"/>
      <c r="E552" s="57">
        <v>3000</v>
      </c>
      <c r="F552" s="56" t="s">
        <v>404</v>
      </c>
    </row>
    <row r="553" spans="2:6" x14ac:dyDescent="0.2">
      <c r="B553" s="56">
        <v>1738</v>
      </c>
      <c r="C553" s="56"/>
      <c r="D553" s="56"/>
      <c r="E553" s="57">
        <v>2500</v>
      </c>
      <c r="F553" s="56" t="s">
        <v>404</v>
      </c>
    </row>
    <row r="554" spans="2:6" x14ac:dyDescent="0.2">
      <c r="B554" s="56">
        <v>1739</v>
      </c>
      <c r="C554" s="56"/>
      <c r="D554" s="56"/>
      <c r="E554" s="57">
        <v>2500</v>
      </c>
      <c r="F554" s="56" t="s">
        <v>404</v>
      </c>
    </row>
    <row r="555" spans="2:6" x14ac:dyDescent="0.2">
      <c r="B555" s="56">
        <v>1741</v>
      </c>
      <c r="C555" s="56"/>
      <c r="D555" s="56"/>
      <c r="E555" s="57">
        <v>50</v>
      </c>
      <c r="F555" s="56" t="s">
        <v>404</v>
      </c>
    </row>
    <row r="556" spans="2:6" x14ac:dyDescent="0.2">
      <c r="B556" s="56">
        <v>1742</v>
      </c>
      <c r="C556" s="56"/>
      <c r="D556" s="56"/>
      <c r="E556" s="57">
        <v>50</v>
      </c>
      <c r="F556" s="56" t="s">
        <v>404</v>
      </c>
    </row>
    <row r="557" spans="2:6" x14ac:dyDescent="0.2">
      <c r="B557" s="56">
        <v>1743</v>
      </c>
      <c r="C557" s="56"/>
      <c r="D557" s="56"/>
      <c r="E557" s="57">
        <v>50</v>
      </c>
      <c r="F557" s="56" t="s">
        <v>404</v>
      </c>
    </row>
    <row r="558" spans="2:6" x14ac:dyDescent="0.2">
      <c r="B558" s="56">
        <v>1744</v>
      </c>
      <c r="C558" s="56"/>
      <c r="D558" s="56"/>
      <c r="E558" s="57">
        <v>50</v>
      </c>
      <c r="F558" s="56" t="s">
        <v>404</v>
      </c>
    </row>
    <row r="559" spans="2:6" x14ac:dyDescent="0.2">
      <c r="B559" s="56">
        <v>1745</v>
      </c>
      <c r="C559" s="56"/>
      <c r="D559" s="56"/>
      <c r="E559" s="57">
        <v>50</v>
      </c>
      <c r="F559" s="56" t="s">
        <v>404</v>
      </c>
    </row>
    <row r="560" spans="2:6" x14ac:dyDescent="0.2">
      <c r="B560" s="56">
        <v>1746</v>
      </c>
      <c r="C560" s="56"/>
      <c r="D560" s="56"/>
      <c r="E560" s="57">
        <v>50</v>
      </c>
      <c r="F560" s="56" t="s">
        <v>404</v>
      </c>
    </row>
    <row r="561" spans="2:6" x14ac:dyDescent="0.2">
      <c r="B561" s="56">
        <v>1747</v>
      </c>
      <c r="C561" s="56"/>
      <c r="D561" s="56"/>
      <c r="E561" s="57">
        <v>50</v>
      </c>
      <c r="F561" s="56" t="s">
        <v>404</v>
      </c>
    </row>
    <row r="562" spans="2:6" x14ac:dyDescent="0.2">
      <c r="B562" s="56">
        <v>1748</v>
      </c>
      <c r="C562" s="56"/>
      <c r="D562" s="56"/>
      <c r="E562" s="57">
        <v>50</v>
      </c>
      <c r="F562" s="56" t="s">
        <v>404</v>
      </c>
    </row>
    <row r="563" spans="2:6" x14ac:dyDescent="0.2">
      <c r="B563" s="56">
        <v>1749</v>
      </c>
      <c r="C563" s="56"/>
      <c r="D563" s="56"/>
      <c r="E563" s="57">
        <v>50</v>
      </c>
      <c r="F563" s="56" t="s">
        <v>404</v>
      </c>
    </row>
    <row r="564" spans="2:6" x14ac:dyDescent="0.2">
      <c r="B564" s="56">
        <v>1750</v>
      </c>
      <c r="C564" s="56"/>
      <c r="D564" s="56"/>
      <c r="E564" s="57">
        <v>50</v>
      </c>
      <c r="F564" s="56" t="s">
        <v>404</v>
      </c>
    </row>
    <row r="565" spans="2:6" x14ac:dyDescent="0.2">
      <c r="B565" s="56">
        <v>1751</v>
      </c>
      <c r="C565" s="56"/>
      <c r="D565" s="56"/>
      <c r="E565" s="57">
        <v>50</v>
      </c>
      <c r="F565" s="56" t="s">
        <v>404</v>
      </c>
    </row>
    <row r="566" spans="2:6" x14ac:dyDescent="0.2">
      <c r="B566" s="56">
        <v>1753</v>
      </c>
      <c r="C566" s="56"/>
      <c r="D566" s="56"/>
      <c r="E566" s="57">
        <v>50</v>
      </c>
      <c r="F566" s="56" t="s">
        <v>404</v>
      </c>
    </row>
    <row r="567" spans="2:6" x14ac:dyDescent="0.2">
      <c r="B567" s="56">
        <v>1755</v>
      </c>
      <c r="C567" s="56"/>
      <c r="D567" s="56"/>
      <c r="E567" s="57">
        <v>250</v>
      </c>
      <c r="F567" s="56" t="s">
        <v>404</v>
      </c>
    </row>
    <row r="568" spans="2:6" x14ac:dyDescent="0.2">
      <c r="B568" s="56">
        <v>1756</v>
      </c>
      <c r="C568" s="56"/>
      <c r="D568" s="56"/>
      <c r="E568" s="57">
        <v>250</v>
      </c>
      <c r="F568" s="56" t="s">
        <v>404</v>
      </c>
    </row>
    <row r="569" spans="2:6" x14ac:dyDescent="0.2">
      <c r="B569" s="56">
        <v>1758</v>
      </c>
      <c r="C569" s="56"/>
      <c r="D569" s="56"/>
      <c r="E569" s="57">
        <v>600</v>
      </c>
      <c r="F569" s="56" t="s">
        <v>404</v>
      </c>
    </row>
    <row r="570" spans="2:6" x14ac:dyDescent="0.2">
      <c r="B570" s="56">
        <v>1759</v>
      </c>
      <c r="C570" s="56"/>
      <c r="D570" s="56"/>
      <c r="E570" s="57">
        <v>300</v>
      </c>
      <c r="F570" s="56" t="s">
        <v>404</v>
      </c>
    </row>
    <row r="571" spans="2:6" x14ac:dyDescent="0.2">
      <c r="B571" s="56">
        <v>1760</v>
      </c>
      <c r="C571" s="56"/>
      <c r="D571" s="56"/>
      <c r="E571" s="57">
        <v>300</v>
      </c>
      <c r="F571" s="56" t="s">
        <v>404</v>
      </c>
    </row>
    <row r="572" spans="2:6" x14ac:dyDescent="0.2">
      <c r="B572" s="56">
        <v>1761</v>
      </c>
      <c r="C572" s="56"/>
      <c r="D572" s="56"/>
      <c r="E572" s="57">
        <v>300</v>
      </c>
      <c r="F572" s="56" t="s">
        <v>404</v>
      </c>
    </row>
    <row r="573" spans="2:6" x14ac:dyDescent="0.2">
      <c r="B573" s="56">
        <v>1762</v>
      </c>
      <c r="C573" s="56"/>
      <c r="D573" s="56"/>
      <c r="E573" s="57">
        <v>3000</v>
      </c>
      <c r="F573" s="56" t="s">
        <v>404</v>
      </c>
    </row>
    <row r="574" spans="2:6" x14ac:dyDescent="0.2">
      <c r="B574" s="56">
        <v>1768</v>
      </c>
      <c r="C574" s="56"/>
      <c r="D574" s="56"/>
      <c r="E574" s="57">
        <v>800</v>
      </c>
      <c r="F574" s="56" t="s">
        <v>404</v>
      </c>
    </row>
    <row r="575" spans="2:6" x14ac:dyDescent="0.2">
      <c r="B575" s="56">
        <v>1772</v>
      </c>
      <c r="C575" s="56"/>
      <c r="D575" s="56"/>
      <c r="E575" s="57">
        <v>400</v>
      </c>
      <c r="F575" s="56" t="s">
        <v>404</v>
      </c>
    </row>
    <row r="576" spans="2:6" x14ac:dyDescent="0.2">
      <c r="B576" s="56">
        <v>1774</v>
      </c>
      <c r="C576" s="56"/>
      <c r="D576" s="56"/>
      <c r="E576" s="57">
        <v>2500</v>
      </c>
      <c r="F576" s="56" t="s">
        <v>404</v>
      </c>
    </row>
    <row r="577" spans="2:6" x14ac:dyDescent="0.2">
      <c r="B577" s="56">
        <v>1778</v>
      </c>
      <c r="C577" s="56"/>
      <c r="D577" s="56"/>
      <c r="E577" s="57">
        <v>400</v>
      </c>
      <c r="F577" s="56" t="s">
        <v>404</v>
      </c>
    </row>
    <row r="578" spans="2:6" x14ac:dyDescent="0.2">
      <c r="B578" s="56">
        <v>1779</v>
      </c>
      <c r="C578" s="56"/>
      <c r="D578" s="56"/>
      <c r="E578" s="57">
        <v>400</v>
      </c>
      <c r="F578" s="56" t="s">
        <v>404</v>
      </c>
    </row>
    <row r="579" spans="2:6" x14ac:dyDescent="0.2">
      <c r="B579" s="56">
        <v>1780</v>
      </c>
      <c r="C579" s="56"/>
      <c r="D579" s="56"/>
      <c r="E579" s="57">
        <v>600</v>
      </c>
      <c r="F579" s="56" t="s">
        <v>404</v>
      </c>
    </row>
    <row r="580" spans="2:6" x14ac:dyDescent="0.2">
      <c r="B580" s="56">
        <v>1781</v>
      </c>
      <c r="C580" s="56"/>
      <c r="D580" s="56"/>
      <c r="E580" s="57">
        <v>600</v>
      </c>
      <c r="F580" s="56" t="s">
        <v>404</v>
      </c>
    </row>
    <row r="581" spans="2:6" x14ac:dyDescent="0.2">
      <c r="B581" s="56">
        <v>1782</v>
      </c>
      <c r="C581" s="56"/>
      <c r="D581" s="56"/>
      <c r="E581" s="57">
        <v>600</v>
      </c>
      <c r="F581" s="56" t="s">
        <v>404</v>
      </c>
    </row>
    <row r="582" spans="2:6" x14ac:dyDescent="0.2">
      <c r="B582" s="56">
        <v>1783</v>
      </c>
      <c r="C582" s="56"/>
      <c r="D582" s="56"/>
      <c r="E582" s="57">
        <v>500</v>
      </c>
      <c r="F582" s="56" t="s">
        <v>404</v>
      </c>
    </row>
    <row r="583" spans="2:6" x14ac:dyDescent="0.2">
      <c r="B583" s="56">
        <v>1784</v>
      </c>
      <c r="C583" s="56"/>
      <c r="D583" s="56"/>
      <c r="E583" s="57">
        <v>250</v>
      </c>
      <c r="F583" s="56" t="s">
        <v>404</v>
      </c>
    </row>
    <row r="584" spans="2:6" x14ac:dyDescent="0.2">
      <c r="B584" s="56">
        <v>1785</v>
      </c>
      <c r="C584" s="56"/>
      <c r="D584" s="56"/>
      <c r="E584" s="57">
        <v>200</v>
      </c>
      <c r="F584" s="56" t="s">
        <v>404</v>
      </c>
    </row>
    <row r="585" spans="2:6" x14ac:dyDescent="0.2">
      <c r="B585" s="56">
        <v>1786</v>
      </c>
      <c r="C585" s="56"/>
      <c r="D585" s="56"/>
      <c r="E585" s="57">
        <v>200</v>
      </c>
      <c r="F585" s="56" t="s">
        <v>404</v>
      </c>
    </row>
    <row r="586" spans="2:6" x14ac:dyDescent="0.2">
      <c r="B586" s="56">
        <v>1787</v>
      </c>
      <c r="C586" s="56"/>
      <c r="D586" s="56"/>
      <c r="E586" s="57">
        <v>200</v>
      </c>
      <c r="F586" s="56" t="s">
        <v>404</v>
      </c>
    </row>
    <row r="587" spans="2:6" x14ac:dyDescent="0.2">
      <c r="B587" s="56">
        <v>1788</v>
      </c>
      <c r="C587" s="56"/>
      <c r="D587" s="56"/>
      <c r="E587" s="57">
        <v>200</v>
      </c>
      <c r="F587" s="56" t="s">
        <v>404</v>
      </c>
    </row>
    <row r="588" spans="2:6" x14ac:dyDescent="0.2">
      <c r="B588" s="56">
        <v>1790</v>
      </c>
      <c r="C588" s="56"/>
      <c r="D588" s="56"/>
      <c r="E588" s="57">
        <v>1000</v>
      </c>
      <c r="F588" s="56" t="s">
        <v>404</v>
      </c>
    </row>
    <row r="589" spans="2:6" x14ac:dyDescent="0.2">
      <c r="B589" s="56">
        <v>1792</v>
      </c>
      <c r="C589" s="56"/>
      <c r="D589" s="56"/>
      <c r="E589" s="57">
        <v>500</v>
      </c>
      <c r="F589" s="56" t="s">
        <v>404</v>
      </c>
    </row>
    <row r="590" spans="2:6" x14ac:dyDescent="0.2">
      <c r="B590" s="56">
        <v>1793</v>
      </c>
      <c r="C590" s="56"/>
      <c r="D590" s="56"/>
      <c r="E590" s="57">
        <v>150</v>
      </c>
      <c r="F590" s="56" t="s">
        <v>404</v>
      </c>
    </row>
    <row r="591" spans="2:6" x14ac:dyDescent="0.2">
      <c r="B591" s="56">
        <v>1795</v>
      </c>
      <c r="C591" s="56"/>
      <c r="D591" s="56"/>
      <c r="E591" s="57">
        <v>150</v>
      </c>
      <c r="F591" s="56" t="s">
        <v>404</v>
      </c>
    </row>
    <row r="592" spans="2:6" x14ac:dyDescent="0.2">
      <c r="B592" s="56">
        <v>1796</v>
      </c>
      <c r="C592" s="56"/>
      <c r="D592" s="56"/>
      <c r="E592" s="57">
        <v>800</v>
      </c>
      <c r="F592" s="56" t="s">
        <v>404</v>
      </c>
    </row>
    <row r="593" spans="2:6" x14ac:dyDescent="0.2">
      <c r="B593" s="56">
        <v>2103</v>
      </c>
      <c r="C593" s="56"/>
      <c r="D593" s="56"/>
      <c r="E593" s="57">
        <v>8000</v>
      </c>
      <c r="F593" s="56" t="s">
        <v>404</v>
      </c>
    </row>
    <row r="594" spans="2:6" x14ac:dyDescent="0.2">
      <c r="B594" s="56">
        <v>2141</v>
      </c>
      <c r="C594" s="56"/>
      <c r="D594" s="56"/>
      <c r="E594" s="57">
        <v>500</v>
      </c>
      <c r="F594" s="56" t="s">
        <v>404</v>
      </c>
    </row>
    <row r="595" spans="2:6" x14ac:dyDescent="0.2">
      <c r="B595" s="56">
        <v>2142</v>
      </c>
      <c r="C595" s="56"/>
      <c r="D595" s="56"/>
      <c r="E595" s="57">
        <v>500</v>
      </c>
      <c r="F595" s="56" t="s">
        <v>404</v>
      </c>
    </row>
    <row r="596" spans="2:6" x14ac:dyDescent="0.2">
      <c r="B596" s="56">
        <v>2334</v>
      </c>
      <c r="C596" s="56"/>
      <c r="D596" s="56"/>
      <c r="E596" s="57">
        <v>4000</v>
      </c>
      <c r="F596" s="56" t="s">
        <v>404</v>
      </c>
    </row>
    <row r="597" spans="2:6" x14ac:dyDescent="0.2">
      <c r="B597" s="56">
        <v>2337</v>
      </c>
      <c r="C597" s="56"/>
      <c r="D597" s="56"/>
      <c r="E597" s="57">
        <v>1200</v>
      </c>
      <c r="F597" s="56" t="s">
        <v>404</v>
      </c>
    </row>
    <row r="598" spans="2:6" x14ac:dyDescent="0.2">
      <c r="B598" s="56">
        <v>2573</v>
      </c>
      <c r="C598" s="56"/>
      <c r="D598" s="56"/>
      <c r="E598" s="57">
        <v>1200</v>
      </c>
      <c r="F598" s="56" t="s">
        <v>404</v>
      </c>
    </row>
    <row r="599" spans="2:6" x14ac:dyDescent="0.2">
      <c r="B599" s="56">
        <v>2625</v>
      </c>
      <c r="C599" s="56"/>
      <c r="D599" s="56"/>
      <c r="E599" s="57">
        <v>400</v>
      </c>
      <c r="F599" s="56" t="s">
        <v>404</v>
      </c>
    </row>
    <row r="600" spans="2:6" x14ac:dyDescent="0.2">
      <c r="B600" s="56">
        <v>5000</v>
      </c>
      <c r="C600" s="56"/>
      <c r="D600" s="56"/>
      <c r="E600" s="57">
        <v>450</v>
      </c>
      <c r="F600" s="56" t="s">
        <v>404</v>
      </c>
    </row>
    <row r="601" spans="2:6" x14ac:dyDescent="0.2">
      <c r="B601" s="56">
        <v>5001</v>
      </c>
      <c r="C601" s="56"/>
      <c r="D601" s="56"/>
      <c r="E601" s="57">
        <v>450</v>
      </c>
      <c r="F601" s="56" t="s">
        <v>404</v>
      </c>
    </row>
    <row r="602" spans="2:6" x14ac:dyDescent="0.2">
      <c r="B602" s="56">
        <v>5002</v>
      </c>
      <c r="C602" s="56"/>
      <c r="D602" s="56"/>
      <c r="E602" s="57">
        <v>450</v>
      </c>
      <c r="F602" s="56" t="s">
        <v>404</v>
      </c>
    </row>
    <row r="603" spans="2:6" x14ac:dyDescent="0.2">
      <c r="B603" s="56">
        <v>5007</v>
      </c>
      <c r="C603" s="56"/>
      <c r="D603" s="56"/>
      <c r="E603" s="57">
        <v>1500</v>
      </c>
      <c r="F603" s="56" t="s">
        <v>404</v>
      </c>
    </row>
    <row r="604" spans="2:6" x14ac:dyDescent="0.2">
      <c r="B604" s="56">
        <v>5009</v>
      </c>
      <c r="C604" s="56"/>
      <c r="D604" s="56"/>
      <c r="E604" s="57">
        <v>400</v>
      </c>
      <c r="F604" s="56" t="s">
        <v>404</v>
      </c>
    </row>
    <row r="605" spans="2:6" x14ac:dyDescent="0.2">
      <c r="B605" s="56">
        <v>5010</v>
      </c>
      <c r="C605" s="56"/>
      <c r="D605" s="56"/>
      <c r="E605" s="57">
        <v>600</v>
      </c>
      <c r="F605" s="56" t="s">
        <v>404</v>
      </c>
    </row>
    <row r="606" spans="2:6" x14ac:dyDescent="0.2">
      <c r="B606" s="56">
        <v>5011</v>
      </c>
      <c r="C606" s="56"/>
      <c r="D606" s="56"/>
      <c r="E606" s="57">
        <v>350</v>
      </c>
      <c r="F606" s="56" t="s">
        <v>404</v>
      </c>
    </row>
    <row r="607" spans="2:6" x14ac:dyDescent="0.2">
      <c r="B607" s="56">
        <v>5012</v>
      </c>
      <c r="C607" s="56"/>
      <c r="D607" s="56"/>
      <c r="E607" s="57">
        <v>350</v>
      </c>
      <c r="F607" s="56" t="s">
        <v>404</v>
      </c>
    </row>
    <row r="608" spans="2:6" x14ac:dyDescent="0.2">
      <c r="B608" s="56">
        <v>5013</v>
      </c>
      <c r="C608" s="56"/>
      <c r="D608" s="56"/>
      <c r="E608" s="57">
        <v>350</v>
      </c>
      <c r="F608" s="56" t="s">
        <v>404</v>
      </c>
    </row>
    <row r="609" spans="2:6" x14ac:dyDescent="0.2">
      <c r="B609" s="56">
        <v>5014</v>
      </c>
      <c r="C609" s="56"/>
      <c r="D609" s="56"/>
      <c r="E609" s="57">
        <v>350</v>
      </c>
      <c r="F609" s="56" t="s">
        <v>404</v>
      </c>
    </row>
    <row r="610" spans="2:6" x14ac:dyDescent="0.2">
      <c r="B610" s="56">
        <v>5015</v>
      </c>
      <c r="C610" s="56"/>
      <c r="D610" s="56"/>
      <c r="E610" s="57">
        <v>350</v>
      </c>
      <c r="F610" s="56" t="s">
        <v>404</v>
      </c>
    </row>
    <row r="611" spans="2:6" x14ac:dyDescent="0.2">
      <c r="B611" s="56">
        <v>5017</v>
      </c>
      <c r="C611" s="56"/>
      <c r="D611" s="56"/>
      <c r="E611" s="57">
        <v>200</v>
      </c>
      <c r="F611" s="56" t="s">
        <v>404</v>
      </c>
    </row>
    <row r="612" spans="2:6" x14ac:dyDescent="0.2">
      <c r="B612" s="56">
        <v>5018</v>
      </c>
      <c r="C612" s="56"/>
      <c r="D612" s="56"/>
      <c r="E612" s="57">
        <v>350</v>
      </c>
      <c r="F612" s="56" t="s">
        <v>404</v>
      </c>
    </row>
    <row r="613" spans="2:6" x14ac:dyDescent="0.2">
      <c r="B613" s="56">
        <v>5019</v>
      </c>
      <c r="C613" s="56"/>
      <c r="D613" s="56"/>
      <c r="E613" s="57">
        <v>350</v>
      </c>
      <c r="F613" s="56" t="s">
        <v>404</v>
      </c>
    </row>
    <row r="614" spans="2:6" x14ac:dyDescent="0.2">
      <c r="B614" s="56">
        <v>5020</v>
      </c>
      <c r="C614" s="56"/>
      <c r="D614" s="56"/>
      <c r="E614" s="57">
        <v>350</v>
      </c>
      <c r="F614" s="56" t="s">
        <v>404</v>
      </c>
    </row>
    <row r="615" spans="2:6" x14ac:dyDescent="0.2">
      <c r="B615" s="56">
        <v>5021</v>
      </c>
      <c r="C615" s="56"/>
      <c r="D615" s="56"/>
      <c r="E615" s="57">
        <v>350</v>
      </c>
      <c r="F615" s="56" t="s">
        <v>404</v>
      </c>
    </row>
    <row r="616" spans="2:6" x14ac:dyDescent="0.2">
      <c r="B616" s="56">
        <v>5024</v>
      </c>
      <c r="C616" s="56"/>
      <c r="D616" s="56"/>
      <c r="E616" s="57">
        <v>1100</v>
      </c>
      <c r="F616" s="56" t="s">
        <v>404</v>
      </c>
    </row>
    <row r="617" spans="2:6" x14ac:dyDescent="0.2">
      <c r="B617" s="56">
        <v>5025</v>
      </c>
      <c r="C617" s="56"/>
      <c r="D617" s="56"/>
      <c r="E617" s="57">
        <v>1100</v>
      </c>
      <c r="F617" s="56" t="s">
        <v>404</v>
      </c>
    </row>
    <row r="618" spans="2:6" x14ac:dyDescent="0.2">
      <c r="B618" s="56">
        <v>5026</v>
      </c>
      <c r="C618" s="56"/>
      <c r="D618" s="56"/>
      <c r="E618" s="57">
        <v>1100</v>
      </c>
      <c r="F618" s="56" t="s">
        <v>404</v>
      </c>
    </row>
    <row r="619" spans="2:6" x14ac:dyDescent="0.2">
      <c r="B619" s="56">
        <v>5027</v>
      </c>
      <c r="C619" s="56"/>
      <c r="D619" s="56"/>
      <c r="E619" s="57">
        <v>1100</v>
      </c>
      <c r="F619" s="56" t="s">
        <v>404</v>
      </c>
    </row>
    <row r="620" spans="2:6" x14ac:dyDescent="0.2">
      <c r="B620" s="56">
        <v>5028</v>
      </c>
      <c r="C620" s="56"/>
      <c r="D620" s="56"/>
      <c r="E620" s="57">
        <v>1100</v>
      </c>
      <c r="F620" s="56" t="s">
        <v>404</v>
      </c>
    </row>
    <row r="621" spans="2:6" x14ac:dyDescent="0.2">
      <c r="B621" s="56">
        <v>5029</v>
      </c>
      <c r="C621" s="56"/>
      <c r="D621" s="56"/>
      <c r="E621" s="57">
        <v>1100</v>
      </c>
      <c r="F621" s="56" t="s">
        <v>404</v>
      </c>
    </row>
    <row r="622" spans="2:6" x14ac:dyDescent="0.2">
      <c r="B622" s="56">
        <v>5035</v>
      </c>
      <c r="C622" s="56"/>
      <c r="D622" s="56"/>
      <c r="E622" s="57">
        <v>1000</v>
      </c>
      <c r="F622" s="56" t="s">
        <v>404</v>
      </c>
    </row>
    <row r="623" spans="2:6" x14ac:dyDescent="0.2">
      <c r="B623" s="56">
        <v>5036</v>
      </c>
      <c r="C623" s="56"/>
      <c r="D623" s="56"/>
      <c r="E623" s="57">
        <v>1000</v>
      </c>
      <c r="F623" s="56" t="s">
        <v>404</v>
      </c>
    </row>
    <row r="624" spans="2:6" x14ac:dyDescent="0.2">
      <c r="B624" s="56">
        <v>5037</v>
      </c>
      <c r="C624" s="56"/>
      <c r="D624" s="56"/>
      <c r="E624" s="57">
        <v>1000</v>
      </c>
      <c r="F624" s="56" t="s">
        <v>404</v>
      </c>
    </row>
    <row r="625" spans="2:6" x14ac:dyDescent="0.2">
      <c r="B625" s="56">
        <v>5038</v>
      </c>
      <c r="C625" s="56"/>
      <c r="D625" s="56"/>
      <c r="E625" s="57">
        <v>1000</v>
      </c>
      <c r="F625" s="56" t="s">
        <v>404</v>
      </c>
    </row>
    <row r="626" spans="2:6" x14ac:dyDescent="0.2">
      <c r="B626" s="56">
        <v>5039</v>
      </c>
      <c r="C626" s="56"/>
      <c r="D626" s="56"/>
      <c r="E626" s="57">
        <v>1000</v>
      </c>
      <c r="F626" s="56" t="s">
        <v>404</v>
      </c>
    </row>
    <row r="627" spans="2:6" x14ac:dyDescent="0.2">
      <c r="B627" s="56">
        <v>5040</v>
      </c>
      <c r="C627" s="56"/>
      <c r="D627" s="56"/>
      <c r="E627" s="57">
        <v>1000</v>
      </c>
      <c r="F627" s="56" t="s">
        <v>404</v>
      </c>
    </row>
    <row r="628" spans="2:6" x14ac:dyDescent="0.2">
      <c r="B628" s="56">
        <v>5041</v>
      </c>
      <c r="C628" s="56"/>
      <c r="D628" s="56"/>
      <c r="E628" s="57">
        <v>1000</v>
      </c>
      <c r="F628" s="56" t="s">
        <v>404</v>
      </c>
    </row>
    <row r="629" spans="2:6" x14ac:dyDescent="0.2">
      <c r="B629" s="56">
        <v>5043</v>
      </c>
      <c r="C629" s="56"/>
      <c r="D629" s="56"/>
      <c r="E629" s="57">
        <v>750</v>
      </c>
      <c r="F629" s="56" t="s">
        <v>404</v>
      </c>
    </row>
    <row r="630" spans="2:6" x14ac:dyDescent="0.2">
      <c r="B630" s="56">
        <v>5044</v>
      </c>
      <c r="C630" s="56"/>
      <c r="D630" s="56"/>
      <c r="E630" s="57">
        <v>750</v>
      </c>
      <c r="F630" s="56" t="s">
        <v>404</v>
      </c>
    </row>
    <row r="631" spans="2:6" x14ac:dyDescent="0.2">
      <c r="B631" s="56">
        <v>5045</v>
      </c>
      <c r="C631" s="56"/>
      <c r="D631" s="56"/>
      <c r="E631" s="57">
        <v>750</v>
      </c>
      <c r="F631" s="56" t="s">
        <v>404</v>
      </c>
    </row>
    <row r="632" spans="2:6" x14ac:dyDescent="0.2">
      <c r="B632" s="56">
        <v>5046</v>
      </c>
      <c r="C632" s="56"/>
      <c r="D632" s="56"/>
      <c r="E632" s="57">
        <v>750</v>
      </c>
      <c r="F632" s="56" t="s">
        <v>404</v>
      </c>
    </row>
    <row r="633" spans="2:6" x14ac:dyDescent="0.2">
      <c r="B633" s="56">
        <v>6000</v>
      </c>
      <c r="C633" s="56"/>
      <c r="D633" s="56"/>
      <c r="E633" s="57">
        <v>1800</v>
      </c>
      <c r="F633" s="56" t="s">
        <v>404</v>
      </c>
    </row>
    <row r="634" spans="2:6" x14ac:dyDescent="0.2">
      <c r="B634" s="56">
        <v>6001</v>
      </c>
      <c r="C634" s="56"/>
      <c r="D634" s="56"/>
      <c r="E634" s="57">
        <v>22000</v>
      </c>
      <c r="F634" s="56" t="s">
        <v>404</v>
      </c>
    </row>
    <row r="635" spans="2:6" x14ac:dyDescent="0.2">
      <c r="B635" s="56" t="s">
        <v>405</v>
      </c>
      <c r="C635" s="56"/>
      <c r="D635" s="56"/>
      <c r="E635" s="57">
        <v>500</v>
      </c>
      <c r="F635" s="56" t="s">
        <v>404</v>
      </c>
    </row>
    <row r="636" spans="2:6" x14ac:dyDescent="0.2">
      <c r="B636" s="56" t="s">
        <v>406</v>
      </c>
      <c r="C636" s="56"/>
      <c r="D636" s="56"/>
      <c r="E636" s="57">
        <v>500</v>
      </c>
      <c r="F636" s="56" t="s">
        <v>404</v>
      </c>
    </row>
    <row r="637" spans="2:6" x14ac:dyDescent="0.2">
      <c r="B637" s="56" t="s">
        <v>407</v>
      </c>
      <c r="C637" s="56"/>
      <c r="D637" s="56"/>
      <c r="E637" s="57">
        <v>8000</v>
      </c>
      <c r="F637" s="56" t="s">
        <v>404</v>
      </c>
    </row>
    <row r="638" spans="2:6" x14ac:dyDescent="0.2">
      <c r="B638" s="56" t="s">
        <v>408</v>
      </c>
      <c r="C638" s="56"/>
      <c r="D638" s="56"/>
      <c r="E638" s="57">
        <v>250</v>
      </c>
      <c r="F638" s="56" t="s">
        <v>404</v>
      </c>
    </row>
    <row r="639" spans="2:6" x14ac:dyDescent="0.2">
      <c r="B639" s="56" t="s">
        <v>409</v>
      </c>
      <c r="C639" s="56"/>
      <c r="D639" s="56"/>
      <c r="E639" s="57">
        <v>100</v>
      </c>
      <c r="F639" s="56" t="s">
        <v>404</v>
      </c>
    </row>
    <row r="640" spans="2:6" x14ac:dyDescent="0.2">
      <c r="B640" s="56" t="s">
        <v>410</v>
      </c>
      <c r="C640" s="56"/>
      <c r="D640" s="56"/>
      <c r="E640" s="57">
        <v>500</v>
      </c>
      <c r="F640" s="56" t="s">
        <v>404</v>
      </c>
    </row>
    <row r="641" spans="2:6" x14ac:dyDescent="0.2">
      <c r="B641" s="56" t="s">
        <v>411</v>
      </c>
      <c r="C641" s="56"/>
      <c r="D641" s="56"/>
      <c r="E641" s="57">
        <v>500</v>
      </c>
      <c r="F641" s="56" t="s">
        <v>404</v>
      </c>
    </row>
    <row r="642" spans="2:6" x14ac:dyDescent="0.2">
      <c r="B642" s="56" t="s">
        <v>412</v>
      </c>
      <c r="C642" s="56"/>
      <c r="D642" s="56"/>
      <c r="E642" s="57">
        <v>500</v>
      </c>
      <c r="F642" s="56" t="s">
        <v>404</v>
      </c>
    </row>
    <row r="643" spans="2:6" x14ac:dyDescent="0.2">
      <c r="B643" s="56" t="s">
        <v>413</v>
      </c>
      <c r="C643" s="56"/>
      <c r="D643" s="56"/>
      <c r="E643" s="57">
        <v>500</v>
      </c>
      <c r="F643" s="56" t="s">
        <v>404</v>
      </c>
    </row>
    <row r="644" spans="2:6" x14ac:dyDescent="0.2">
      <c r="B644" s="56" t="s">
        <v>414</v>
      </c>
      <c r="C644" s="56"/>
      <c r="D644" s="56"/>
      <c r="E644" s="57">
        <v>2500</v>
      </c>
      <c r="F644" s="56" t="s">
        <v>404</v>
      </c>
    </row>
    <row r="645" spans="2:6" x14ac:dyDescent="0.2">
      <c r="B645" s="56" t="s">
        <v>415</v>
      </c>
      <c r="C645" s="56"/>
      <c r="D645" s="56"/>
      <c r="E645" s="57">
        <v>500</v>
      </c>
      <c r="F645" s="56" t="s">
        <v>404</v>
      </c>
    </row>
    <row r="646" spans="2:6" x14ac:dyDescent="0.2">
      <c r="B646" s="56" t="s">
        <v>416</v>
      </c>
      <c r="C646" s="56"/>
      <c r="D646" s="56"/>
      <c r="E646" s="57">
        <v>500</v>
      </c>
      <c r="F646" s="56" t="s">
        <v>404</v>
      </c>
    </row>
    <row r="647" spans="2:6" x14ac:dyDescent="0.2">
      <c r="B647" s="56" t="s">
        <v>417</v>
      </c>
      <c r="C647" s="56"/>
      <c r="D647" s="56"/>
      <c r="E647" s="57">
        <v>500</v>
      </c>
      <c r="F647" s="56" t="s">
        <v>404</v>
      </c>
    </row>
    <row r="648" spans="2:6" x14ac:dyDescent="0.2">
      <c r="B648" s="56" t="s">
        <v>418</v>
      </c>
      <c r="C648" s="56"/>
      <c r="D648" s="56"/>
      <c r="E648" s="57">
        <v>500</v>
      </c>
      <c r="F648" s="56" t="s">
        <v>404</v>
      </c>
    </row>
    <row r="649" spans="2:6" x14ac:dyDescent="0.2">
      <c r="B649" s="56" t="s">
        <v>419</v>
      </c>
      <c r="C649" s="56"/>
      <c r="D649" s="56"/>
      <c r="E649" s="57">
        <v>500</v>
      </c>
      <c r="F649" s="56" t="s">
        <v>404</v>
      </c>
    </row>
    <row r="650" spans="2:6" x14ac:dyDescent="0.2">
      <c r="B650" s="56" t="s">
        <v>420</v>
      </c>
      <c r="C650" s="56"/>
      <c r="D650" s="56"/>
      <c r="E650" s="57">
        <v>500</v>
      </c>
      <c r="F650" s="56" t="s">
        <v>404</v>
      </c>
    </row>
    <row r="651" spans="2:6" x14ac:dyDescent="0.2">
      <c r="B651" s="56" t="s">
        <v>421</v>
      </c>
      <c r="C651" s="56"/>
      <c r="D651" s="56"/>
      <c r="E651" s="57">
        <v>500</v>
      </c>
      <c r="F651" s="56" t="s">
        <v>404</v>
      </c>
    </row>
    <row r="652" spans="2:6" x14ac:dyDescent="0.2">
      <c r="B652" s="56" t="s">
        <v>422</v>
      </c>
      <c r="C652" s="56"/>
      <c r="D652" s="56"/>
      <c r="E652" s="57">
        <v>125</v>
      </c>
      <c r="F652" s="56" t="s">
        <v>404</v>
      </c>
    </row>
    <row r="653" spans="2:6" x14ac:dyDescent="0.2">
      <c r="B653" s="56" t="s">
        <v>423</v>
      </c>
      <c r="C653" s="56"/>
      <c r="D653" s="56"/>
      <c r="E653" s="57">
        <v>1200</v>
      </c>
      <c r="F653" s="56" t="s">
        <v>404</v>
      </c>
    </row>
    <row r="654" spans="2:6" x14ac:dyDescent="0.2">
      <c r="B654" s="56" t="s">
        <v>424</v>
      </c>
      <c r="C654" s="56"/>
      <c r="D654" s="56"/>
      <c r="E654" s="57">
        <v>500</v>
      </c>
      <c r="F654" s="56" t="s">
        <v>404</v>
      </c>
    </row>
    <row r="655" spans="2:6" x14ac:dyDescent="0.2">
      <c r="B655" s="56" t="s">
        <v>425</v>
      </c>
      <c r="C655" s="56"/>
      <c r="D655" s="56"/>
      <c r="E655" s="57">
        <v>500</v>
      </c>
      <c r="F655" s="56" t="s">
        <v>404</v>
      </c>
    </row>
    <row r="656" spans="2:6" x14ac:dyDescent="0.2">
      <c r="B656" s="56" t="s">
        <v>426</v>
      </c>
      <c r="C656" s="56"/>
      <c r="D656" s="56"/>
      <c r="E656" s="57">
        <v>500</v>
      </c>
      <c r="F656" s="56" t="s">
        <v>404</v>
      </c>
    </row>
    <row r="657" spans="2:6" x14ac:dyDescent="0.2">
      <c r="B657" s="56" t="s">
        <v>427</v>
      </c>
      <c r="C657" s="56"/>
      <c r="D657" s="56"/>
      <c r="E657" s="57">
        <v>300</v>
      </c>
      <c r="F657" s="56" t="s">
        <v>404</v>
      </c>
    </row>
    <row r="658" spans="2:6" x14ac:dyDescent="0.2">
      <c r="B658" s="56" t="s">
        <v>428</v>
      </c>
      <c r="C658" s="56"/>
      <c r="D658" s="56"/>
      <c r="E658" s="57">
        <v>1200</v>
      </c>
      <c r="F658" s="56" t="s">
        <v>404</v>
      </c>
    </row>
    <row r="659" spans="2:6" x14ac:dyDescent="0.2">
      <c r="B659" s="56" t="s">
        <v>429</v>
      </c>
      <c r="C659" s="56"/>
      <c r="D659" s="56"/>
      <c r="E659" s="57">
        <v>1500</v>
      </c>
      <c r="F659" s="56" t="s">
        <v>404</v>
      </c>
    </row>
    <row r="660" spans="2:6" x14ac:dyDescent="0.2">
      <c r="B660" s="56" t="s">
        <v>430</v>
      </c>
      <c r="C660" s="56"/>
      <c r="D660" s="56"/>
      <c r="E660" s="57">
        <v>500</v>
      </c>
      <c r="F660" s="56" t="s">
        <v>404</v>
      </c>
    </row>
    <row r="661" spans="2:6" x14ac:dyDescent="0.2">
      <c r="B661" s="56" t="s">
        <v>431</v>
      </c>
      <c r="C661" s="56"/>
      <c r="D661" s="56"/>
      <c r="E661" s="57">
        <v>500</v>
      </c>
      <c r="F661" s="56" t="s">
        <v>404</v>
      </c>
    </row>
    <row r="662" spans="2:6" x14ac:dyDescent="0.2">
      <c r="B662" s="56" t="s">
        <v>432</v>
      </c>
      <c r="C662" s="56"/>
      <c r="D662" s="56"/>
      <c r="E662" s="57">
        <v>1200</v>
      </c>
      <c r="F662" s="56" t="s">
        <v>404</v>
      </c>
    </row>
    <row r="663" spans="2:6" x14ac:dyDescent="0.2">
      <c r="B663" s="56" t="s">
        <v>433</v>
      </c>
      <c r="C663" s="56"/>
      <c r="D663" s="56"/>
      <c r="E663" s="57">
        <v>1000</v>
      </c>
      <c r="F663" s="56" t="s">
        <v>404</v>
      </c>
    </row>
    <row r="664" spans="2:6" x14ac:dyDescent="0.2">
      <c r="B664" s="56" t="s">
        <v>434</v>
      </c>
      <c r="C664" s="56"/>
      <c r="D664" s="56"/>
      <c r="E664" s="57">
        <v>300</v>
      </c>
      <c r="F664" s="56" t="s">
        <v>404</v>
      </c>
    </row>
    <row r="665" spans="2:6" x14ac:dyDescent="0.2">
      <c r="B665" s="56" t="s">
        <v>435</v>
      </c>
      <c r="C665" s="56"/>
      <c r="D665" s="56"/>
      <c r="E665" s="57">
        <v>3500</v>
      </c>
      <c r="F665" s="56" t="s">
        <v>404</v>
      </c>
    </row>
    <row r="666" spans="2:6" x14ac:dyDescent="0.2">
      <c r="B666" s="56" t="s">
        <v>436</v>
      </c>
      <c r="C666" s="56"/>
      <c r="D666" s="56"/>
      <c r="E666" s="57">
        <v>650</v>
      </c>
      <c r="F666" s="56" t="s">
        <v>404</v>
      </c>
    </row>
    <row r="667" spans="2:6" x14ac:dyDescent="0.2">
      <c r="B667" s="56" t="s">
        <v>437</v>
      </c>
      <c r="C667" s="56"/>
      <c r="D667" s="56"/>
      <c r="E667" s="57">
        <v>2000</v>
      </c>
      <c r="F667" s="56" t="s">
        <v>404</v>
      </c>
    </row>
    <row r="668" spans="2:6" x14ac:dyDescent="0.2">
      <c r="B668" s="56" t="s">
        <v>438</v>
      </c>
      <c r="C668" s="56"/>
      <c r="D668" s="56"/>
      <c r="E668" s="57">
        <v>2500</v>
      </c>
      <c r="F668" s="56" t="s">
        <v>404</v>
      </c>
    </row>
    <row r="669" spans="2:6" x14ac:dyDescent="0.2">
      <c r="B669" s="56" t="s">
        <v>439</v>
      </c>
      <c r="C669" s="56"/>
      <c r="D669" s="56"/>
      <c r="E669" s="57">
        <v>1800</v>
      </c>
      <c r="F669" s="56" t="s">
        <v>404</v>
      </c>
    </row>
    <row r="670" spans="2:6" x14ac:dyDescent="0.2">
      <c r="B670" s="56" t="s">
        <v>440</v>
      </c>
      <c r="C670" s="56"/>
      <c r="D670" s="56"/>
      <c r="E670" s="57">
        <v>500</v>
      </c>
      <c r="F670" s="56" t="s">
        <v>404</v>
      </c>
    </row>
    <row r="671" spans="2:6" x14ac:dyDescent="0.2">
      <c r="B671" s="56" t="s">
        <v>441</v>
      </c>
      <c r="C671" s="56"/>
      <c r="D671" s="56"/>
      <c r="E671" s="57">
        <v>500</v>
      </c>
      <c r="F671" s="56" t="s">
        <v>404</v>
      </c>
    </row>
    <row r="672" spans="2:6" x14ac:dyDescent="0.2">
      <c r="B672" s="56" t="s">
        <v>442</v>
      </c>
      <c r="C672" s="56"/>
      <c r="D672" s="56"/>
      <c r="E672" s="57">
        <v>500</v>
      </c>
      <c r="F672" s="56" t="s">
        <v>404</v>
      </c>
    </row>
    <row r="673" spans="2:6" x14ac:dyDescent="0.2">
      <c r="B673" s="56" t="s">
        <v>443</v>
      </c>
      <c r="C673" s="56"/>
      <c r="D673" s="56"/>
      <c r="E673" s="57">
        <v>500</v>
      </c>
      <c r="F673" s="56" t="s">
        <v>404</v>
      </c>
    </row>
    <row r="674" spans="2:6" x14ac:dyDescent="0.2">
      <c r="B674" s="56" t="s">
        <v>444</v>
      </c>
      <c r="C674" s="56"/>
      <c r="D674" s="56"/>
      <c r="E674" s="57">
        <v>3000</v>
      </c>
      <c r="F674" s="56" t="s">
        <v>404</v>
      </c>
    </row>
    <row r="675" spans="2:6" x14ac:dyDescent="0.2">
      <c r="B675" s="56" t="s">
        <v>445</v>
      </c>
      <c r="C675" s="56"/>
      <c r="D675" s="56"/>
      <c r="E675" s="57">
        <v>900</v>
      </c>
      <c r="F675" s="56" t="s">
        <v>404</v>
      </c>
    </row>
    <row r="676" spans="2:6" x14ac:dyDescent="0.2">
      <c r="B676" s="56" t="s">
        <v>446</v>
      </c>
      <c r="C676" s="56"/>
      <c r="D676" s="56"/>
      <c r="E676" s="57">
        <v>3500</v>
      </c>
      <c r="F676" s="56" t="s">
        <v>404</v>
      </c>
    </row>
    <row r="677" spans="2:6" x14ac:dyDescent="0.2">
      <c r="B677" s="56" t="s">
        <v>447</v>
      </c>
      <c r="C677" s="56"/>
      <c r="D677" s="56"/>
      <c r="E677" s="57">
        <v>1000</v>
      </c>
      <c r="F677" s="56" t="s">
        <v>404</v>
      </c>
    </row>
    <row r="678" spans="2:6" x14ac:dyDescent="0.2">
      <c r="B678" s="56" t="s">
        <v>448</v>
      </c>
      <c r="C678" s="56"/>
      <c r="D678" s="56"/>
      <c r="E678" s="57">
        <v>500</v>
      </c>
      <c r="F678" s="56" t="s">
        <v>404</v>
      </c>
    </row>
    <row r="679" spans="2:6" x14ac:dyDescent="0.2">
      <c r="B679" s="56" t="s">
        <v>449</v>
      </c>
      <c r="C679" s="56"/>
      <c r="D679" s="56"/>
      <c r="E679" s="57">
        <v>500</v>
      </c>
      <c r="F679" s="56" t="s">
        <v>404</v>
      </c>
    </row>
    <row r="680" spans="2:6" x14ac:dyDescent="0.2">
      <c r="B680" s="56" t="s">
        <v>450</v>
      </c>
      <c r="C680" s="56"/>
      <c r="D680" s="56"/>
      <c r="E680" s="57">
        <v>500</v>
      </c>
      <c r="F680" s="56" t="s">
        <v>404</v>
      </c>
    </row>
    <row r="681" spans="2:6" x14ac:dyDescent="0.2">
      <c r="B681" s="56" t="s">
        <v>451</v>
      </c>
      <c r="C681" s="56"/>
      <c r="D681" s="56"/>
      <c r="E681" s="57">
        <v>400</v>
      </c>
      <c r="F681" s="56" t="s">
        <v>404</v>
      </c>
    </row>
    <row r="682" spans="2:6" x14ac:dyDescent="0.2">
      <c r="B682" s="56" t="s">
        <v>452</v>
      </c>
      <c r="C682" s="56"/>
      <c r="D682" s="56"/>
      <c r="E682" s="57">
        <v>400</v>
      </c>
      <c r="F682" s="56" t="s">
        <v>404</v>
      </c>
    </row>
    <row r="683" spans="2:6" x14ac:dyDescent="0.2">
      <c r="B683" s="56" t="s">
        <v>453</v>
      </c>
      <c r="C683" s="56"/>
      <c r="D683" s="56"/>
      <c r="E683" s="57">
        <v>500</v>
      </c>
      <c r="F683" s="56" t="s">
        <v>404</v>
      </c>
    </row>
    <row r="684" spans="2:6" x14ac:dyDescent="0.2">
      <c r="B684" s="56" t="s">
        <v>454</v>
      </c>
      <c r="C684" s="56"/>
      <c r="D684" s="56"/>
      <c r="E684" s="57">
        <v>1000</v>
      </c>
      <c r="F684" s="56" t="s">
        <v>404</v>
      </c>
    </row>
    <row r="685" spans="2:6" x14ac:dyDescent="0.2">
      <c r="B685" s="56" t="s">
        <v>455</v>
      </c>
      <c r="C685" s="56"/>
      <c r="D685" s="56"/>
      <c r="E685" s="57">
        <v>250</v>
      </c>
      <c r="F685" s="56" t="s">
        <v>404</v>
      </c>
    </row>
    <row r="686" spans="2:6" x14ac:dyDescent="0.2">
      <c r="B686" s="56" t="s">
        <v>456</v>
      </c>
      <c r="C686" s="56"/>
      <c r="D686" s="56"/>
      <c r="E686" s="57">
        <v>1000</v>
      </c>
      <c r="F686" s="56" t="s">
        <v>404</v>
      </c>
    </row>
    <row r="687" spans="2:6" x14ac:dyDescent="0.2">
      <c r="B687" s="56" t="s">
        <v>457</v>
      </c>
      <c r="C687" s="56"/>
      <c r="D687" s="56"/>
      <c r="E687" s="57">
        <v>500</v>
      </c>
      <c r="F687" s="56" t="s">
        <v>404</v>
      </c>
    </row>
    <row r="688" spans="2:6" x14ac:dyDescent="0.2">
      <c r="B688" s="56" t="s">
        <v>458</v>
      </c>
      <c r="C688" s="56"/>
      <c r="D688" s="56"/>
      <c r="E688" s="57">
        <v>500</v>
      </c>
      <c r="F688" s="56" t="s">
        <v>404</v>
      </c>
    </row>
    <row r="689" spans="2:6" x14ac:dyDescent="0.2">
      <c r="B689" s="56" t="s">
        <v>459</v>
      </c>
      <c r="C689" s="56"/>
      <c r="D689" s="56"/>
      <c r="E689" s="57">
        <v>500</v>
      </c>
      <c r="F689" s="56" t="s">
        <v>404</v>
      </c>
    </row>
    <row r="690" spans="2:6" x14ac:dyDescent="0.2">
      <c r="B690" s="56" t="s">
        <v>460</v>
      </c>
      <c r="C690" s="56"/>
      <c r="D690" s="56"/>
      <c r="E690" s="57">
        <v>500</v>
      </c>
      <c r="F690" s="56" t="s">
        <v>404</v>
      </c>
    </row>
    <row r="691" spans="2:6" x14ac:dyDescent="0.2">
      <c r="B691" s="56" t="s">
        <v>461</v>
      </c>
      <c r="C691" s="56"/>
      <c r="D691" s="56"/>
      <c r="E691" s="57">
        <v>500</v>
      </c>
      <c r="F691" s="56" t="s">
        <v>404</v>
      </c>
    </row>
    <row r="692" spans="2:6" x14ac:dyDescent="0.2">
      <c r="B692" s="56" t="s">
        <v>462</v>
      </c>
      <c r="C692" s="56"/>
      <c r="D692" s="56"/>
      <c r="E692" s="57">
        <v>2500</v>
      </c>
      <c r="F692" s="56" t="s">
        <v>404</v>
      </c>
    </row>
    <row r="693" spans="2:6" x14ac:dyDescent="0.2">
      <c r="B693" s="56" t="s">
        <v>463</v>
      </c>
      <c r="C693" s="56"/>
      <c r="D693" s="56"/>
      <c r="E693" s="57">
        <v>500</v>
      </c>
      <c r="F693" s="56" t="s">
        <v>404</v>
      </c>
    </row>
    <row r="694" spans="2:6" x14ac:dyDescent="0.2">
      <c r="B694" s="56" t="s">
        <v>464</v>
      </c>
      <c r="C694" s="56"/>
      <c r="D694" s="56"/>
      <c r="E694" s="57">
        <v>400</v>
      </c>
      <c r="F694" s="56" t="s">
        <v>404</v>
      </c>
    </row>
    <row r="695" spans="2:6" x14ac:dyDescent="0.2">
      <c r="B695" s="56" t="s">
        <v>465</v>
      </c>
      <c r="C695" s="56"/>
      <c r="D695" s="56"/>
      <c r="E695" s="57">
        <v>8000</v>
      </c>
      <c r="F695" s="56" t="s">
        <v>404</v>
      </c>
    </row>
    <row r="696" spans="2:6" x14ac:dyDescent="0.2">
      <c r="B696" s="56" t="s">
        <v>466</v>
      </c>
      <c r="C696" s="56"/>
      <c r="D696" s="56"/>
      <c r="E696" s="57">
        <v>500</v>
      </c>
      <c r="F696" s="56" t="s">
        <v>404</v>
      </c>
    </row>
    <row r="697" spans="2:6" x14ac:dyDescent="0.2">
      <c r="B697" s="56" t="s">
        <v>467</v>
      </c>
      <c r="C697" s="56"/>
      <c r="D697" s="56"/>
      <c r="E697" s="57">
        <v>500</v>
      </c>
      <c r="F697" s="56" t="s">
        <v>404</v>
      </c>
    </row>
    <row r="698" spans="2:6" x14ac:dyDescent="0.2">
      <c r="B698" s="56" t="s">
        <v>468</v>
      </c>
      <c r="C698" s="56"/>
      <c r="D698" s="56"/>
      <c r="E698" s="57">
        <v>4000</v>
      </c>
      <c r="F698" s="56" t="s">
        <v>404</v>
      </c>
    </row>
    <row r="699" spans="2:6" x14ac:dyDescent="0.2">
      <c r="B699" s="56" t="s">
        <v>469</v>
      </c>
      <c r="C699" s="56"/>
      <c r="D699" s="56"/>
      <c r="E699" s="57">
        <v>500</v>
      </c>
      <c r="F699" s="56" t="s">
        <v>404</v>
      </c>
    </row>
    <row r="700" spans="2:6" x14ac:dyDescent="0.2">
      <c r="B700" s="56" t="s">
        <v>470</v>
      </c>
      <c r="C700" s="56"/>
      <c r="D700" s="56"/>
      <c r="E700" s="57">
        <v>500</v>
      </c>
      <c r="F700" s="56" t="s">
        <v>404</v>
      </c>
    </row>
    <row r="701" spans="2:6" x14ac:dyDescent="0.2">
      <c r="B701" s="56" t="s">
        <v>471</v>
      </c>
      <c r="C701" s="56"/>
      <c r="D701" s="56"/>
      <c r="E701" s="57">
        <v>500</v>
      </c>
      <c r="F701" s="56" t="s">
        <v>404</v>
      </c>
    </row>
    <row r="702" spans="2:6" x14ac:dyDescent="0.2">
      <c r="B702" s="56" t="s">
        <v>472</v>
      </c>
      <c r="C702" s="56"/>
      <c r="D702" s="56"/>
      <c r="E702" s="57">
        <v>500</v>
      </c>
      <c r="F702" s="56" t="s">
        <v>404</v>
      </c>
    </row>
    <row r="703" spans="2:6" x14ac:dyDescent="0.2">
      <c r="B703" s="56" t="s">
        <v>473</v>
      </c>
      <c r="C703" s="56"/>
      <c r="D703" s="56"/>
      <c r="E703" s="57">
        <v>500</v>
      </c>
      <c r="F703" s="56" t="s">
        <v>404</v>
      </c>
    </row>
    <row r="704" spans="2:6" x14ac:dyDescent="0.2">
      <c r="B704" s="56" t="s">
        <v>474</v>
      </c>
      <c r="C704" s="56"/>
      <c r="D704" s="56"/>
      <c r="E704" s="57">
        <v>500</v>
      </c>
      <c r="F704" s="56" t="s">
        <v>404</v>
      </c>
    </row>
    <row r="705" spans="2:8" x14ac:dyDescent="0.2">
      <c r="B705" s="56" t="s">
        <v>475</v>
      </c>
      <c r="C705" s="56"/>
      <c r="D705" s="56"/>
      <c r="E705" s="57">
        <v>1800</v>
      </c>
      <c r="F705" s="56" t="s">
        <v>404</v>
      </c>
    </row>
    <row r="706" spans="2:8" x14ac:dyDescent="0.2">
      <c r="B706" s="56" t="s">
        <v>476</v>
      </c>
      <c r="C706" s="56"/>
      <c r="D706" s="56"/>
      <c r="E706" s="57">
        <v>500</v>
      </c>
      <c r="F706" s="56" t="s">
        <v>404</v>
      </c>
    </row>
    <row r="707" spans="2:8" x14ac:dyDescent="0.2">
      <c r="B707" s="56" t="s">
        <v>477</v>
      </c>
      <c r="C707" s="56"/>
      <c r="D707" s="56"/>
      <c r="E707" s="57">
        <v>500</v>
      </c>
      <c r="F707" s="56" t="s">
        <v>404</v>
      </c>
    </row>
    <row r="708" spans="2:8" x14ac:dyDescent="0.2">
      <c r="B708" s="56" t="s">
        <v>478</v>
      </c>
      <c r="C708" s="56"/>
      <c r="D708" s="56"/>
      <c r="E708" s="57">
        <v>500</v>
      </c>
      <c r="F708" s="56" t="s">
        <v>404</v>
      </c>
    </row>
    <row r="709" spans="2:8" x14ac:dyDescent="0.2">
      <c r="B709" s="56" t="s">
        <v>479</v>
      </c>
      <c r="C709" s="56"/>
      <c r="D709" s="56"/>
      <c r="E709" s="57">
        <v>500</v>
      </c>
      <c r="F709" s="56" t="s">
        <v>404</v>
      </c>
    </row>
    <row r="710" spans="2:8" x14ac:dyDescent="0.2">
      <c r="B710" s="56" t="s">
        <v>480</v>
      </c>
      <c r="C710" s="56"/>
      <c r="D710" s="56"/>
      <c r="E710" s="57">
        <v>500</v>
      </c>
      <c r="F710" s="56" t="s">
        <v>404</v>
      </c>
    </row>
    <row r="711" spans="2:8" x14ac:dyDescent="0.2">
      <c r="B711" s="56" t="s">
        <v>481</v>
      </c>
      <c r="C711" s="56"/>
      <c r="D711" s="56"/>
      <c r="E711" s="57">
        <v>500</v>
      </c>
      <c r="F711" s="56" t="s">
        <v>404</v>
      </c>
    </row>
    <row r="712" spans="2:8" x14ac:dyDescent="0.2">
      <c r="B712" s="56" t="s">
        <v>482</v>
      </c>
      <c r="C712" s="56"/>
      <c r="D712" s="56"/>
      <c r="E712" s="57">
        <v>500</v>
      </c>
      <c r="F712" s="56" t="s">
        <v>404</v>
      </c>
    </row>
    <row r="713" spans="2:8" x14ac:dyDescent="0.2">
      <c r="B713" s="56" t="s">
        <v>483</v>
      </c>
      <c r="C713" s="56"/>
      <c r="D713" s="56"/>
      <c r="E713" s="57">
        <v>500</v>
      </c>
      <c r="F713" s="56" t="s">
        <v>404</v>
      </c>
    </row>
    <row r="714" spans="2:8" x14ac:dyDescent="0.2">
      <c r="B714" s="56" t="s">
        <v>484</v>
      </c>
      <c r="C714" s="56"/>
      <c r="D714" s="56"/>
      <c r="E714" s="57">
        <v>800</v>
      </c>
      <c r="F714" s="56" t="s">
        <v>404</v>
      </c>
    </row>
    <row r="715" spans="2:8" x14ac:dyDescent="0.2">
      <c r="B715" s="56" t="s">
        <v>485</v>
      </c>
      <c r="C715" s="56"/>
      <c r="D715" s="56"/>
      <c r="E715" s="57">
        <v>750</v>
      </c>
      <c r="F715" s="56" t="s">
        <v>404</v>
      </c>
    </row>
    <row r="716" spans="2:8" x14ac:dyDescent="0.2">
      <c r="B716" s="56" t="s">
        <v>486</v>
      </c>
      <c r="C716" s="56"/>
      <c r="D716" s="56"/>
      <c r="E716" s="57">
        <v>500</v>
      </c>
      <c r="F716" s="56" t="s">
        <v>404</v>
      </c>
    </row>
    <row r="717" spans="2:8" x14ac:dyDescent="0.2">
      <c r="B717" s="56" t="s">
        <v>487</v>
      </c>
      <c r="C717" s="56"/>
      <c r="D717" s="56"/>
      <c r="E717" s="57">
        <v>1800</v>
      </c>
      <c r="F717" s="56" t="s">
        <v>404</v>
      </c>
    </row>
    <row r="718" spans="2:8" x14ac:dyDescent="0.2">
      <c r="G718" s="5">
        <f>SUM(E196:E717)</f>
        <v>618770</v>
      </c>
      <c r="H718" s="10" t="s">
        <v>498</v>
      </c>
    </row>
    <row r="719" spans="2:8" ht="15.75" thickBot="1" x14ac:dyDescent="0.3">
      <c r="D719" s="61" t="s">
        <v>488</v>
      </c>
      <c r="E719" s="62">
        <f>SUM(E2:E718)</f>
        <v>4139875</v>
      </c>
      <c r="G719" s="62">
        <f>SUM(G2:G718)</f>
        <v>4139875</v>
      </c>
    </row>
    <row r="720" spans="2:8" ht="13.5" thickTop="1" x14ac:dyDescent="0.2"/>
    <row r="721" spans="5:8" x14ac:dyDescent="0.2">
      <c r="G721" s="5"/>
      <c r="H721" s="10"/>
    </row>
    <row r="723" spans="5:8" x14ac:dyDescent="0.2">
      <c r="E723" s="5"/>
    </row>
  </sheetData>
  <autoFilter ref="B1:H719" xr:uid="{5D9A5589-20D9-4119-9F1D-5D410E8F528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A388-99F2-4BBE-9A95-8BFECFD5139D}">
  <dimension ref="A1:B12"/>
  <sheetViews>
    <sheetView workbookViewId="0">
      <selection activeCell="B10" sqref="B10"/>
    </sheetView>
  </sheetViews>
  <sheetFormatPr defaultRowHeight="12.75" x14ac:dyDescent="0.2"/>
  <cols>
    <col min="1" max="1" width="68.140625" bestFit="1" customWidth="1"/>
    <col min="2" max="2" width="11.85546875" style="53" bestFit="1" customWidth="1"/>
  </cols>
  <sheetData>
    <row r="1" spans="1:2" ht="15" x14ac:dyDescent="0.2">
      <c r="A1" s="52" t="s">
        <v>80</v>
      </c>
      <c r="B1" s="53">
        <v>19235</v>
      </c>
    </row>
    <row r="2" spans="1:2" ht="15" x14ac:dyDescent="0.2">
      <c r="A2" s="52" t="s">
        <v>81</v>
      </c>
      <c r="B2" s="53">
        <v>205</v>
      </c>
    </row>
    <row r="3" spans="1:2" ht="15" x14ac:dyDescent="0.2">
      <c r="A3" s="52" t="s">
        <v>82</v>
      </c>
      <c r="B3" s="53">
        <v>112</v>
      </c>
    </row>
    <row r="4" spans="1:2" ht="15" x14ac:dyDescent="0.2">
      <c r="A4" s="52" t="s">
        <v>83</v>
      </c>
      <c r="B4" s="53">
        <v>445</v>
      </c>
    </row>
    <row r="5" spans="1:2" ht="15" x14ac:dyDescent="0.2">
      <c r="A5" s="52" t="s">
        <v>84</v>
      </c>
      <c r="B5" s="53">
        <v>396</v>
      </c>
    </row>
    <row r="6" spans="1:2" ht="15" x14ac:dyDescent="0.2">
      <c r="A6" s="52" t="s">
        <v>85</v>
      </c>
      <c r="B6" s="53">
        <v>450</v>
      </c>
    </row>
    <row r="7" spans="1:2" ht="15" x14ac:dyDescent="0.2">
      <c r="A7" s="52" t="s">
        <v>86</v>
      </c>
      <c r="B7" s="53">
        <v>375</v>
      </c>
    </row>
    <row r="8" spans="1:2" ht="15" x14ac:dyDescent="0.2">
      <c r="A8" s="52" t="s">
        <v>87</v>
      </c>
      <c r="B8" s="53">
        <v>132</v>
      </c>
    </row>
    <row r="9" spans="1:2" ht="15" x14ac:dyDescent="0.2">
      <c r="A9" s="52" t="s">
        <v>88</v>
      </c>
      <c r="B9" s="53">
        <v>280</v>
      </c>
    </row>
    <row r="10" spans="1:2" ht="15" x14ac:dyDescent="0.2">
      <c r="A10" s="52" t="s">
        <v>90</v>
      </c>
      <c r="B10" s="53">
        <v>6000</v>
      </c>
    </row>
    <row r="11" spans="1:2" ht="13.5" thickBot="1" x14ac:dyDescent="0.25">
      <c r="B11" s="54">
        <f>SUM(B1:B10)</f>
        <v>27630</v>
      </c>
    </row>
    <row r="12" spans="1:2" ht="13.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15D3-E380-49A4-99A9-FF7AAE7F0F01}">
  <dimension ref="A1:B22"/>
  <sheetViews>
    <sheetView workbookViewId="0">
      <selection activeCell="B24" sqref="B24"/>
    </sheetView>
  </sheetViews>
  <sheetFormatPr defaultRowHeight="12.75" x14ac:dyDescent="0.2"/>
  <cols>
    <col min="1" max="1" width="39.7109375" bestFit="1" customWidth="1"/>
    <col min="2" max="2" width="12.85546875" bestFit="1" customWidth="1"/>
  </cols>
  <sheetData>
    <row r="1" spans="1:2" ht="15" x14ac:dyDescent="0.25">
      <c r="A1" s="1" t="s">
        <v>37</v>
      </c>
      <c r="B1" s="1" t="s">
        <v>38</v>
      </c>
    </row>
    <row r="2" spans="1:2" ht="15" x14ac:dyDescent="0.25">
      <c r="A2" s="2" t="s">
        <v>39</v>
      </c>
      <c r="B2" s="3">
        <v>12</v>
      </c>
    </row>
    <row r="3" spans="1:2" ht="15" x14ac:dyDescent="0.25">
      <c r="A3" s="2" t="s">
        <v>40</v>
      </c>
      <c r="B3" s="3">
        <v>9</v>
      </c>
    </row>
    <row r="4" spans="1:2" ht="15" x14ac:dyDescent="0.25">
      <c r="A4" s="2" t="s">
        <v>41</v>
      </c>
      <c r="B4" s="3">
        <v>3</v>
      </c>
    </row>
    <row r="5" spans="1:2" ht="15" x14ac:dyDescent="0.25">
      <c r="A5" s="2" t="s">
        <v>42</v>
      </c>
      <c r="B5" s="3">
        <v>1</v>
      </c>
    </row>
    <row r="6" spans="1:2" ht="15" x14ac:dyDescent="0.25">
      <c r="A6" s="2" t="s">
        <v>43</v>
      </c>
      <c r="B6" s="3">
        <v>7</v>
      </c>
    </row>
    <row r="7" spans="1:2" ht="15" x14ac:dyDescent="0.25">
      <c r="A7" s="2" t="s">
        <v>19</v>
      </c>
      <c r="B7" s="3">
        <v>5</v>
      </c>
    </row>
    <row r="8" spans="1:2" ht="15" x14ac:dyDescent="0.25">
      <c r="A8" s="2" t="s">
        <v>44</v>
      </c>
      <c r="B8" s="3">
        <v>1</v>
      </c>
    </row>
    <row r="9" spans="1:2" ht="15" x14ac:dyDescent="0.25">
      <c r="A9" s="2" t="s">
        <v>45</v>
      </c>
      <c r="B9" s="3">
        <v>1</v>
      </c>
    </row>
    <row r="10" spans="1:2" ht="15" x14ac:dyDescent="0.25">
      <c r="A10" s="2" t="s">
        <v>46</v>
      </c>
      <c r="B10" s="3">
        <v>2</v>
      </c>
    </row>
    <row r="11" spans="1:2" ht="15" x14ac:dyDescent="0.25">
      <c r="A11" s="2" t="s">
        <v>28</v>
      </c>
      <c r="B11" s="3">
        <v>3</v>
      </c>
    </row>
    <row r="12" spans="1:2" ht="15" x14ac:dyDescent="0.25">
      <c r="A12" s="2" t="s">
        <v>47</v>
      </c>
      <c r="B12" s="3">
        <v>3</v>
      </c>
    </row>
    <row r="13" spans="1:2" ht="15" x14ac:dyDescent="0.25">
      <c r="A13" s="2" t="s">
        <v>48</v>
      </c>
      <c r="B13" s="3">
        <v>1</v>
      </c>
    </row>
    <row r="14" spans="1:2" ht="15" x14ac:dyDescent="0.25">
      <c r="A14" s="2" t="s">
        <v>31</v>
      </c>
      <c r="B14" s="3">
        <v>3</v>
      </c>
    </row>
    <row r="15" spans="1:2" ht="15" x14ac:dyDescent="0.25">
      <c r="A15" s="4" t="s">
        <v>49</v>
      </c>
      <c r="B15" s="4">
        <f>SUM(B2:B14)</f>
        <v>51</v>
      </c>
    </row>
    <row r="16" spans="1:2" ht="15" x14ac:dyDescent="0.25">
      <c r="A16" s="3"/>
      <c r="B16" s="3"/>
    </row>
    <row r="17" spans="1:2" ht="15" x14ac:dyDescent="0.25">
      <c r="A17" s="3"/>
      <c r="B17" s="3"/>
    </row>
    <row r="19" spans="1:2" x14ac:dyDescent="0.2">
      <c r="A19" t="s">
        <v>50</v>
      </c>
    </row>
    <row r="20" spans="1:2" x14ac:dyDescent="0.2">
      <c r="A20" t="s">
        <v>51</v>
      </c>
      <c r="B20" s="5">
        <v>137760</v>
      </c>
    </row>
    <row r="21" spans="1:2" ht="15" x14ac:dyDescent="0.25">
      <c r="A21" s="6" t="s">
        <v>52</v>
      </c>
      <c r="B21" s="7">
        <v>37920</v>
      </c>
    </row>
    <row r="22" spans="1:2" ht="15" x14ac:dyDescent="0.25">
      <c r="A22" s="8" t="s">
        <v>49</v>
      </c>
      <c r="B22" s="9">
        <f>SUM(B20:B21)</f>
        <v>175680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specificatie</vt:lpstr>
      <vt:lpstr>kunstwerken</vt:lpstr>
      <vt:lpstr>Centrum Archeologie</vt:lpstr>
      <vt:lpstr>MFP-locaties</vt:lpstr>
      <vt:lpstr>specificatie!Afdrukbereik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Petra Cornelisse</cp:lastModifiedBy>
  <cp:lastPrinted>2025-04-04T06:37:11Z</cp:lastPrinted>
  <dcterms:created xsi:type="dcterms:W3CDTF">2002-10-11T16:24:00Z</dcterms:created>
  <dcterms:modified xsi:type="dcterms:W3CDTF">2025-04-04T07:27:14Z</dcterms:modified>
</cp:coreProperties>
</file>