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sharepoint.com/sites/InkoopenContractmanagement_SBBVCIPM/Gedeelde documenten/General/01 - Inkoop/01 Aanbestedingen/02 Lopende aanbestedingen/05 Lopende Aanbestedingen IMH/2022SB008 Aanbesteding monostromen/03 aanbesteding/4. Nota van Inlichtingen/"/>
    </mc:Choice>
  </mc:AlternateContent>
  <xr:revisionPtr revIDLastSave="147" documentId="8_{5D796E66-07DC-49F7-85C2-E09B81106E74}" xr6:coauthVersionLast="47" xr6:coauthVersionMax="47" xr10:uidLastSave="{53B95E11-8B89-4214-865B-276C3AEB2873}"/>
  <bookViews>
    <workbookView xWindow="-120" yWindow="-120" windowWidth="29040" windowHeight="15840" activeTab="1" xr2:uid="{0BBB5A53-9CFF-463E-99F0-81241122A56C}"/>
  </bookViews>
  <sheets>
    <sheet name="Inschrijving" sheetId="4" r:id="rId1"/>
    <sheet name="Duurzaamheid" sheetId="1" r:id="rId2"/>
    <sheet name="Verwijzing" sheetId="5" state="hidden" r:id="rId3"/>
  </sheets>
  <definedNames>
    <definedName name="_Toc41629589" localSheetId="1">Duurzaamheid!$A$1</definedName>
    <definedName name="_xlnm.Print_Area" localSheetId="1">Duurzaamheid!$A$1:$E$133</definedName>
    <definedName name="_xlnm.Print_Area" localSheetId="0">Inschrijving!$A$1:$J$12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03" i="1" l="1"/>
  <c r="B102" i="1" s="1"/>
  <c r="A87" i="1"/>
  <c r="B86" i="1" s="1"/>
  <c r="A55" i="1"/>
  <c r="B54" i="1" s="1"/>
  <c r="A71" i="1"/>
  <c r="B70" i="1" s="1"/>
  <c r="A39" i="1"/>
  <c r="B38" i="1" s="1"/>
  <c r="B9" i="4" l="1"/>
  <c r="A23" i="1"/>
  <c r="B22" i="1" s="1"/>
  <c r="D116" i="1" s="1"/>
  <c r="O58" i="5"/>
  <c r="N58" i="5"/>
  <c r="O57" i="5"/>
  <c r="N57" i="5"/>
  <c r="O56" i="5"/>
  <c r="N56" i="5"/>
  <c r="O55" i="5"/>
  <c r="N55" i="5"/>
  <c r="O54" i="5"/>
  <c r="N54" i="5"/>
  <c r="O53" i="5"/>
  <c r="N53" i="5"/>
  <c r="O52" i="5"/>
  <c r="N52" i="5"/>
  <c r="O51" i="5"/>
  <c r="N51" i="5"/>
  <c r="O50" i="5"/>
  <c r="N50" i="5"/>
  <c r="O49" i="5"/>
  <c r="N49" i="5"/>
  <c r="O48" i="5"/>
  <c r="N48" i="5"/>
  <c r="O47" i="5"/>
  <c r="N47" i="5"/>
  <c r="O46" i="5"/>
  <c r="N46" i="5"/>
  <c r="O45" i="5"/>
  <c r="N45" i="5"/>
  <c r="O44" i="5"/>
  <c r="N44" i="5"/>
  <c r="O43" i="5"/>
  <c r="N43" i="5"/>
  <c r="O42" i="5"/>
  <c r="N42" i="5"/>
  <c r="O41" i="5"/>
  <c r="N41" i="5"/>
  <c r="O40" i="5"/>
  <c r="N40" i="5"/>
  <c r="O39" i="5"/>
  <c r="N39" i="5"/>
  <c r="O38" i="5"/>
  <c r="N38" i="5"/>
  <c r="O37" i="5"/>
  <c r="N37" i="5"/>
  <c r="O36" i="5"/>
  <c r="N36" i="5"/>
  <c r="O35" i="5"/>
  <c r="N35" i="5"/>
  <c r="O34" i="5"/>
  <c r="N34" i="5"/>
  <c r="O33" i="5"/>
  <c r="N33" i="5"/>
  <c r="O32" i="5"/>
  <c r="N32" i="5"/>
  <c r="O31" i="5"/>
  <c r="N31" i="5"/>
  <c r="O30" i="5"/>
  <c r="N30" i="5"/>
  <c r="O29" i="5"/>
  <c r="N29" i="5"/>
  <c r="O28" i="5"/>
  <c r="N28" i="5"/>
  <c r="O27" i="5"/>
  <c r="N27" i="5"/>
  <c r="O26" i="5"/>
  <c r="N26" i="5"/>
  <c r="O25" i="5"/>
  <c r="N25" i="5"/>
  <c r="O24" i="5"/>
  <c r="N24" i="5"/>
  <c r="O23" i="5"/>
  <c r="N23" i="5"/>
  <c r="O22" i="5"/>
  <c r="N22" i="5"/>
  <c r="O21" i="5"/>
  <c r="N21" i="5"/>
  <c r="O20" i="5"/>
  <c r="N20" i="5"/>
  <c r="O19" i="5"/>
  <c r="N19" i="5"/>
  <c r="O18" i="5"/>
  <c r="N18" i="5"/>
  <c r="O17" i="5"/>
  <c r="N17" i="5"/>
  <c r="O16" i="5"/>
  <c r="N16" i="5"/>
  <c r="O15" i="5"/>
  <c r="N15" i="5"/>
  <c r="O14" i="5"/>
  <c r="N14" i="5"/>
  <c r="O13" i="5"/>
  <c r="N13" i="5"/>
  <c r="O12" i="5"/>
  <c r="N12" i="5"/>
  <c r="O11" i="5"/>
  <c r="N11" i="5"/>
  <c r="O10" i="5"/>
  <c r="N10" i="5"/>
  <c r="O9" i="5"/>
  <c r="N9" i="5"/>
  <c r="O8" i="5"/>
  <c r="N8" i="5"/>
  <c r="O7" i="5"/>
  <c r="N7" i="5"/>
  <c r="O6" i="5"/>
  <c r="N6" i="5"/>
  <c r="O5" i="5"/>
  <c r="N5" i="5"/>
  <c r="O4" i="5"/>
  <c r="N4" i="5"/>
  <c r="O3" i="5"/>
  <c r="N3" i="5"/>
  <c r="B10" i="4"/>
  <c r="A2" i="1"/>
  <c r="B4" i="1"/>
  <c r="B11" i="4" l="1"/>
</calcChain>
</file>

<file path=xl/sharedStrings.xml><?xml version="1.0" encoding="utf-8"?>
<sst xmlns="http://schemas.openxmlformats.org/spreadsheetml/2006/main" count="184" uniqueCount="41">
  <si>
    <t xml:space="preserve">Invuldocument bij: Duurzaamheid </t>
  </si>
  <si>
    <t>Bij aanbesteding Monostromen met kenmerk 2022-SB-008</t>
  </si>
  <si>
    <t>Inschrijver</t>
  </si>
  <si>
    <t>Vul hierboven de naam van uw ondermening in en ga verder naar de tabbladen waar u "de grijze" velden in kunt vullen waarna automatisch de score wordt berekend</t>
  </si>
  <si>
    <t>Perceel</t>
  </si>
  <si>
    <t>Weging</t>
  </si>
  <si>
    <t>Punten</t>
  </si>
  <si>
    <t>Inschrijver:</t>
  </si>
  <si>
    <t>Vul in hieronder het betreffende perceel en de verwerkingsmethode in:</t>
  </si>
  <si>
    <t>Kies een perceel</t>
  </si>
  <si>
    <t>Verwerkingsmethode</t>
  </si>
  <si>
    <t>Kies een methode</t>
  </si>
  <si>
    <t>Waardering</t>
  </si>
  <si>
    <t>Korte toelichting verwerkeringsmethode</t>
  </si>
  <si>
    <t>Ondertekening inschrijver</t>
  </si>
  <si>
    <t>Naam</t>
  </si>
  <si>
    <t>Plaats</t>
  </si>
  <si>
    <t>Datum</t>
  </si>
  <si>
    <t>Handtekening</t>
  </si>
  <si>
    <t>#</t>
  </si>
  <si>
    <t>x</t>
  </si>
  <si>
    <t>Hout (a, b en c)</t>
  </si>
  <si>
    <t>Voorbereiding voor hergebruik</t>
  </si>
  <si>
    <t>Ferro en Non Ferro</t>
  </si>
  <si>
    <t>Recycling van het oorspronkelijke functionele materiaal in een gelijke of vergelijkbare toepassing</t>
  </si>
  <si>
    <t>Puin</t>
  </si>
  <si>
    <t>Recycling van het oorspronkelijke functionele materiaal in een niet gelijke of vergelijkbare toepassing</t>
  </si>
  <si>
    <t>Gips</t>
  </si>
  <si>
    <t>Chemische recycling</t>
  </si>
  <si>
    <t>Bitumeuze mengsels</t>
  </si>
  <si>
    <t>Andere nuttige toepassing, waaronder energieterugwinning</t>
  </si>
  <si>
    <t xml:space="preserve">Gemengd bouw- en sloopafval </t>
  </si>
  <si>
    <t>Verbranden als vorm van verwijdering</t>
  </si>
  <si>
    <t xml:space="preserve">Harde kunststoffen </t>
  </si>
  <si>
    <t>Storten of lozen</t>
  </si>
  <si>
    <t>(nog) niet bekend</t>
  </si>
  <si>
    <t>Percentage</t>
  </si>
  <si>
    <t>Geef hieronder een korte concrete onderbouwing hoe verwerkingsmethode wordt toegepast en hoe hierover gerapporteerd gaat worden aan de gemeente. Voor ‘(nog) niet bekend’ en voor ‘storten of lozen’ is geen toelichting nodig. Er
geldt een maximum van 100 woorden per toegelichte afvalstroom. De opgegeven informatie dient verifieerbaar te zijn door opgave van de verwerker of het toevoegen van certificaten of andere bewijsmiddelen.</t>
  </si>
  <si>
    <t>Verwerkingsmethode - Hout A &amp; Hout B</t>
  </si>
  <si>
    <t>Verwerkingsmethode - Hout C</t>
  </si>
  <si>
    <t>De gemeente wenst de hoeveelheid af te voeren afval terug te dringen. Er wordt waarde toegekend voor duurzamere manieren van verwerken. Voor de beoordeling wordt de afvalhiërarchie uit het Landelijk Afvalbeheerplan (LAP3) als uitgangspunt genomen. Hoe duurzamer de verwerkingsmethode volgens de hiërarchie hoe hoger het aantal punten. Voor percelen met meerdere afvalstromen wordt het aantal punten berekend door het totaal aantal punten te verdelen door het aantal
afvalstromen.
Op de inschrijvingstabel dient u aan te geven welke vorm van verwerking wordt toegepast. Storten of lozen is
de laagste vorm van verwerking in de hiërarchie. U scoort daarmee geen punten. Hieronder wordt het aantal te
behalen punten aangegeven bij de andere opties.
Het totale percentage van de verwerking kan niet hoger zijn dan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</si>
</sst>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4"/>
      <color rgb="FFCC0000"/>
      <name val="Arial"/>
      <family val="2"/>
    </font>
    <font>
      <b/>
      <sz val="10"/>
      <color rgb="FFCC0000"/>
      <name val="Arial"/>
      <family val="2"/>
    </font>
    <font>
      <sz val="10"/>
      <color theme="1"/>
      <name val="Arial"/>
      <family val="2"/>
    </font>
    <font>
      <sz val="11"/>
      <color theme="1"/>
      <name val="Arial"/>
      <family val="2"/>
    </font>
    <font>
      <b/>
      <sz val="11"/>
      <color theme="0"/>
      <name val="Arial"/>
      <family val="2"/>
    </font>
    <font>
      <sz val="8"/>
      <name val="Calibri"/>
      <family val="2"/>
      <scheme val="minor"/>
    </font>
    <font>
      <b/>
      <sz val="11"/>
      <color theme="1"/>
      <name val="Arial"/>
      <family val="2"/>
    </font>
    <font>
      <b/>
      <sz val="16"/>
      <color rgb="FFCC0000"/>
      <name val="Arial"/>
      <family val="2"/>
    </font>
    <font>
      <sz val="10"/>
      <color theme="1"/>
      <name val="Calibri"/>
      <family val="2"/>
      <scheme val="minor"/>
    </font>
  </fonts>
  <fills count="7">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73">
    <xf numFmtId="0" fontId="0" fillId="0" borderId="0" xfId="0"/>
    <xf numFmtId="0" fontId="5" fillId="0" borderId="0" xfId="0" applyFont="1"/>
    <xf numFmtId="0" fontId="5" fillId="4" borderId="0" xfId="0" applyFont="1" applyFill="1"/>
    <xf numFmtId="0" fontId="8" fillId="4" borderId="0" xfId="0" applyFont="1" applyFill="1"/>
    <xf numFmtId="0" fontId="5" fillId="4" borderId="2" xfId="0" applyFont="1" applyFill="1" applyBorder="1"/>
    <xf numFmtId="0" fontId="5" fillId="0" borderId="2" xfId="0" applyFont="1" applyBorder="1"/>
    <xf numFmtId="0" fontId="0" fillId="4" borderId="2" xfId="0" applyFill="1" applyBorder="1"/>
    <xf numFmtId="0" fontId="2" fillId="4" borderId="3" xfId="0" applyFont="1" applyFill="1" applyBorder="1" applyAlignment="1">
      <alignment vertical="center"/>
    </xf>
    <xf numFmtId="0" fontId="2" fillId="4" borderId="4" xfId="0" applyFont="1" applyFill="1" applyBorder="1" applyAlignment="1">
      <alignment vertical="center"/>
    </xf>
    <xf numFmtId="0" fontId="0" fillId="4" borderId="4" xfId="0" applyFill="1" applyBorder="1"/>
    <xf numFmtId="0" fontId="0" fillId="4" borderId="5" xfId="0" applyFill="1" applyBorder="1"/>
    <xf numFmtId="0" fontId="3" fillId="4" borderId="6" xfId="0" applyFont="1" applyFill="1" applyBorder="1" applyAlignment="1">
      <alignment vertical="center"/>
    </xf>
    <xf numFmtId="0" fontId="3" fillId="4" borderId="0" xfId="0" applyFont="1" applyFill="1" applyAlignment="1">
      <alignment vertical="center"/>
    </xf>
    <xf numFmtId="0" fontId="0" fillId="4" borderId="0" xfId="0" applyFill="1"/>
    <xf numFmtId="0" fontId="0" fillId="4" borderId="7" xfId="0" applyFill="1" applyBorder="1"/>
    <xf numFmtId="0" fontId="0" fillId="4" borderId="6" xfId="0" applyFill="1" applyBorder="1"/>
    <xf numFmtId="0" fontId="0" fillId="4" borderId="8" xfId="0" applyFill="1" applyBorder="1"/>
    <xf numFmtId="0" fontId="0" fillId="4" borderId="9" xfId="0" applyFill="1" applyBorder="1"/>
    <xf numFmtId="0" fontId="4" fillId="4" borderId="0" xfId="0" applyFont="1" applyFill="1" applyAlignment="1">
      <alignment horizontal="left" vertical="center" wrapText="1"/>
    </xf>
    <xf numFmtId="0" fontId="5" fillId="4" borderId="1" xfId="0" applyFont="1" applyFill="1" applyBorder="1"/>
    <xf numFmtId="9" fontId="0" fillId="4" borderId="0" xfId="0" applyNumberFormat="1" applyFill="1"/>
    <xf numFmtId="9" fontId="5" fillId="4" borderId="1" xfId="1" applyFont="1" applyFill="1" applyBorder="1"/>
    <xf numFmtId="0" fontId="8" fillId="4" borderId="1" xfId="0" applyFont="1" applyFill="1" applyBorder="1"/>
    <xf numFmtId="0" fontId="10" fillId="0" borderId="0" xfId="0" applyFont="1"/>
    <xf numFmtId="0" fontId="10" fillId="5" borderId="0" xfId="0" applyFont="1" applyFill="1"/>
    <xf numFmtId="0" fontId="10" fillId="6" borderId="0" xfId="0" applyFont="1" applyFill="1"/>
    <xf numFmtId="0" fontId="8" fillId="0" borderId="0" xfId="0" applyFont="1"/>
    <xf numFmtId="0" fontId="5" fillId="4" borderId="0" xfId="0" applyFont="1" applyFill="1" applyBorder="1" applyAlignment="1">
      <alignment horizontal="center" wrapText="1"/>
    </xf>
    <xf numFmtId="0" fontId="0" fillId="4" borderId="6" xfId="0" applyFill="1" applyBorder="1" applyAlignment="1">
      <alignment horizontal="left" vertical="center" wrapText="1"/>
    </xf>
    <xf numFmtId="0" fontId="0" fillId="4" borderId="0" xfId="0" applyFill="1" applyAlignment="1">
      <alignment horizontal="left" vertical="center" wrapText="1"/>
    </xf>
    <xf numFmtId="0" fontId="0" fillId="3" borderId="10" xfId="0" applyFill="1" applyBorder="1" applyAlignment="1">
      <alignment horizontal="center"/>
    </xf>
    <xf numFmtId="0" fontId="0" fillId="3" borderId="11" xfId="0" applyFill="1" applyBorder="1" applyAlignment="1">
      <alignment horizontal="center"/>
    </xf>
    <xf numFmtId="0" fontId="6" fillId="2" borderId="1" xfId="0" applyFont="1" applyFill="1" applyBorder="1" applyAlignment="1">
      <alignment horizontal="left"/>
    </xf>
    <xf numFmtId="0" fontId="2" fillId="4" borderId="0" xfId="0" applyFont="1" applyFill="1" applyAlignment="1">
      <alignment horizontal="left" vertical="center"/>
    </xf>
    <xf numFmtId="0" fontId="9" fillId="4" borderId="0" xfId="0" applyFont="1" applyFill="1" applyAlignment="1">
      <alignment horizontal="left" vertical="center"/>
    </xf>
    <xf numFmtId="0" fontId="5" fillId="4" borderId="0" xfId="0" applyFont="1" applyFill="1" applyAlignment="1">
      <alignment horizontal="center"/>
    </xf>
    <xf numFmtId="0" fontId="4" fillId="4" borderId="0" xfId="0" applyFont="1" applyFill="1" applyAlignment="1">
      <alignment horizontal="left" vertical="center"/>
    </xf>
    <xf numFmtId="0" fontId="4" fillId="4" borderId="0" xfId="0" applyFont="1" applyFill="1" applyAlignment="1">
      <alignment horizontal="left" vertical="center" wrapText="1"/>
    </xf>
    <xf numFmtId="0" fontId="5" fillId="3" borderId="1" xfId="0" applyFont="1" applyFill="1" applyBorder="1" applyAlignment="1">
      <alignment horizontal="center" wrapText="1"/>
    </xf>
    <xf numFmtId="0" fontId="5" fillId="3" borderId="13" xfId="0" applyFont="1" applyFill="1" applyBorder="1" applyAlignment="1">
      <alignment horizontal="center" wrapText="1"/>
    </xf>
    <xf numFmtId="0" fontId="4" fillId="4" borderId="0" xfId="0" applyFont="1" applyFill="1" applyAlignment="1">
      <alignment horizontal="left" wrapText="1"/>
    </xf>
    <xf numFmtId="0" fontId="4" fillId="4" borderId="0" xfId="0" applyFont="1" applyFill="1" applyAlignment="1">
      <alignment horizontal="left"/>
    </xf>
    <xf numFmtId="0" fontId="6" fillId="2" borderId="1" xfId="0" applyFont="1" applyFill="1" applyBorder="1" applyAlignment="1">
      <alignment horizontal="center"/>
    </xf>
    <xf numFmtId="0" fontId="5" fillId="4" borderId="1" xfId="0" applyFont="1" applyFill="1" applyBorder="1" applyAlignment="1">
      <alignment horizontal="center"/>
    </xf>
    <xf numFmtId="0" fontId="8" fillId="4" borderId="10" xfId="0" applyFont="1" applyFill="1" applyBorder="1" applyAlignment="1">
      <alignment horizontal="center"/>
    </xf>
    <xf numFmtId="0" fontId="8" fillId="4" borderId="12" xfId="0" applyFont="1" applyFill="1" applyBorder="1" applyAlignment="1">
      <alignment horizontal="center"/>
    </xf>
    <xf numFmtId="0" fontId="8" fillId="4" borderId="11" xfId="0" applyFont="1" applyFill="1" applyBorder="1" applyAlignment="1">
      <alignment horizontal="center"/>
    </xf>
    <xf numFmtId="10" fontId="5" fillId="3" borderId="12" xfId="1" applyNumberFormat="1" applyFont="1" applyFill="1" applyBorder="1" applyAlignment="1">
      <alignment horizontal="center"/>
    </xf>
    <xf numFmtId="0" fontId="6" fillId="2" borderId="10" xfId="0" applyFont="1" applyFill="1" applyBorder="1" applyAlignment="1">
      <alignment horizontal="left"/>
    </xf>
    <xf numFmtId="0" fontId="6" fillId="2" borderId="12" xfId="0" applyFont="1" applyFill="1" applyBorder="1" applyAlignment="1">
      <alignment horizontal="left"/>
    </xf>
    <xf numFmtId="0" fontId="6" fillId="2" borderId="11" xfId="0" applyFont="1" applyFill="1" applyBorder="1" applyAlignment="1">
      <alignment horizontal="left"/>
    </xf>
    <xf numFmtId="0" fontId="6" fillId="2" borderId="8" xfId="0" applyFont="1" applyFill="1" applyBorder="1" applyAlignment="1">
      <alignment horizontal="center"/>
    </xf>
    <xf numFmtId="0" fontId="6" fillId="2" borderId="2" xfId="0" applyFont="1" applyFill="1" applyBorder="1" applyAlignment="1">
      <alignment horizontal="center"/>
    </xf>
    <xf numFmtId="0" fontId="6" fillId="2" borderId="9" xfId="0" applyFont="1" applyFill="1" applyBorder="1" applyAlignment="1">
      <alignment horizontal="center"/>
    </xf>
    <xf numFmtId="0" fontId="5" fillId="4" borderId="10" xfId="0" applyFont="1" applyFill="1" applyBorder="1" applyAlignment="1">
      <alignment horizontal="center"/>
    </xf>
    <xf numFmtId="0" fontId="5" fillId="4" borderId="12" xfId="0" applyFont="1" applyFill="1" applyBorder="1" applyAlignment="1">
      <alignment horizontal="center"/>
    </xf>
    <xf numFmtId="0" fontId="5" fillId="4" borderId="11" xfId="0" applyFont="1" applyFill="1" applyBorder="1" applyAlignment="1">
      <alignment horizontal="center"/>
    </xf>
    <xf numFmtId="0" fontId="5" fillId="3" borderId="10" xfId="0" applyFont="1" applyFill="1" applyBorder="1" applyAlignment="1">
      <alignment horizontal="center" wrapText="1"/>
    </xf>
    <xf numFmtId="0" fontId="5" fillId="3" borderId="12" xfId="0" applyFont="1" applyFill="1" applyBorder="1" applyAlignment="1">
      <alignment horizontal="center" wrapText="1"/>
    </xf>
    <xf numFmtId="0" fontId="5" fillId="3" borderId="11" xfId="0" applyFont="1" applyFill="1" applyBorder="1" applyAlignment="1">
      <alignment horizontal="center" wrapText="1"/>
    </xf>
    <xf numFmtId="0" fontId="5" fillId="3" borderId="3" xfId="0" applyFont="1" applyFill="1" applyBorder="1" applyAlignment="1">
      <alignment horizontal="center" wrapText="1"/>
    </xf>
    <xf numFmtId="0" fontId="5" fillId="3" borderId="4" xfId="0" applyFont="1" applyFill="1" applyBorder="1" applyAlignment="1">
      <alignment horizontal="center" wrapText="1"/>
    </xf>
    <xf numFmtId="0" fontId="5" fillId="3" borderId="5" xfId="0" applyFont="1" applyFill="1" applyBorder="1" applyAlignment="1">
      <alignment horizontal="center" wrapText="1"/>
    </xf>
    <xf numFmtId="0" fontId="5" fillId="3" borderId="6" xfId="0" applyFont="1" applyFill="1" applyBorder="1" applyAlignment="1">
      <alignment horizontal="center" wrapText="1"/>
    </xf>
    <xf numFmtId="0" fontId="5" fillId="3" borderId="0" xfId="0" applyFont="1" applyFill="1" applyBorder="1" applyAlignment="1">
      <alignment horizontal="center" wrapText="1"/>
    </xf>
    <xf numFmtId="0" fontId="5" fillId="3" borderId="7" xfId="0" applyFont="1" applyFill="1" applyBorder="1" applyAlignment="1">
      <alignment horizontal="center" wrapText="1"/>
    </xf>
    <xf numFmtId="0" fontId="5" fillId="3" borderId="8" xfId="0" applyFont="1" applyFill="1" applyBorder="1" applyAlignment="1">
      <alignment horizontal="center" wrapText="1"/>
    </xf>
    <xf numFmtId="0" fontId="5" fillId="3" borderId="2" xfId="0" applyFont="1" applyFill="1" applyBorder="1" applyAlignment="1">
      <alignment horizontal="center" wrapText="1"/>
    </xf>
    <xf numFmtId="0" fontId="5" fillId="3" borderId="9" xfId="0" applyFont="1" applyFill="1" applyBorder="1" applyAlignment="1">
      <alignment horizontal="center" wrapText="1"/>
    </xf>
    <xf numFmtId="0" fontId="5" fillId="0" borderId="0" xfId="0" applyFont="1" applyFill="1"/>
    <xf numFmtId="0" fontId="5" fillId="4" borderId="8" xfId="0" applyFont="1" applyFill="1" applyBorder="1" applyAlignment="1">
      <alignment horizontal="center" wrapText="1"/>
    </xf>
    <xf numFmtId="0" fontId="5" fillId="4" borderId="2" xfId="0" applyFont="1" applyFill="1" applyBorder="1" applyAlignment="1">
      <alignment horizontal="center" wrapText="1"/>
    </xf>
    <xf numFmtId="0" fontId="5" fillId="4" borderId="9" xfId="0" applyFont="1" applyFill="1" applyBorder="1" applyAlignment="1">
      <alignment horizontal="center" wrapText="1"/>
    </xf>
  </cellXfs>
  <cellStyles count="2">
    <cellStyle name="Procent" xfId="1" builtinId="5"/>
    <cellStyle name="Standaard" xfId="0" builtinId="0"/>
  </cellStyles>
  <dxfs count="1">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7E30-EFBD-4F6C-A524-9AFAE3141349}">
  <dimension ref="A1:J12"/>
  <sheetViews>
    <sheetView view="pageBreakPreview" zoomScale="120" zoomScaleNormal="100" zoomScaleSheetLayoutView="120" workbookViewId="0">
      <selection activeCell="B4" sqref="B4:C4"/>
    </sheetView>
  </sheetViews>
  <sheetFormatPr defaultColWidth="9.140625" defaultRowHeight="15" x14ac:dyDescent="0.25"/>
  <cols>
    <col min="1" max="1" width="14.42578125" customWidth="1"/>
    <col min="2" max="2" width="16.7109375" bestFit="1" customWidth="1"/>
  </cols>
  <sheetData>
    <row r="1" spans="1:10" ht="18" x14ac:dyDescent="0.25">
      <c r="A1" s="7" t="s">
        <v>0</v>
      </c>
      <c r="B1" s="8"/>
      <c r="C1" s="8"/>
      <c r="D1" s="8"/>
      <c r="E1" s="9"/>
      <c r="F1" s="9"/>
      <c r="G1" s="9"/>
      <c r="H1" s="9"/>
      <c r="I1" s="9"/>
      <c r="J1" s="10"/>
    </row>
    <row r="2" spans="1:10" x14ac:dyDescent="0.25">
      <c r="A2" s="11" t="s">
        <v>1</v>
      </c>
      <c r="B2" s="12"/>
      <c r="C2" s="12"/>
      <c r="D2" s="12"/>
      <c r="E2" s="13"/>
      <c r="F2" s="13"/>
      <c r="G2" s="13"/>
      <c r="H2" s="13"/>
      <c r="I2" s="13"/>
      <c r="J2" s="14"/>
    </row>
    <row r="3" spans="1:10" x14ac:dyDescent="0.25">
      <c r="A3" s="15"/>
      <c r="B3" s="13"/>
      <c r="C3" s="13"/>
      <c r="D3" s="13"/>
      <c r="E3" s="13"/>
      <c r="F3" s="13"/>
      <c r="G3" s="13"/>
      <c r="H3" s="13"/>
      <c r="I3" s="13"/>
      <c r="J3" s="14"/>
    </row>
    <row r="4" spans="1:10" x14ac:dyDescent="0.25">
      <c r="A4" s="15" t="s">
        <v>2</v>
      </c>
      <c r="B4" s="30"/>
      <c r="C4" s="31"/>
      <c r="D4" s="13"/>
      <c r="E4" s="13"/>
      <c r="F4" s="13"/>
      <c r="G4" s="13"/>
      <c r="H4" s="13"/>
      <c r="I4" s="13"/>
      <c r="J4" s="14"/>
    </row>
    <row r="5" spans="1:10" x14ac:dyDescent="0.25">
      <c r="A5" s="15"/>
      <c r="B5" s="13"/>
      <c r="C5" s="13"/>
      <c r="D5" s="13"/>
      <c r="E5" s="13"/>
      <c r="F5" s="13"/>
      <c r="G5" s="13"/>
      <c r="H5" s="13"/>
      <c r="I5" s="13"/>
      <c r="J5" s="14"/>
    </row>
    <row r="6" spans="1:10" x14ac:dyDescent="0.25">
      <c r="A6" s="28" t="s">
        <v>3</v>
      </c>
      <c r="B6" s="29"/>
      <c r="C6" s="29"/>
      <c r="D6" s="29"/>
      <c r="E6" s="29"/>
      <c r="F6" s="29"/>
      <c r="G6" s="29"/>
      <c r="H6" s="29"/>
      <c r="I6" s="13"/>
      <c r="J6" s="14"/>
    </row>
    <row r="7" spans="1:10" x14ac:dyDescent="0.25">
      <c r="A7" s="28"/>
      <c r="B7" s="29"/>
      <c r="C7" s="29"/>
      <c r="D7" s="29"/>
      <c r="E7" s="29"/>
      <c r="F7" s="29"/>
      <c r="G7" s="29"/>
      <c r="H7" s="29"/>
      <c r="I7" s="13"/>
      <c r="J7" s="14"/>
    </row>
    <row r="8" spans="1:10" x14ac:dyDescent="0.25">
      <c r="A8" s="15"/>
      <c r="B8" s="13"/>
      <c r="C8" s="13"/>
      <c r="D8" s="13"/>
      <c r="E8" s="13"/>
      <c r="F8" s="13"/>
      <c r="G8" s="13"/>
      <c r="H8" s="13"/>
      <c r="I8" s="13"/>
      <c r="J8" s="14"/>
    </row>
    <row r="9" spans="1:10" x14ac:dyDescent="0.25">
      <c r="A9" s="15" t="s">
        <v>4</v>
      </c>
      <c r="B9" s="13" t="str">
        <f>Duurzaamheid!A18</f>
        <v>Hout (a, b en c)</v>
      </c>
      <c r="C9" s="13"/>
      <c r="D9" s="13"/>
      <c r="E9" s="13"/>
      <c r="F9" s="13"/>
      <c r="G9" s="13"/>
      <c r="H9" s="13"/>
      <c r="I9" s="13"/>
      <c r="J9" s="14"/>
    </row>
    <row r="10" spans="1:10" x14ac:dyDescent="0.25">
      <c r="A10" s="15" t="s">
        <v>5</v>
      </c>
      <c r="B10" s="20">
        <f>Duurzaamheid!B116</f>
        <v>0.4</v>
      </c>
      <c r="C10" s="13"/>
      <c r="D10" s="13"/>
      <c r="E10" s="13"/>
      <c r="F10" s="13"/>
      <c r="G10" s="13"/>
      <c r="H10" s="13"/>
      <c r="I10" s="13"/>
      <c r="J10" s="14"/>
    </row>
    <row r="11" spans="1:10" x14ac:dyDescent="0.25">
      <c r="A11" s="15" t="s">
        <v>6</v>
      </c>
      <c r="B11" s="13">
        <f>Duurzaamheid!D116</f>
        <v>0</v>
      </c>
      <c r="C11" s="13"/>
      <c r="D11" s="13"/>
      <c r="E11" s="13"/>
      <c r="F11" s="13"/>
      <c r="G11" s="13"/>
      <c r="H11" s="13"/>
      <c r="I11" s="13"/>
      <c r="J11" s="14"/>
    </row>
    <row r="12" spans="1:10" x14ac:dyDescent="0.25">
      <c r="A12" s="16"/>
      <c r="B12" s="6"/>
      <c r="C12" s="6"/>
      <c r="D12" s="6"/>
      <c r="E12" s="6"/>
      <c r="F12" s="6"/>
      <c r="G12" s="6"/>
      <c r="H12" s="6"/>
      <c r="I12" s="6"/>
      <c r="J12" s="17"/>
    </row>
  </sheetData>
  <sheetProtection algorithmName="SHA-512" hashValue="nTnYzxG7lKALGdvo+fXuex//pPjz2ODshyU0DM/ZhWbam4E4/v2f6XofgzA7WuB55GEvwtsTqmTRhwY+HRNjxw==" saltValue="vgYHpYigjMjy4S5fRGLuWQ==" spinCount="100000" sheet="1" objects="1" scenarios="1"/>
  <protectedRanges>
    <protectedRange sqref="B4:C4" name="Bereik1"/>
  </protectedRanges>
  <mergeCells count="2">
    <mergeCell ref="A6:H7"/>
    <mergeCell ref="B4:C4"/>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7D299-1F57-45BA-890B-824E87ED9463}">
  <dimension ref="A1:F133"/>
  <sheetViews>
    <sheetView tabSelected="1" view="pageBreakPreview" zoomScaleNormal="100" zoomScaleSheetLayoutView="100" workbookViewId="0">
      <selection sqref="A1:D1"/>
    </sheetView>
  </sheetViews>
  <sheetFormatPr defaultColWidth="9.140625" defaultRowHeight="14.25" x14ac:dyDescent="0.2"/>
  <cols>
    <col min="1" max="1" width="14.28515625" style="1" customWidth="1"/>
    <col min="2" max="2" width="58.85546875" style="1" customWidth="1"/>
    <col min="3" max="3" width="10" style="1" customWidth="1"/>
    <col min="4" max="4" width="20.140625" style="1" bestFit="1" customWidth="1"/>
    <col min="5" max="5" width="0" style="1" hidden="1" customWidth="1"/>
    <col min="6" max="6" width="13.5703125" style="1" hidden="1" customWidth="1"/>
    <col min="7" max="16384" width="9.140625" style="1"/>
  </cols>
  <sheetData>
    <row r="1" spans="1:4" ht="18" x14ac:dyDescent="0.2">
      <c r="A1" s="33" t="s">
        <v>0</v>
      </c>
      <c r="B1" s="33"/>
      <c r="C1" s="33"/>
      <c r="D1" s="33"/>
    </row>
    <row r="2" spans="1:4" ht="20.25" x14ac:dyDescent="0.2">
      <c r="A2" s="34" t="str">
        <f>Inschrijving!A2</f>
        <v>Bij aanbesteding Monostromen met kenmerk 2022-SB-008</v>
      </c>
      <c r="B2" s="34"/>
      <c r="C2" s="34"/>
      <c r="D2" s="34"/>
    </row>
    <row r="3" spans="1:4" x14ac:dyDescent="0.2">
      <c r="A3" s="2"/>
      <c r="B3" s="2"/>
      <c r="C3" s="2"/>
      <c r="D3" s="2"/>
    </row>
    <row r="4" spans="1:4" ht="15" x14ac:dyDescent="0.25">
      <c r="A4" s="3" t="s">
        <v>7</v>
      </c>
      <c r="B4" s="35">
        <f>Inschrijving!B2</f>
        <v>0</v>
      </c>
      <c r="C4" s="35"/>
      <c r="D4" s="35"/>
    </row>
    <row r="5" spans="1:4" ht="14.25" customHeight="1" x14ac:dyDescent="0.2">
      <c r="A5" s="37" t="s">
        <v>40</v>
      </c>
      <c r="B5" s="37"/>
      <c r="C5" s="37"/>
      <c r="D5" s="37"/>
    </row>
    <row r="6" spans="1:4" x14ac:dyDescent="0.2">
      <c r="A6" s="37"/>
      <c r="B6" s="37"/>
      <c r="C6" s="37"/>
      <c r="D6" s="37"/>
    </row>
    <row r="7" spans="1:4" x14ac:dyDescent="0.2">
      <c r="A7" s="37"/>
      <c r="B7" s="37"/>
      <c r="C7" s="37"/>
      <c r="D7" s="37"/>
    </row>
    <row r="8" spans="1:4" x14ac:dyDescent="0.2">
      <c r="A8" s="37"/>
      <c r="B8" s="37"/>
      <c r="C8" s="37"/>
      <c r="D8" s="37"/>
    </row>
    <row r="9" spans="1:4" x14ac:dyDescent="0.2">
      <c r="A9" s="37"/>
      <c r="B9" s="37"/>
      <c r="C9" s="37"/>
      <c r="D9" s="37"/>
    </row>
    <row r="10" spans="1:4" x14ac:dyDescent="0.2">
      <c r="A10" s="37"/>
      <c r="B10" s="37"/>
      <c r="C10" s="37"/>
      <c r="D10" s="37"/>
    </row>
    <row r="11" spans="1:4" x14ac:dyDescent="0.2">
      <c r="A11" s="37"/>
      <c r="B11" s="37"/>
      <c r="C11" s="37"/>
      <c r="D11" s="37"/>
    </row>
    <row r="12" spans="1:4" x14ac:dyDescent="0.2">
      <c r="A12" s="37"/>
      <c r="B12" s="37"/>
      <c r="C12" s="37"/>
      <c r="D12" s="37"/>
    </row>
    <row r="13" spans="1:4" ht="39" customHeight="1" x14ac:dyDescent="0.2">
      <c r="A13" s="37"/>
      <c r="B13" s="37"/>
      <c r="C13" s="37"/>
      <c r="D13" s="37"/>
    </row>
    <row r="14" spans="1:4" x14ac:dyDescent="0.2">
      <c r="A14" s="18"/>
      <c r="B14" s="18"/>
      <c r="C14" s="18"/>
      <c r="D14" s="18"/>
    </row>
    <row r="15" spans="1:4" x14ac:dyDescent="0.2">
      <c r="A15" s="36" t="s">
        <v>8</v>
      </c>
      <c r="B15" s="36"/>
      <c r="C15" s="36"/>
      <c r="D15" s="2"/>
    </row>
    <row r="16" spans="1:4" x14ac:dyDescent="0.2">
      <c r="A16" s="2"/>
      <c r="B16" s="2"/>
      <c r="C16" s="2"/>
      <c r="D16" s="2"/>
    </row>
    <row r="17" spans="1:4" ht="15" x14ac:dyDescent="0.25">
      <c r="A17" s="42" t="s">
        <v>4</v>
      </c>
      <c r="B17" s="42"/>
      <c r="C17" s="42"/>
      <c r="D17" s="42"/>
    </row>
    <row r="18" spans="1:4" ht="14.25" customHeight="1" x14ac:dyDescent="0.2">
      <c r="A18" s="38" t="s">
        <v>21</v>
      </c>
      <c r="B18" s="38"/>
      <c r="C18" s="38"/>
      <c r="D18" s="38"/>
    </row>
    <row r="19" spans="1:4" x14ac:dyDescent="0.2">
      <c r="A19" s="2"/>
      <c r="B19" s="2"/>
      <c r="C19" s="2"/>
      <c r="D19" s="2"/>
    </row>
    <row r="20" spans="1:4" ht="15" x14ac:dyDescent="0.25">
      <c r="A20" s="42" t="s">
        <v>38</v>
      </c>
      <c r="B20" s="42"/>
      <c r="C20" s="42"/>
      <c r="D20" s="42"/>
    </row>
    <row r="21" spans="1:4" x14ac:dyDescent="0.2">
      <c r="A21" s="38" t="s">
        <v>11</v>
      </c>
      <c r="B21" s="38"/>
      <c r="C21" s="38"/>
      <c r="D21" s="38"/>
    </row>
    <row r="22" spans="1:4" ht="15" x14ac:dyDescent="0.25">
      <c r="A22" s="22" t="s">
        <v>12</v>
      </c>
      <c r="B22" s="43" t="str">
        <f>_xlfn.IFNA(VLOOKUP(A23,Verwijzing!N:O,2,0),"0")</f>
        <v>0</v>
      </c>
      <c r="C22" s="43"/>
      <c r="D22" s="43"/>
    </row>
    <row r="23" spans="1:4" ht="15" hidden="1" x14ac:dyDescent="0.25">
      <c r="A23" s="44" t="str">
        <f>_xlfn.CONCAT($A$18," ","-"," ",A21)</f>
        <v>Hout (a, b en c) - Kies een methode</v>
      </c>
      <c r="B23" s="45"/>
      <c r="C23" s="45"/>
      <c r="D23" s="46"/>
    </row>
    <row r="24" spans="1:4" ht="15" x14ac:dyDescent="0.25">
      <c r="A24" s="26" t="s">
        <v>36</v>
      </c>
      <c r="B24" s="47">
        <v>0</v>
      </c>
      <c r="C24" s="47"/>
      <c r="D24" s="47"/>
    </row>
    <row r="25" spans="1:4" ht="15" x14ac:dyDescent="0.25">
      <c r="A25" s="32" t="s">
        <v>13</v>
      </c>
      <c r="B25" s="32"/>
      <c r="C25" s="32"/>
      <c r="D25" s="32"/>
    </row>
    <row r="26" spans="1:4" x14ac:dyDescent="0.2">
      <c r="A26" s="38"/>
      <c r="B26" s="38"/>
      <c r="C26" s="38"/>
      <c r="D26" s="38"/>
    </row>
    <row r="27" spans="1:4" x14ac:dyDescent="0.2">
      <c r="A27" s="38"/>
      <c r="B27" s="38"/>
      <c r="C27" s="38"/>
      <c r="D27" s="38"/>
    </row>
    <row r="28" spans="1:4" x14ac:dyDescent="0.2">
      <c r="A28" s="38"/>
      <c r="B28" s="38"/>
      <c r="C28" s="38"/>
      <c r="D28" s="38"/>
    </row>
    <row r="29" spans="1:4" x14ac:dyDescent="0.2">
      <c r="A29" s="38"/>
      <c r="B29" s="38"/>
      <c r="C29" s="38"/>
      <c r="D29" s="38"/>
    </row>
    <row r="30" spans="1:4" x14ac:dyDescent="0.2">
      <c r="A30" s="38"/>
      <c r="B30" s="38"/>
      <c r="C30" s="38"/>
      <c r="D30" s="38"/>
    </row>
    <row r="31" spans="1:4" x14ac:dyDescent="0.2">
      <c r="A31" s="38"/>
      <c r="B31" s="38"/>
      <c r="C31" s="38"/>
      <c r="D31" s="38"/>
    </row>
    <row r="32" spans="1:4" x14ac:dyDescent="0.2">
      <c r="A32" s="38"/>
      <c r="B32" s="38"/>
      <c r="C32" s="38"/>
      <c r="D32" s="38"/>
    </row>
    <row r="33" spans="1:4" x14ac:dyDescent="0.2">
      <c r="A33" s="38"/>
      <c r="B33" s="38"/>
      <c r="C33" s="38"/>
      <c r="D33" s="38"/>
    </row>
    <row r="34" spans="1:4" x14ac:dyDescent="0.2">
      <c r="A34" s="39"/>
      <c r="B34" s="39"/>
      <c r="C34" s="39"/>
      <c r="D34" s="39"/>
    </row>
    <row r="35" spans="1:4" x14ac:dyDescent="0.2">
      <c r="A35" s="27"/>
      <c r="B35" s="27"/>
      <c r="C35" s="27"/>
      <c r="D35" s="27"/>
    </row>
    <row r="36" spans="1:4" ht="15" x14ac:dyDescent="0.25">
      <c r="A36" s="42" t="s">
        <v>38</v>
      </c>
      <c r="B36" s="42"/>
      <c r="C36" s="42"/>
      <c r="D36" s="42"/>
    </row>
    <row r="37" spans="1:4" x14ac:dyDescent="0.2">
      <c r="A37" s="38" t="s">
        <v>11</v>
      </c>
      <c r="B37" s="38"/>
      <c r="C37" s="38"/>
      <c r="D37" s="38"/>
    </row>
    <row r="38" spans="1:4" ht="15" x14ac:dyDescent="0.25">
      <c r="A38" s="22" t="s">
        <v>12</v>
      </c>
      <c r="B38" s="43" t="str">
        <f>_xlfn.IFNA(VLOOKUP(A39,Verwijzing!N:O,2,0),"0")</f>
        <v>0</v>
      </c>
      <c r="C38" s="43"/>
      <c r="D38" s="43"/>
    </row>
    <row r="39" spans="1:4" ht="15" hidden="1" x14ac:dyDescent="0.25">
      <c r="A39" s="44" t="str">
        <f>_xlfn.CONCAT($A$18," ","-"," ",A37)</f>
        <v>Hout (a, b en c) - Kies een methode</v>
      </c>
      <c r="B39" s="45"/>
      <c r="C39" s="45"/>
      <c r="D39" s="46"/>
    </row>
    <row r="40" spans="1:4" ht="15" x14ac:dyDescent="0.25">
      <c r="A40" s="26" t="s">
        <v>36</v>
      </c>
      <c r="B40" s="47">
        <v>0</v>
      </c>
      <c r="C40" s="47"/>
      <c r="D40" s="47"/>
    </row>
    <row r="41" spans="1:4" ht="15" x14ac:dyDescent="0.25">
      <c r="A41" s="32" t="s">
        <v>13</v>
      </c>
      <c r="B41" s="32"/>
      <c r="C41" s="32"/>
      <c r="D41" s="32"/>
    </row>
    <row r="42" spans="1:4" x14ac:dyDescent="0.2">
      <c r="A42" s="38"/>
      <c r="B42" s="38"/>
      <c r="C42" s="38"/>
      <c r="D42" s="38"/>
    </row>
    <row r="43" spans="1:4" x14ac:dyDescent="0.2">
      <c r="A43" s="38"/>
      <c r="B43" s="38"/>
      <c r="C43" s="38"/>
      <c r="D43" s="38"/>
    </row>
    <row r="44" spans="1:4" x14ac:dyDescent="0.2">
      <c r="A44" s="38"/>
      <c r="B44" s="38"/>
      <c r="C44" s="38"/>
      <c r="D44" s="38"/>
    </row>
    <row r="45" spans="1:4" x14ac:dyDescent="0.2">
      <c r="A45" s="38"/>
      <c r="B45" s="38"/>
      <c r="C45" s="38"/>
      <c r="D45" s="38"/>
    </row>
    <row r="46" spans="1:4" x14ac:dyDescent="0.2">
      <c r="A46" s="38"/>
      <c r="B46" s="38"/>
      <c r="C46" s="38"/>
      <c r="D46" s="38"/>
    </row>
    <row r="47" spans="1:4" x14ac:dyDescent="0.2">
      <c r="A47" s="38"/>
      <c r="B47" s="38"/>
      <c r="C47" s="38"/>
      <c r="D47" s="38"/>
    </row>
    <row r="48" spans="1:4" x14ac:dyDescent="0.2">
      <c r="A48" s="38"/>
      <c r="B48" s="38"/>
      <c r="C48" s="38"/>
      <c r="D48" s="38"/>
    </row>
    <row r="49" spans="1:4" x14ac:dyDescent="0.2">
      <c r="A49" s="38"/>
      <c r="B49" s="38"/>
      <c r="C49" s="38"/>
      <c r="D49" s="38"/>
    </row>
    <row r="50" spans="1:4" x14ac:dyDescent="0.2">
      <c r="A50" s="39"/>
      <c r="B50" s="39"/>
      <c r="C50" s="39"/>
      <c r="D50" s="39"/>
    </row>
    <row r="51" spans="1:4" x14ac:dyDescent="0.2">
      <c r="A51" s="27"/>
      <c r="B51" s="27"/>
      <c r="C51" s="27"/>
      <c r="D51" s="27"/>
    </row>
    <row r="52" spans="1:4" ht="15" x14ac:dyDescent="0.25">
      <c r="A52" s="42" t="s">
        <v>38</v>
      </c>
      <c r="B52" s="42"/>
      <c r="C52" s="42"/>
      <c r="D52" s="42"/>
    </row>
    <row r="53" spans="1:4" x14ac:dyDescent="0.2">
      <c r="A53" s="38" t="s">
        <v>11</v>
      </c>
      <c r="B53" s="38"/>
      <c r="C53" s="38"/>
      <c r="D53" s="38"/>
    </row>
    <row r="54" spans="1:4" ht="15" x14ac:dyDescent="0.25">
      <c r="A54" s="22" t="s">
        <v>12</v>
      </c>
      <c r="B54" s="43" t="str">
        <f>_xlfn.IFNA(VLOOKUP(A55,Verwijzing!N:O,2,0),"0")</f>
        <v>0</v>
      </c>
      <c r="C54" s="43"/>
      <c r="D54" s="43"/>
    </row>
    <row r="55" spans="1:4" ht="15" hidden="1" x14ac:dyDescent="0.25">
      <c r="A55" s="44" t="str">
        <f>_xlfn.CONCAT($A$18," ","-"," ",A53)</f>
        <v>Hout (a, b en c) - Kies een methode</v>
      </c>
      <c r="B55" s="45"/>
      <c r="C55" s="45"/>
      <c r="D55" s="46"/>
    </row>
    <row r="56" spans="1:4" ht="15" x14ac:dyDescent="0.25">
      <c r="A56" s="26" t="s">
        <v>36</v>
      </c>
      <c r="B56" s="47">
        <v>0</v>
      </c>
      <c r="C56" s="47"/>
      <c r="D56" s="47"/>
    </row>
    <row r="57" spans="1:4" ht="15" x14ac:dyDescent="0.25">
      <c r="A57" s="32" t="s">
        <v>13</v>
      </c>
      <c r="B57" s="32"/>
      <c r="C57" s="32"/>
      <c r="D57" s="32"/>
    </row>
    <row r="58" spans="1:4" x14ac:dyDescent="0.2">
      <c r="A58" s="38"/>
      <c r="B58" s="38"/>
      <c r="C58" s="38"/>
      <c r="D58" s="38"/>
    </row>
    <row r="59" spans="1:4" x14ac:dyDescent="0.2">
      <c r="A59" s="38"/>
      <c r="B59" s="38"/>
      <c r="C59" s="38"/>
      <c r="D59" s="38"/>
    </row>
    <row r="60" spans="1:4" x14ac:dyDescent="0.2">
      <c r="A60" s="38"/>
      <c r="B60" s="38"/>
      <c r="C60" s="38"/>
      <c r="D60" s="38"/>
    </row>
    <row r="61" spans="1:4" x14ac:dyDescent="0.2">
      <c r="A61" s="38"/>
      <c r="B61" s="38"/>
      <c r="C61" s="38"/>
      <c r="D61" s="38"/>
    </row>
    <row r="62" spans="1:4" x14ac:dyDescent="0.2">
      <c r="A62" s="38"/>
      <c r="B62" s="38"/>
      <c r="C62" s="38"/>
      <c r="D62" s="38"/>
    </row>
    <row r="63" spans="1:4" x14ac:dyDescent="0.2">
      <c r="A63" s="38"/>
      <c r="B63" s="38"/>
      <c r="C63" s="38"/>
      <c r="D63" s="38"/>
    </row>
    <row r="64" spans="1:4" x14ac:dyDescent="0.2">
      <c r="A64" s="38"/>
      <c r="B64" s="38"/>
      <c r="C64" s="38"/>
      <c r="D64" s="38"/>
    </row>
    <row r="65" spans="1:4" x14ac:dyDescent="0.2">
      <c r="A65" s="38"/>
      <c r="B65" s="38"/>
      <c r="C65" s="38"/>
      <c r="D65" s="38"/>
    </row>
    <row r="66" spans="1:4" x14ac:dyDescent="0.2">
      <c r="A66" s="39"/>
      <c r="B66" s="39"/>
      <c r="C66" s="39"/>
      <c r="D66" s="39"/>
    </row>
    <row r="67" spans="1:4" x14ac:dyDescent="0.2">
      <c r="A67" s="27"/>
      <c r="B67" s="27"/>
      <c r="C67" s="27"/>
      <c r="D67" s="27"/>
    </row>
    <row r="68" spans="1:4" ht="15" x14ac:dyDescent="0.25">
      <c r="A68" s="51" t="s">
        <v>39</v>
      </c>
      <c r="B68" s="52"/>
      <c r="C68" s="52"/>
      <c r="D68" s="53"/>
    </row>
    <row r="69" spans="1:4" ht="14.25" customHeight="1" x14ac:dyDescent="0.2">
      <c r="A69" s="57" t="s">
        <v>11</v>
      </c>
      <c r="B69" s="58"/>
      <c r="C69" s="58"/>
      <c r="D69" s="59"/>
    </row>
    <row r="70" spans="1:4" ht="15" x14ac:dyDescent="0.25">
      <c r="A70" s="22" t="s">
        <v>12</v>
      </c>
      <c r="B70" s="54" t="str">
        <f>_xlfn.IFNA(VLOOKUP(A71,Verwijzing!N:O,2,0),"0")</f>
        <v>0</v>
      </c>
      <c r="C70" s="55"/>
      <c r="D70" s="56"/>
    </row>
    <row r="71" spans="1:4" ht="15" hidden="1" customHeight="1" x14ac:dyDescent="0.25">
      <c r="A71" s="44" t="str">
        <f>_xlfn.CONCAT($A$18," ","-"," ",A69)</f>
        <v>Hout (a, b en c) - Kies een methode</v>
      </c>
      <c r="B71" s="45"/>
      <c r="C71" s="45"/>
      <c r="D71" s="46"/>
    </row>
    <row r="72" spans="1:4" ht="15" x14ac:dyDescent="0.25">
      <c r="A72" s="26" t="s">
        <v>36</v>
      </c>
      <c r="B72" s="47">
        <v>0</v>
      </c>
      <c r="C72" s="47"/>
      <c r="D72" s="47"/>
    </row>
    <row r="73" spans="1:4" ht="15" x14ac:dyDescent="0.25">
      <c r="A73" s="48" t="s">
        <v>13</v>
      </c>
      <c r="B73" s="49"/>
      <c r="C73" s="49"/>
      <c r="D73" s="50"/>
    </row>
    <row r="74" spans="1:4" x14ac:dyDescent="0.2">
      <c r="A74" s="60"/>
      <c r="B74" s="61"/>
      <c r="C74" s="61"/>
      <c r="D74" s="62"/>
    </row>
    <row r="75" spans="1:4" x14ac:dyDescent="0.2">
      <c r="A75" s="63"/>
      <c r="B75" s="64"/>
      <c r="C75" s="64"/>
      <c r="D75" s="65"/>
    </row>
    <row r="76" spans="1:4" x14ac:dyDescent="0.2">
      <c r="A76" s="63"/>
      <c r="B76" s="64"/>
      <c r="C76" s="64"/>
      <c r="D76" s="65"/>
    </row>
    <row r="77" spans="1:4" x14ac:dyDescent="0.2">
      <c r="A77" s="63"/>
      <c r="B77" s="64"/>
      <c r="C77" s="64"/>
      <c r="D77" s="65"/>
    </row>
    <row r="78" spans="1:4" x14ac:dyDescent="0.2">
      <c r="A78" s="63"/>
      <c r="B78" s="64"/>
      <c r="C78" s="64"/>
      <c r="D78" s="65"/>
    </row>
    <row r="79" spans="1:4" x14ac:dyDescent="0.2">
      <c r="A79" s="63"/>
      <c r="B79" s="64"/>
      <c r="C79" s="64"/>
      <c r="D79" s="65"/>
    </row>
    <row r="80" spans="1:4" x14ac:dyDescent="0.2">
      <c r="A80" s="63"/>
      <c r="B80" s="64"/>
      <c r="C80" s="64"/>
      <c r="D80" s="65"/>
    </row>
    <row r="81" spans="1:4" x14ac:dyDescent="0.2">
      <c r="A81" s="63"/>
      <c r="B81" s="64"/>
      <c r="C81" s="64"/>
      <c r="D81" s="65"/>
    </row>
    <row r="82" spans="1:4" x14ac:dyDescent="0.2">
      <c r="A82" s="66"/>
      <c r="B82" s="67"/>
      <c r="C82" s="67"/>
      <c r="D82" s="68"/>
    </row>
    <row r="83" spans="1:4" s="69" customFormat="1" x14ac:dyDescent="0.2">
      <c r="A83" s="70"/>
      <c r="B83" s="71"/>
      <c r="C83" s="71"/>
      <c r="D83" s="72"/>
    </row>
    <row r="84" spans="1:4" ht="15" x14ac:dyDescent="0.25">
      <c r="A84" s="51" t="s">
        <v>39</v>
      </c>
      <c r="B84" s="52"/>
      <c r="C84" s="52"/>
      <c r="D84" s="53"/>
    </row>
    <row r="85" spans="1:4" ht="14.25" customHeight="1" x14ac:dyDescent="0.2">
      <c r="A85" s="57" t="s">
        <v>11</v>
      </c>
      <c r="B85" s="58"/>
      <c r="C85" s="58"/>
      <c r="D85" s="59"/>
    </row>
    <row r="86" spans="1:4" ht="15" x14ac:dyDescent="0.25">
      <c r="A86" s="22" t="s">
        <v>12</v>
      </c>
      <c r="B86" s="54" t="str">
        <f>_xlfn.IFNA(VLOOKUP(A87,Verwijzing!N:O,2,0),"0")</f>
        <v>0</v>
      </c>
      <c r="C86" s="55"/>
      <c r="D86" s="56"/>
    </row>
    <row r="87" spans="1:4" ht="15" hidden="1" customHeight="1" x14ac:dyDescent="0.25">
      <c r="A87" s="44" t="str">
        <f>_xlfn.CONCAT($A$18," ","-"," ",A85)</f>
        <v>Hout (a, b en c) - Kies een methode</v>
      </c>
      <c r="B87" s="45"/>
      <c r="C87" s="45"/>
      <c r="D87" s="46"/>
    </row>
    <row r="88" spans="1:4" ht="15" x14ac:dyDescent="0.25">
      <c r="A88" s="26" t="s">
        <v>36</v>
      </c>
      <c r="B88" s="47">
        <v>0</v>
      </c>
      <c r="C88" s="47"/>
      <c r="D88" s="47"/>
    </row>
    <row r="89" spans="1:4" ht="15" x14ac:dyDescent="0.25">
      <c r="A89" s="48" t="s">
        <v>13</v>
      </c>
      <c r="B89" s="49"/>
      <c r="C89" s="49"/>
      <c r="D89" s="50"/>
    </row>
    <row r="90" spans="1:4" x14ac:dyDescent="0.2">
      <c r="A90" s="60"/>
      <c r="B90" s="61"/>
      <c r="C90" s="61"/>
      <c r="D90" s="62"/>
    </row>
    <row r="91" spans="1:4" x14ac:dyDescent="0.2">
      <c r="A91" s="63"/>
      <c r="B91" s="64"/>
      <c r="C91" s="64"/>
      <c r="D91" s="65"/>
    </row>
    <row r="92" spans="1:4" x14ac:dyDescent="0.2">
      <c r="A92" s="63"/>
      <c r="B92" s="64"/>
      <c r="C92" s="64"/>
      <c r="D92" s="65"/>
    </row>
    <row r="93" spans="1:4" x14ac:dyDescent="0.2">
      <c r="A93" s="63"/>
      <c r="B93" s="64"/>
      <c r="C93" s="64"/>
      <c r="D93" s="65"/>
    </row>
    <row r="94" spans="1:4" x14ac:dyDescent="0.2">
      <c r="A94" s="63"/>
      <c r="B94" s="64"/>
      <c r="C94" s="64"/>
      <c r="D94" s="65"/>
    </row>
    <row r="95" spans="1:4" x14ac:dyDescent="0.2">
      <c r="A95" s="63"/>
      <c r="B95" s="64"/>
      <c r="C95" s="64"/>
      <c r="D95" s="65"/>
    </row>
    <row r="96" spans="1:4" x14ac:dyDescent="0.2">
      <c r="A96" s="63"/>
      <c r="B96" s="64"/>
      <c r="C96" s="64"/>
      <c r="D96" s="65"/>
    </row>
    <row r="97" spans="1:4" x14ac:dyDescent="0.2">
      <c r="A97" s="63"/>
      <c r="B97" s="64"/>
      <c r="C97" s="64"/>
      <c r="D97" s="65"/>
    </row>
    <row r="98" spans="1:4" x14ac:dyDescent="0.2">
      <c r="A98" s="66"/>
      <c r="B98" s="67"/>
      <c r="C98" s="67"/>
      <c r="D98" s="68"/>
    </row>
    <row r="99" spans="1:4" s="69" customFormat="1" x14ac:dyDescent="0.2">
      <c r="A99" s="70"/>
      <c r="B99" s="71"/>
      <c r="C99" s="71"/>
      <c r="D99" s="72"/>
    </row>
    <row r="100" spans="1:4" ht="15" x14ac:dyDescent="0.25">
      <c r="A100" s="51" t="s">
        <v>39</v>
      </c>
      <c r="B100" s="52"/>
      <c r="C100" s="52"/>
      <c r="D100" s="53"/>
    </row>
    <row r="101" spans="1:4" ht="14.25" customHeight="1" x14ac:dyDescent="0.2">
      <c r="A101" s="57" t="s">
        <v>11</v>
      </c>
      <c r="B101" s="58"/>
      <c r="C101" s="58"/>
      <c r="D101" s="59"/>
    </row>
    <row r="102" spans="1:4" ht="15" x14ac:dyDescent="0.25">
      <c r="A102" s="22" t="s">
        <v>12</v>
      </c>
      <c r="B102" s="54" t="str">
        <f>_xlfn.IFNA(VLOOKUP(A103,Verwijzing!N:O,2,0),"0")</f>
        <v>0</v>
      </c>
      <c r="C102" s="55"/>
      <c r="D102" s="56"/>
    </row>
    <row r="103" spans="1:4" ht="15" hidden="1" customHeight="1" x14ac:dyDescent="0.25">
      <c r="A103" s="44" t="str">
        <f>_xlfn.CONCAT($A$18," ","-"," ",A101)</f>
        <v>Hout (a, b en c) - Kies een methode</v>
      </c>
      <c r="B103" s="45"/>
      <c r="C103" s="45"/>
      <c r="D103" s="46"/>
    </row>
    <row r="104" spans="1:4" ht="15" x14ac:dyDescent="0.25">
      <c r="A104" s="26" t="s">
        <v>36</v>
      </c>
      <c r="B104" s="47">
        <v>0</v>
      </c>
      <c r="C104" s="47"/>
      <c r="D104" s="47"/>
    </row>
    <row r="105" spans="1:4" ht="15" x14ac:dyDescent="0.25">
      <c r="A105" s="48" t="s">
        <v>13</v>
      </c>
      <c r="B105" s="49"/>
      <c r="C105" s="49"/>
      <c r="D105" s="50"/>
    </row>
    <row r="106" spans="1:4" x14ac:dyDescent="0.2">
      <c r="A106" s="60"/>
      <c r="B106" s="61"/>
      <c r="C106" s="61"/>
      <c r="D106" s="62"/>
    </row>
    <row r="107" spans="1:4" x14ac:dyDescent="0.2">
      <c r="A107" s="63"/>
      <c r="B107" s="64"/>
      <c r="C107" s="64"/>
      <c r="D107" s="65"/>
    </row>
    <row r="108" spans="1:4" x14ac:dyDescent="0.2">
      <c r="A108" s="63"/>
      <c r="B108" s="64"/>
      <c r="C108" s="64"/>
      <c r="D108" s="65"/>
    </row>
    <row r="109" spans="1:4" x14ac:dyDescent="0.2">
      <c r="A109" s="63"/>
      <c r="B109" s="64"/>
      <c r="C109" s="64"/>
      <c r="D109" s="65"/>
    </row>
    <row r="110" spans="1:4" x14ac:dyDescent="0.2">
      <c r="A110" s="63"/>
      <c r="B110" s="64"/>
      <c r="C110" s="64"/>
      <c r="D110" s="65"/>
    </row>
    <row r="111" spans="1:4" x14ac:dyDescent="0.2">
      <c r="A111" s="63"/>
      <c r="B111" s="64"/>
      <c r="C111" s="64"/>
      <c r="D111" s="65"/>
    </row>
    <row r="112" spans="1:4" x14ac:dyDescent="0.2">
      <c r="A112" s="63"/>
      <c r="B112" s="64"/>
      <c r="C112" s="64"/>
      <c r="D112" s="65"/>
    </row>
    <row r="113" spans="1:4" x14ac:dyDescent="0.2">
      <c r="A113" s="63"/>
      <c r="B113" s="64"/>
      <c r="C113" s="64"/>
      <c r="D113" s="65"/>
    </row>
    <row r="114" spans="1:4" x14ac:dyDescent="0.2">
      <c r="A114" s="66"/>
      <c r="B114" s="67"/>
      <c r="C114" s="67"/>
      <c r="D114" s="68"/>
    </row>
    <row r="115" spans="1:4" s="69" customFormat="1" x14ac:dyDescent="0.2">
      <c r="A115" s="70"/>
      <c r="B115" s="71"/>
      <c r="C115" s="71"/>
      <c r="D115" s="72"/>
    </row>
    <row r="116" spans="1:4" ht="15" x14ac:dyDescent="0.25">
      <c r="A116" s="22" t="s">
        <v>5</v>
      </c>
      <c r="B116" s="21">
        <v>0.4</v>
      </c>
      <c r="C116" s="22" t="s">
        <v>6</v>
      </c>
      <c r="D116" s="19">
        <f>((B22*B24)+(B38*B40)+(B54*B56)+(B70*B72)+(B86*B88)+(B102*B104)*B116)</f>
        <v>0</v>
      </c>
    </row>
    <row r="117" spans="1:4" x14ac:dyDescent="0.2">
      <c r="A117" s="40" t="s">
        <v>37</v>
      </c>
      <c r="B117" s="41"/>
      <c r="C117" s="41"/>
      <c r="D117" s="41"/>
    </row>
    <row r="118" spans="1:4" x14ac:dyDescent="0.2">
      <c r="A118" s="40"/>
      <c r="B118" s="41"/>
      <c r="C118" s="41"/>
      <c r="D118" s="41"/>
    </row>
    <row r="119" spans="1:4" x14ac:dyDescent="0.2">
      <c r="A119" s="40"/>
      <c r="B119" s="41"/>
      <c r="C119" s="41"/>
      <c r="D119" s="41"/>
    </row>
    <row r="120" spans="1:4" x14ac:dyDescent="0.2">
      <c r="A120" s="40"/>
      <c r="B120" s="41"/>
      <c r="C120" s="41"/>
      <c r="D120" s="41"/>
    </row>
    <row r="121" spans="1:4" x14ac:dyDescent="0.2">
      <c r="A121" s="2"/>
      <c r="B121" s="2"/>
      <c r="C121" s="2"/>
      <c r="D121" s="2"/>
    </row>
    <row r="122" spans="1:4" ht="15" x14ac:dyDescent="0.25">
      <c r="A122" s="3" t="s">
        <v>14</v>
      </c>
      <c r="B122" s="2"/>
      <c r="C122" s="2"/>
      <c r="D122" s="2"/>
    </row>
    <row r="123" spans="1:4" x14ac:dyDescent="0.2">
      <c r="A123" s="2"/>
      <c r="B123" s="2"/>
      <c r="C123" s="2"/>
      <c r="D123" s="2"/>
    </row>
    <row r="124" spans="1:4" x14ac:dyDescent="0.2">
      <c r="A124" s="2" t="s">
        <v>15</v>
      </c>
      <c r="B124" s="4"/>
      <c r="C124" s="2"/>
      <c r="D124" s="2"/>
    </row>
    <row r="125" spans="1:4" x14ac:dyDescent="0.2">
      <c r="A125" s="2"/>
      <c r="B125" s="2"/>
      <c r="C125" s="2"/>
      <c r="D125" s="2"/>
    </row>
    <row r="126" spans="1:4" x14ac:dyDescent="0.2">
      <c r="A126" s="2" t="s">
        <v>16</v>
      </c>
      <c r="B126" s="5"/>
      <c r="C126" s="2"/>
      <c r="D126" s="2"/>
    </row>
    <row r="127" spans="1:4" x14ac:dyDescent="0.2">
      <c r="A127" s="2"/>
      <c r="C127" s="2"/>
      <c r="D127" s="2"/>
    </row>
    <row r="128" spans="1:4" x14ac:dyDescent="0.2">
      <c r="A128" s="2" t="s">
        <v>17</v>
      </c>
      <c r="B128" s="4"/>
      <c r="C128" s="2"/>
      <c r="D128" s="2"/>
    </row>
    <row r="129" spans="1:4" x14ac:dyDescent="0.2">
      <c r="A129" s="2"/>
      <c r="B129" s="2"/>
      <c r="C129" s="2"/>
      <c r="D129" s="2"/>
    </row>
    <row r="130" spans="1:4" x14ac:dyDescent="0.2">
      <c r="A130" s="2"/>
      <c r="B130" s="2"/>
      <c r="C130" s="2"/>
      <c r="D130" s="2"/>
    </row>
    <row r="131" spans="1:4" x14ac:dyDescent="0.2">
      <c r="A131" s="2"/>
      <c r="B131" s="2"/>
      <c r="C131" s="2"/>
      <c r="D131" s="2"/>
    </row>
    <row r="132" spans="1:4" x14ac:dyDescent="0.2">
      <c r="A132" s="2" t="s">
        <v>18</v>
      </c>
      <c r="B132" s="4"/>
      <c r="C132" s="2"/>
      <c r="D132" s="2"/>
    </row>
    <row r="133" spans="1:4" x14ac:dyDescent="0.2">
      <c r="A133" s="2"/>
      <c r="B133" s="2"/>
      <c r="C133" s="2"/>
      <c r="D133" s="2"/>
    </row>
  </sheetData>
  <sheetProtection algorithmName="SHA-512" hashValue="SBeLXwRTi4I8c6zW7cxt89GUNjvkVs+pwUYCx9yEjSSM3rJBTOVIWfj0UFIKCroAXZ+J3J04WJYyts4pzV1y1A==" saltValue="g+LUTNaT8xDGuOAnJaDeQA==" spinCount="100000" sheet="1" objects="1" scenarios="1"/>
  <protectedRanges>
    <protectedRange sqref="A18 A21 B24 A26 A37 B40 A42 A53 B56 A58 A69 B72 A74 A85 B88 A90 A101 B104 A106" name="Bereik4"/>
    <protectedRange sqref="A18:D18 A21:D21 A26:D35 B124:B128 B131:B132 A69:D69 A74:D83 A37:D37 A42:D51 A53:D53 A58:D67 A85:D85 A101:D101 A106:D115 A90:D99" name="Bereik2"/>
    <protectedRange sqref="A26:D35 B124 B126 B128 B132 A74:D83 A42:D51 A58:D67 A106:D115 A90:D99" name="Bereik1"/>
    <protectedRange sqref="B24 B72 B40 B56 B88 B104" name="Bereik3"/>
  </protectedRanges>
  <mergeCells count="50">
    <mergeCell ref="B104:D104"/>
    <mergeCell ref="A105:D105"/>
    <mergeCell ref="A106:D114"/>
    <mergeCell ref="A90:D98"/>
    <mergeCell ref="A100:D100"/>
    <mergeCell ref="A101:D101"/>
    <mergeCell ref="B102:D102"/>
    <mergeCell ref="A103:D103"/>
    <mergeCell ref="A85:D85"/>
    <mergeCell ref="B86:D86"/>
    <mergeCell ref="A87:D87"/>
    <mergeCell ref="B88:D88"/>
    <mergeCell ref="A89:D89"/>
    <mergeCell ref="A55:D55"/>
    <mergeCell ref="B56:D56"/>
    <mergeCell ref="A57:D57"/>
    <mergeCell ref="A58:D66"/>
    <mergeCell ref="A84:D84"/>
    <mergeCell ref="A74:D82"/>
    <mergeCell ref="A117:D120"/>
    <mergeCell ref="A17:D17"/>
    <mergeCell ref="A18:D18"/>
    <mergeCell ref="A20:D20"/>
    <mergeCell ref="A21:D21"/>
    <mergeCell ref="B22:D22"/>
    <mergeCell ref="A23:D23"/>
    <mergeCell ref="A69:D69"/>
    <mergeCell ref="B70:D70"/>
    <mergeCell ref="A71:D71"/>
    <mergeCell ref="B24:D24"/>
    <mergeCell ref="B72:D72"/>
    <mergeCell ref="A68:D68"/>
    <mergeCell ref="A25:D25"/>
    <mergeCell ref="A26:D34"/>
    <mergeCell ref="A73:D73"/>
    <mergeCell ref="A1:D1"/>
    <mergeCell ref="A2:D2"/>
    <mergeCell ref="B4:D4"/>
    <mergeCell ref="A15:C15"/>
    <mergeCell ref="A5:D13"/>
    <mergeCell ref="A36:D36"/>
    <mergeCell ref="A37:D37"/>
    <mergeCell ref="B38:D38"/>
    <mergeCell ref="A39:D39"/>
    <mergeCell ref="B40:D40"/>
    <mergeCell ref="A41:D41"/>
    <mergeCell ref="A42:D50"/>
    <mergeCell ref="A52:D52"/>
    <mergeCell ref="A53:D53"/>
    <mergeCell ref="B54:D54"/>
  </mergeCells>
  <phoneticPr fontId="7" type="noConversion"/>
  <conditionalFormatting sqref="D116">
    <cfRule type="cellIs" dxfId="0" priority="1" operator="greaterThan">
      <formula>100</formula>
    </cfRule>
  </conditionalFormatting>
  <dataValidations count="1">
    <dataValidation type="decimal" allowBlank="1" showInputMessage="1" showErrorMessage="1" sqref="B24:D24 B72:D72 B40:D40 B56:D56 B88:D88 B104:D104" xr:uid="{6B50168E-5F5B-4B08-93B9-32E252231950}">
      <formula1>0</formula1>
      <formula2>100</formula2>
    </dataValidation>
  </dataValidations>
  <pageMargins left="0.7" right="0.7" top="0.75" bottom="0.75" header="0.3" footer="0.3"/>
  <pageSetup paperSize="9" scale="61"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11DB872A-58D8-4059-B147-6BFD7350742A}">
          <x14:formula1>
            <xm:f>Verwijzing!$B$2:$B$10</xm:f>
          </x14:formula1>
          <xm:sqref>A18:D18</xm:sqref>
        </x14:dataValidation>
        <x14:dataValidation type="list" allowBlank="1" showInputMessage="1" showErrorMessage="1" xr:uid="{3694D49D-AAE3-4743-A1F7-47EF4AB25B51}">
          <x14:formula1>
            <xm:f>Verwijzing!$C$2:$C$10</xm:f>
          </x14:formula1>
          <xm:sqref>A21:D21 A69:D69 A37:D37 A53:D53 A85:D85 A101:D101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1507-D87A-4905-8E74-7FD9EB3C3548}">
  <dimension ref="A1:O58"/>
  <sheetViews>
    <sheetView topLeftCell="C1" zoomScaleNormal="100" workbookViewId="0">
      <selection activeCell="C32" sqref="C32"/>
    </sheetView>
  </sheetViews>
  <sheetFormatPr defaultColWidth="9.140625" defaultRowHeight="12.75" x14ac:dyDescent="0.2"/>
  <cols>
    <col min="1" max="1" width="2" style="23" customWidth="1"/>
    <col min="2" max="2" width="15.85546875" style="23" customWidth="1"/>
    <col min="3" max="3" width="84.140625" style="23" customWidth="1"/>
    <col min="4" max="5" width="4.7109375" style="23" bestFit="1" customWidth="1"/>
    <col min="6" max="6" width="4.5703125" style="23" customWidth="1"/>
    <col min="7" max="7" width="4.7109375" style="23" bestFit="1" customWidth="1"/>
    <col min="8" max="9" width="4.85546875" style="23" customWidth="1"/>
    <col min="10" max="10" width="4.7109375" style="23" bestFit="1" customWidth="1"/>
    <col min="11" max="11" width="9.140625" style="23"/>
    <col min="12" max="12" width="18" style="23" bestFit="1" customWidth="1"/>
    <col min="13" max="13" width="83.140625" style="23" bestFit="1" customWidth="1"/>
    <col min="14" max="14" width="94" style="23" customWidth="1"/>
    <col min="15" max="16384" width="9.140625" style="23"/>
  </cols>
  <sheetData>
    <row r="1" spans="1:15" x14ac:dyDescent="0.2">
      <c r="A1" s="23" t="s">
        <v>19</v>
      </c>
      <c r="B1" s="23" t="s">
        <v>4</v>
      </c>
      <c r="C1" s="23" t="s">
        <v>10</v>
      </c>
      <c r="D1" s="23">
        <v>1</v>
      </c>
      <c r="E1" s="23">
        <v>2</v>
      </c>
      <c r="F1" s="23">
        <v>3</v>
      </c>
      <c r="G1" s="23">
        <v>4</v>
      </c>
      <c r="H1" s="23">
        <v>5</v>
      </c>
      <c r="I1" s="23">
        <v>6</v>
      </c>
      <c r="J1" s="23">
        <v>7</v>
      </c>
    </row>
    <row r="2" spans="1:15" x14ac:dyDescent="0.2">
      <c r="B2" s="23" t="s">
        <v>9</v>
      </c>
      <c r="C2" s="23" t="s">
        <v>11</v>
      </c>
      <c r="D2" s="23" t="s">
        <v>20</v>
      </c>
      <c r="E2" s="23" t="s">
        <v>20</v>
      </c>
      <c r="F2" s="23" t="s">
        <v>20</v>
      </c>
      <c r="G2" s="23" t="s">
        <v>20</v>
      </c>
      <c r="H2" s="23" t="s">
        <v>20</v>
      </c>
      <c r="I2" s="23" t="s">
        <v>20</v>
      </c>
      <c r="J2" s="23" t="s">
        <v>20</v>
      </c>
    </row>
    <row r="3" spans="1:15" x14ac:dyDescent="0.2">
      <c r="A3" s="23">
        <v>1</v>
      </c>
      <c r="B3" s="23" t="s">
        <v>21</v>
      </c>
      <c r="C3" s="23" t="s">
        <v>22</v>
      </c>
      <c r="D3" s="24">
        <v>100</v>
      </c>
      <c r="E3" s="24">
        <v>100</v>
      </c>
      <c r="F3" s="24">
        <v>0</v>
      </c>
      <c r="G3" s="24">
        <v>100</v>
      </c>
      <c r="H3" s="24">
        <v>0</v>
      </c>
      <c r="I3" s="24">
        <v>100</v>
      </c>
      <c r="J3" s="24">
        <v>100</v>
      </c>
      <c r="L3" s="23" t="s">
        <v>21</v>
      </c>
      <c r="M3" s="23" t="s">
        <v>22</v>
      </c>
      <c r="N3" s="23" t="str">
        <f>_xlfn.CONCAT(L3," ","-"," ",M3)</f>
        <v>Hout (a, b en c) - Voorbereiding voor hergebruik</v>
      </c>
      <c r="O3" s="23">
        <f t="shared" ref="O3:O10" si="0">D3</f>
        <v>100</v>
      </c>
    </row>
    <row r="4" spans="1:15" x14ac:dyDescent="0.2">
      <c r="A4" s="23">
        <v>2</v>
      </c>
      <c r="C4" s="23" t="s">
        <v>24</v>
      </c>
      <c r="D4" s="24">
        <v>75</v>
      </c>
      <c r="E4" s="24">
        <v>50</v>
      </c>
      <c r="F4" s="25">
        <v>100</v>
      </c>
      <c r="G4" s="24">
        <v>50</v>
      </c>
      <c r="H4" s="25">
        <v>100</v>
      </c>
      <c r="I4" s="25">
        <v>50</v>
      </c>
      <c r="J4" s="24">
        <v>50</v>
      </c>
      <c r="L4" s="23" t="s">
        <v>21</v>
      </c>
      <c r="M4" s="23" t="s">
        <v>24</v>
      </c>
      <c r="N4" s="23" t="str">
        <f t="shared" ref="N4:N58" si="1">_xlfn.CONCAT(L4," ","-"," ",M4)</f>
        <v>Hout (a, b en c) - Recycling van het oorspronkelijke functionele materiaal in een gelijke of vergelijkbare toepassing</v>
      </c>
      <c r="O4" s="23">
        <f t="shared" si="0"/>
        <v>75</v>
      </c>
    </row>
    <row r="5" spans="1:15" x14ac:dyDescent="0.2">
      <c r="A5" s="23">
        <v>3</v>
      </c>
      <c r="C5" s="23" t="s">
        <v>26</v>
      </c>
      <c r="D5" s="24">
        <v>50</v>
      </c>
      <c r="E5" s="24">
        <v>0</v>
      </c>
      <c r="F5" s="25">
        <v>50</v>
      </c>
      <c r="G5" s="24">
        <v>0</v>
      </c>
      <c r="H5" s="25">
        <v>50</v>
      </c>
      <c r="I5" s="25">
        <v>0</v>
      </c>
      <c r="J5" s="24">
        <v>0</v>
      </c>
      <c r="L5" s="23" t="s">
        <v>21</v>
      </c>
      <c r="M5" s="23" t="s">
        <v>26</v>
      </c>
      <c r="N5" s="23" t="str">
        <f t="shared" si="1"/>
        <v>Hout (a, b en c) - Recycling van het oorspronkelijke functionele materiaal in een niet gelijke of vergelijkbare toepassing</v>
      </c>
      <c r="O5" s="23">
        <f t="shared" si="0"/>
        <v>50</v>
      </c>
    </row>
    <row r="6" spans="1:15" x14ac:dyDescent="0.2">
      <c r="A6" s="23">
        <v>4</v>
      </c>
      <c r="C6" s="23" t="s">
        <v>28</v>
      </c>
      <c r="D6" s="24">
        <v>25</v>
      </c>
      <c r="E6" s="24">
        <v>-25</v>
      </c>
      <c r="F6" s="25">
        <v>0</v>
      </c>
      <c r="G6" s="24">
        <v>-25</v>
      </c>
      <c r="H6" s="25">
        <v>0</v>
      </c>
      <c r="I6" s="25">
        <v>-25</v>
      </c>
      <c r="J6" s="24">
        <v>-25</v>
      </c>
      <c r="L6" s="23" t="s">
        <v>21</v>
      </c>
      <c r="M6" s="23" t="s">
        <v>28</v>
      </c>
      <c r="N6" s="23" t="str">
        <f t="shared" si="1"/>
        <v>Hout (a, b en c) - Chemische recycling</v>
      </c>
      <c r="O6" s="23">
        <f t="shared" si="0"/>
        <v>25</v>
      </c>
    </row>
    <row r="7" spans="1:15" x14ac:dyDescent="0.2">
      <c r="A7" s="23">
        <v>5</v>
      </c>
      <c r="C7" s="23" t="s">
        <v>30</v>
      </c>
      <c r="D7" s="24">
        <v>0</v>
      </c>
      <c r="E7" s="24">
        <v>-50</v>
      </c>
      <c r="F7" s="25">
        <v>-50</v>
      </c>
      <c r="G7" s="24">
        <v>-50</v>
      </c>
      <c r="H7" s="25">
        <v>-50</v>
      </c>
      <c r="I7" s="25">
        <v>-50</v>
      </c>
      <c r="J7" s="24">
        <v>-50</v>
      </c>
      <c r="L7" s="23" t="s">
        <v>21</v>
      </c>
      <c r="M7" s="23" t="s">
        <v>30</v>
      </c>
      <c r="N7" s="23" t="str">
        <f t="shared" si="1"/>
        <v>Hout (a, b en c) - Andere nuttige toepassing, waaronder energieterugwinning</v>
      </c>
      <c r="O7" s="23">
        <f t="shared" si="0"/>
        <v>0</v>
      </c>
    </row>
    <row r="8" spans="1:15" x14ac:dyDescent="0.2">
      <c r="A8" s="23">
        <v>6</v>
      </c>
      <c r="C8" s="23" t="s">
        <v>32</v>
      </c>
      <c r="D8" s="24">
        <v>-25</v>
      </c>
      <c r="E8" s="24">
        <v>-75</v>
      </c>
      <c r="F8" s="25">
        <v>-75</v>
      </c>
      <c r="G8" s="24">
        <v>-75</v>
      </c>
      <c r="H8" s="25">
        <v>-75</v>
      </c>
      <c r="I8" s="25">
        <v>-75</v>
      </c>
      <c r="J8" s="24">
        <v>-75</v>
      </c>
      <c r="L8" s="23" t="s">
        <v>21</v>
      </c>
      <c r="M8" s="23" t="s">
        <v>32</v>
      </c>
      <c r="N8" s="23" t="str">
        <f t="shared" si="1"/>
        <v>Hout (a, b en c) - Verbranden als vorm van verwijdering</v>
      </c>
      <c r="O8" s="23">
        <f t="shared" si="0"/>
        <v>-25</v>
      </c>
    </row>
    <row r="9" spans="1:15" x14ac:dyDescent="0.2">
      <c r="A9" s="23">
        <v>7</v>
      </c>
      <c r="C9" s="23" t="s">
        <v>34</v>
      </c>
      <c r="D9" s="24">
        <v>-50</v>
      </c>
      <c r="E9" s="24">
        <v>-100</v>
      </c>
      <c r="F9" s="25">
        <v>-100</v>
      </c>
      <c r="G9" s="24">
        <v>-100</v>
      </c>
      <c r="H9" s="25">
        <v>-100</v>
      </c>
      <c r="I9" s="25">
        <v>-100</v>
      </c>
      <c r="J9" s="24">
        <v>-100</v>
      </c>
      <c r="L9" s="23" t="s">
        <v>21</v>
      </c>
      <c r="M9" s="23" t="s">
        <v>34</v>
      </c>
      <c r="N9" s="23" t="str">
        <f t="shared" si="1"/>
        <v>Hout (a, b en c) - Storten of lozen</v>
      </c>
      <c r="O9" s="23">
        <f t="shared" si="0"/>
        <v>-50</v>
      </c>
    </row>
    <row r="10" spans="1:15" x14ac:dyDescent="0.2">
      <c r="C10" s="23" t="s">
        <v>35</v>
      </c>
      <c r="D10" s="24">
        <v>-100</v>
      </c>
      <c r="E10" s="24">
        <v>-250</v>
      </c>
      <c r="F10" s="25">
        <v>-250</v>
      </c>
      <c r="G10" s="24">
        <v>-250</v>
      </c>
      <c r="H10" s="25">
        <v>-250</v>
      </c>
      <c r="I10" s="25">
        <v>-250</v>
      </c>
      <c r="J10" s="24">
        <v>-250</v>
      </c>
      <c r="L10" s="23" t="s">
        <v>21</v>
      </c>
      <c r="M10" s="23" t="s">
        <v>35</v>
      </c>
      <c r="N10" s="23" t="str">
        <f t="shared" si="1"/>
        <v>Hout (a, b en c) - (nog) niet bekend</v>
      </c>
      <c r="O10" s="23">
        <f t="shared" si="0"/>
        <v>-100</v>
      </c>
    </row>
    <row r="11" spans="1:15" x14ac:dyDescent="0.2">
      <c r="L11" s="23" t="s">
        <v>23</v>
      </c>
      <c r="M11" s="23" t="s">
        <v>22</v>
      </c>
      <c r="N11" s="23" t="str">
        <f t="shared" si="1"/>
        <v>Ferro en Non Ferro - Voorbereiding voor hergebruik</v>
      </c>
      <c r="O11" s="23">
        <f>E3</f>
        <v>100</v>
      </c>
    </row>
    <row r="12" spans="1:15" x14ac:dyDescent="0.2">
      <c r="L12" s="23" t="s">
        <v>23</v>
      </c>
      <c r="M12" s="23" t="s">
        <v>24</v>
      </c>
      <c r="N12" s="23" t="str">
        <f t="shared" si="1"/>
        <v>Ferro en Non Ferro - Recycling van het oorspronkelijke functionele materiaal in een gelijke of vergelijkbare toepassing</v>
      </c>
      <c r="O12" s="23">
        <f t="shared" ref="O12:O18" si="2">E4</f>
        <v>50</v>
      </c>
    </row>
    <row r="13" spans="1:15" x14ac:dyDescent="0.2">
      <c r="L13" s="23" t="s">
        <v>23</v>
      </c>
      <c r="M13" s="23" t="s">
        <v>26</v>
      </c>
      <c r="N13" s="23" t="str">
        <f t="shared" si="1"/>
        <v>Ferro en Non Ferro - Recycling van het oorspronkelijke functionele materiaal in een niet gelijke of vergelijkbare toepassing</v>
      </c>
      <c r="O13" s="23">
        <f t="shared" si="2"/>
        <v>0</v>
      </c>
    </row>
    <row r="14" spans="1:15" x14ac:dyDescent="0.2">
      <c r="L14" s="23" t="s">
        <v>23</v>
      </c>
      <c r="M14" s="23" t="s">
        <v>28</v>
      </c>
      <c r="N14" s="23" t="str">
        <f t="shared" si="1"/>
        <v>Ferro en Non Ferro - Chemische recycling</v>
      </c>
      <c r="O14" s="23">
        <f t="shared" si="2"/>
        <v>-25</v>
      </c>
    </row>
    <row r="15" spans="1:15" x14ac:dyDescent="0.2">
      <c r="L15" s="23" t="s">
        <v>23</v>
      </c>
      <c r="M15" s="23" t="s">
        <v>30</v>
      </c>
      <c r="N15" s="23" t="str">
        <f t="shared" si="1"/>
        <v>Ferro en Non Ferro - Andere nuttige toepassing, waaronder energieterugwinning</v>
      </c>
      <c r="O15" s="23">
        <f t="shared" si="2"/>
        <v>-50</v>
      </c>
    </row>
    <row r="16" spans="1:15" x14ac:dyDescent="0.2">
      <c r="L16" s="23" t="s">
        <v>23</v>
      </c>
      <c r="M16" s="23" t="s">
        <v>32</v>
      </c>
      <c r="N16" s="23" t="str">
        <f t="shared" si="1"/>
        <v>Ferro en Non Ferro - Verbranden als vorm van verwijdering</v>
      </c>
      <c r="O16" s="23">
        <f t="shared" si="2"/>
        <v>-75</v>
      </c>
    </row>
    <row r="17" spans="12:15" x14ac:dyDescent="0.2">
      <c r="L17" s="23" t="s">
        <v>23</v>
      </c>
      <c r="M17" s="23" t="s">
        <v>34</v>
      </c>
      <c r="N17" s="23" t="str">
        <f t="shared" si="1"/>
        <v>Ferro en Non Ferro - Storten of lozen</v>
      </c>
      <c r="O17" s="23">
        <f t="shared" si="2"/>
        <v>-100</v>
      </c>
    </row>
    <row r="18" spans="12:15" x14ac:dyDescent="0.2">
      <c r="L18" s="23" t="s">
        <v>23</v>
      </c>
      <c r="M18" s="23" t="s">
        <v>35</v>
      </c>
      <c r="N18" s="23" t="str">
        <f t="shared" si="1"/>
        <v>Ferro en Non Ferro - (nog) niet bekend</v>
      </c>
      <c r="O18" s="23">
        <f t="shared" si="2"/>
        <v>-250</v>
      </c>
    </row>
    <row r="19" spans="12:15" x14ac:dyDescent="0.2">
      <c r="L19" s="23" t="s">
        <v>25</v>
      </c>
      <c r="M19" s="23" t="s">
        <v>22</v>
      </c>
      <c r="N19" s="23" t="str">
        <f t="shared" si="1"/>
        <v>Puin - Voorbereiding voor hergebruik</v>
      </c>
      <c r="O19" s="23">
        <f>F3</f>
        <v>0</v>
      </c>
    </row>
    <row r="20" spans="12:15" x14ac:dyDescent="0.2">
      <c r="L20" s="23" t="s">
        <v>25</v>
      </c>
      <c r="M20" s="23" t="s">
        <v>24</v>
      </c>
      <c r="N20" s="23" t="str">
        <f t="shared" si="1"/>
        <v>Puin - Recycling van het oorspronkelijke functionele materiaal in een gelijke of vergelijkbare toepassing</v>
      </c>
      <c r="O20" s="23">
        <f t="shared" ref="O20:O26" si="3">F4</f>
        <v>100</v>
      </c>
    </row>
    <row r="21" spans="12:15" x14ac:dyDescent="0.2">
      <c r="L21" s="23" t="s">
        <v>25</v>
      </c>
      <c r="M21" s="23" t="s">
        <v>26</v>
      </c>
      <c r="N21" s="23" t="str">
        <f t="shared" si="1"/>
        <v>Puin - Recycling van het oorspronkelijke functionele materiaal in een niet gelijke of vergelijkbare toepassing</v>
      </c>
      <c r="O21" s="23">
        <f t="shared" si="3"/>
        <v>50</v>
      </c>
    </row>
    <row r="22" spans="12:15" x14ac:dyDescent="0.2">
      <c r="L22" s="23" t="s">
        <v>25</v>
      </c>
      <c r="M22" s="23" t="s">
        <v>28</v>
      </c>
      <c r="N22" s="23" t="str">
        <f t="shared" si="1"/>
        <v>Puin - Chemische recycling</v>
      </c>
      <c r="O22" s="23">
        <f t="shared" si="3"/>
        <v>0</v>
      </c>
    </row>
    <row r="23" spans="12:15" x14ac:dyDescent="0.2">
      <c r="L23" s="23" t="s">
        <v>25</v>
      </c>
      <c r="M23" s="23" t="s">
        <v>30</v>
      </c>
      <c r="N23" s="23" t="str">
        <f t="shared" si="1"/>
        <v>Puin - Andere nuttige toepassing, waaronder energieterugwinning</v>
      </c>
      <c r="O23" s="23">
        <f t="shared" si="3"/>
        <v>-50</v>
      </c>
    </row>
    <row r="24" spans="12:15" x14ac:dyDescent="0.2">
      <c r="L24" s="23" t="s">
        <v>25</v>
      </c>
      <c r="M24" s="23" t="s">
        <v>32</v>
      </c>
      <c r="N24" s="23" t="str">
        <f t="shared" si="1"/>
        <v>Puin - Verbranden als vorm van verwijdering</v>
      </c>
      <c r="O24" s="23">
        <f t="shared" si="3"/>
        <v>-75</v>
      </c>
    </row>
    <row r="25" spans="12:15" x14ac:dyDescent="0.2">
      <c r="L25" s="23" t="s">
        <v>25</v>
      </c>
      <c r="M25" s="23" t="s">
        <v>34</v>
      </c>
      <c r="N25" s="23" t="str">
        <f t="shared" si="1"/>
        <v>Puin - Storten of lozen</v>
      </c>
      <c r="O25" s="23">
        <f t="shared" si="3"/>
        <v>-100</v>
      </c>
    </row>
    <row r="26" spans="12:15" x14ac:dyDescent="0.2">
      <c r="L26" s="23" t="s">
        <v>25</v>
      </c>
      <c r="M26" s="23" t="s">
        <v>35</v>
      </c>
      <c r="N26" s="23" t="str">
        <f t="shared" si="1"/>
        <v>Puin - (nog) niet bekend</v>
      </c>
      <c r="O26" s="23">
        <f t="shared" si="3"/>
        <v>-250</v>
      </c>
    </row>
    <row r="27" spans="12:15" x14ac:dyDescent="0.2">
      <c r="L27" s="23" t="s">
        <v>27</v>
      </c>
      <c r="M27" s="23" t="s">
        <v>22</v>
      </c>
      <c r="N27" s="23" t="str">
        <f t="shared" si="1"/>
        <v>Gips - Voorbereiding voor hergebruik</v>
      </c>
      <c r="O27" s="23">
        <f>G3</f>
        <v>100</v>
      </c>
    </row>
    <row r="28" spans="12:15" x14ac:dyDescent="0.2">
      <c r="L28" s="23" t="s">
        <v>27</v>
      </c>
      <c r="M28" s="23" t="s">
        <v>24</v>
      </c>
      <c r="N28" s="23" t="str">
        <f t="shared" si="1"/>
        <v>Gips - Recycling van het oorspronkelijke functionele materiaal in een gelijke of vergelijkbare toepassing</v>
      </c>
      <c r="O28" s="23">
        <f t="shared" ref="O28:O34" si="4">G4</f>
        <v>50</v>
      </c>
    </row>
    <row r="29" spans="12:15" x14ac:dyDescent="0.2">
      <c r="L29" s="23" t="s">
        <v>27</v>
      </c>
      <c r="M29" s="23" t="s">
        <v>26</v>
      </c>
      <c r="N29" s="23" t="str">
        <f t="shared" si="1"/>
        <v>Gips - Recycling van het oorspronkelijke functionele materiaal in een niet gelijke of vergelijkbare toepassing</v>
      </c>
      <c r="O29" s="23">
        <f t="shared" si="4"/>
        <v>0</v>
      </c>
    </row>
    <row r="30" spans="12:15" x14ac:dyDescent="0.2">
      <c r="L30" s="23" t="s">
        <v>27</v>
      </c>
      <c r="M30" s="23" t="s">
        <v>28</v>
      </c>
      <c r="N30" s="23" t="str">
        <f t="shared" si="1"/>
        <v>Gips - Chemische recycling</v>
      </c>
      <c r="O30" s="23">
        <f t="shared" si="4"/>
        <v>-25</v>
      </c>
    </row>
    <row r="31" spans="12:15" x14ac:dyDescent="0.2">
      <c r="L31" s="23" t="s">
        <v>27</v>
      </c>
      <c r="M31" s="23" t="s">
        <v>30</v>
      </c>
      <c r="N31" s="23" t="str">
        <f t="shared" si="1"/>
        <v>Gips - Andere nuttige toepassing, waaronder energieterugwinning</v>
      </c>
      <c r="O31" s="23">
        <f t="shared" si="4"/>
        <v>-50</v>
      </c>
    </row>
    <row r="32" spans="12:15" x14ac:dyDescent="0.2">
      <c r="L32" s="23" t="s">
        <v>27</v>
      </c>
      <c r="M32" s="23" t="s">
        <v>32</v>
      </c>
      <c r="N32" s="23" t="str">
        <f t="shared" si="1"/>
        <v>Gips - Verbranden als vorm van verwijdering</v>
      </c>
      <c r="O32" s="23">
        <f t="shared" si="4"/>
        <v>-75</v>
      </c>
    </row>
    <row r="33" spans="12:15" x14ac:dyDescent="0.2">
      <c r="L33" s="23" t="s">
        <v>27</v>
      </c>
      <c r="M33" s="23" t="s">
        <v>34</v>
      </c>
      <c r="N33" s="23" t="str">
        <f t="shared" si="1"/>
        <v>Gips - Storten of lozen</v>
      </c>
      <c r="O33" s="23">
        <f t="shared" si="4"/>
        <v>-100</v>
      </c>
    </row>
    <row r="34" spans="12:15" x14ac:dyDescent="0.2">
      <c r="L34" s="23" t="s">
        <v>27</v>
      </c>
      <c r="M34" s="23" t="s">
        <v>35</v>
      </c>
      <c r="N34" s="23" t="str">
        <f t="shared" si="1"/>
        <v>Gips - (nog) niet bekend</v>
      </c>
      <c r="O34" s="23">
        <f t="shared" si="4"/>
        <v>-250</v>
      </c>
    </row>
    <row r="35" spans="12:15" x14ac:dyDescent="0.2">
      <c r="L35" s="23" t="s">
        <v>29</v>
      </c>
      <c r="M35" s="23" t="s">
        <v>22</v>
      </c>
      <c r="N35" s="23" t="str">
        <f t="shared" si="1"/>
        <v>Bitumeuze mengsels - Voorbereiding voor hergebruik</v>
      </c>
      <c r="O35" s="23">
        <f>H3</f>
        <v>0</v>
      </c>
    </row>
    <row r="36" spans="12:15" x14ac:dyDescent="0.2">
      <c r="L36" s="23" t="s">
        <v>29</v>
      </c>
      <c r="M36" s="23" t="s">
        <v>24</v>
      </c>
      <c r="N36" s="23" t="str">
        <f t="shared" si="1"/>
        <v>Bitumeuze mengsels - Recycling van het oorspronkelijke functionele materiaal in een gelijke of vergelijkbare toepassing</v>
      </c>
      <c r="O36" s="23">
        <f t="shared" ref="O36:O42" si="5">H4</f>
        <v>100</v>
      </c>
    </row>
    <row r="37" spans="12:15" x14ac:dyDescent="0.2">
      <c r="L37" s="23" t="s">
        <v>29</v>
      </c>
      <c r="M37" s="23" t="s">
        <v>26</v>
      </c>
      <c r="N37" s="23" t="str">
        <f t="shared" si="1"/>
        <v>Bitumeuze mengsels - Recycling van het oorspronkelijke functionele materiaal in een niet gelijke of vergelijkbare toepassing</v>
      </c>
      <c r="O37" s="23">
        <f t="shared" si="5"/>
        <v>50</v>
      </c>
    </row>
    <row r="38" spans="12:15" x14ac:dyDescent="0.2">
      <c r="L38" s="23" t="s">
        <v>29</v>
      </c>
      <c r="M38" s="23" t="s">
        <v>28</v>
      </c>
      <c r="N38" s="23" t="str">
        <f t="shared" si="1"/>
        <v>Bitumeuze mengsels - Chemische recycling</v>
      </c>
      <c r="O38" s="23">
        <f t="shared" si="5"/>
        <v>0</v>
      </c>
    </row>
    <row r="39" spans="12:15" x14ac:dyDescent="0.2">
      <c r="L39" s="23" t="s">
        <v>29</v>
      </c>
      <c r="M39" s="23" t="s">
        <v>30</v>
      </c>
      <c r="N39" s="23" t="str">
        <f t="shared" si="1"/>
        <v>Bitumeuze mengsels - Andere nuttige toepassing, waaronder energieterugwinning</v>
      </c>
      <c r="O39" s="23">
        <f t="shared" si="5"/>
        <v>-50</v>
      </c>
    </row>
    <row r="40" spans="12:15" x14ac:dyDescent="0.2">
      <c r="L40" s="23" t="s">
        <v>29</v>
      </c>
      <c r="M40" s="23" t="s">
        <v>32</v>
      </c>
      <c r="N40" s="23" t="str">
        <f t="shared" si="1"/>
        <v>Bitumeuze mengsels - Verbranden als vorm van verwijdering</v>
      </c>
      <c r="O40" s="23">
        <f t="shared" si="5"/>
        <v>-75</v>
      </c>
    </row>
    <row r="41" spans="12:15" x14ac:dyDescent="0.2">
      <c r="L41" s="23" t="s">
        <v>29</v>
      </c>
      <c r="M41" s="23" t="s">
        <v>34</v>
      </c>
      <c r="N41" s="23" t="str">
        <f t="shared" si="1"/>
        <v>Bitumeuze mengsels - Storten of lozen</v>
      </c>
      <c r="O41" s="23">
        <f t="shared" si="5"/>
        <v>-100</v>
      </c>
    </row>
    <row r="42" spans="12:15" x14ac:dyDescent="0.2">
      <c r="L42" s="23" t="s">
        <v>29</v>
      </c>
      <c r="M42" s="23" t="s">
        <v>35</v>
      </c>
      <c r="N42" s="23" t="str">
        <f t="shared" si="1"/>
        <v>Bitumeuze mengsels - (nog) niet bekend</v>
      </c>
      <c r="O42" s="23">
        <f t="shared" si="5"/>
        <v>-250</v>
      </c>
    </row>
    <row r="43" spans="12:15" x14ac:dyDescent="0.2">
      <c r="L43" s="23" t="s">
        <v>31</v>
      </c>
      <c r="M43" s="23" t="s">
        <v>22</v>
      </c>
      <c r="N43" s="23" t="str">
        <f t="shared" si="1"/>
        <v>Gemengd bouw- en sloopafval  - Voorbereiding voor hergebruik</v>
      </c>
      <c r="O43" s="23">
        <f>I3</f>
        <v>100</v>
      </c>
    </row>
    <row r="44" spans="12:15" x14ac:dyDescent="0.2">
      <c r="L44" s="23" t="s">
        <v>31</v>
      </c>
      <c r="M44" s="23" t="s">
        <v>24</v>
      </c>
      <c r="N44" s="23" t="str">
        <f t="shared" si="1"/>
        <v>Gemengd bouw- en sloopafval  - Recycling van het oorspronkelijke functionele materiaal in een gelijke of vergelijkbare toepassing</v>
      </c>
      <c r="O44" s="23">
        <f t="shared" ref="O44:O50" si="6">I4</f>
        <v>50</v>
      </c>
    </row>
    <row r="45" spans="12:15" x14ac:dyDescent="0.2">
      <c r="L45" s="23" t="s">
        <v>31</v>
      </c>
      <c r="M45" s="23" t="s">
        <v>26</v>
      </c>
      <c r="N45" s="23" t="str">
        <f t="shared" si="1"/>
        <v>Gemengd bouw- en sloopafval  - Recycling van het oorspronkelijke functionele materiaal in een niet gelijke of vergelijkbare toepassing</v>
      </c>
      <c r="O45" s="23">
        <f t="shared" si="6"/>
        <v>0</v>
      </c>
    </row>
    <row r="46" spans="12:15" x14ac:dyDescent="0.2">
      <c r="L46" s="23" t="s">
        <v>31</v>
      </c>
      <c r="M46" s="23" t="s">
        <v>28</v>
      </c>
      <c r="N46" s="23" t="str">
        <f t="shared" si="1"/>
        <v>Gemengd bouw- en sloopafval  - Chemische recycling</v>
      </c>
      <c r="O46" s="23">
        <f t="shared" si="6"/>
        <v>-25</v>
      </c>
    </row>
    <row r="47" spans="12:15" x14ac:dyDescent="0.2">
      <c r="L47" s="23" t="s">
        <v>31</v>
      </c>
      <c r="M47" s="23" t="s">
        <v>30</v>
      </c>
      <c r="N47" s="23" t="str">
        <f t="shared" si="1"/>
        <v>Gemengd bouw- en sloopafval  - Andere nuttige toepassing, waaronder energieterugwinning</v>
      </c>
      <c r="O47" s="23">
        <f t="shared" si="6"/>
        <v>-50</v>
      </c>
    </row>
    <row r="48" spans="12:15" x14ac:dyDescent="0.2">
      <c r="L48" s="23" t="s">
        <v>31</v>
      </c>
      <c r="M48" s="23" t="s">
        <v>32</v>
      </c>
      <c r="N48" s="23" t="str">
        <f t="shared" si="1"/>
        <v>Gemengd bouw- en sloopafval  - Verbranden als vorm van verwijdering</v>
      </c>
      <c r="O48" s="23">
        <f t="shared" si="6"/>
        <v>-75</v>
      </c>
    </row>
    <row r="49" spans="12:15" x14ac:dyDescent="0.2">
      <c r="L49" s="23" t="s">
        <v>31</v>
      </c>
      <c r="M49" s="23" t="s">
        <v>34</v>
      </c>
      <c r="N49" s="23" t="str">
        <f t="shared" si="1"/>
        <v>Gemengd bouw- en sloopafval  - Storten of lozen</v>
      </c>
      <c r="O49" s="23">
        <f t="shared" si="6"/>
        <v>-100</v>
      </c>
    </row>
    <row r="50" spans="12:15" x14ac:dyDescent="0.2">
      <c r="L50" s="23" t="s">
        <v>31</v>
      </c>
      <c r="M50" s="23" t="s">
        <v>35</v>
      </c>
      <c r="N50" s="23" t="str">
        <f t="shared" si="1"/>
        <v>Gemengd bouw- en sloopafval  - (nog) niet bekend</v>
      </c>
      <c r="O50" s="23">
        <f t="shared" si="6"/>
        <v>-250</v>
      </c>
    </row>
    <row r="51" spans="12:15" x14ac:dyDescent="0.2">
      <c r="L51" s="23" t="s">
        <v>33</v>
      </c>
      <c r="M51" s="23" t="s">
        <v>22</v>
      </c>
      <c r="N51" s="23" t="str">
        <f t="shared" si="1"/>
        <v>Harde kunststoffen  - Voorbereiding voor hergebruik</v>
      </c>
      <c r="O51" s="23">
        <f>J3</f>
        <v>100</v>
      </c>
    </row>
    <row r="52" spans="12:15" x14ac:dyDescent="0.2">
      <c r="L52" s="23" t="s">
        <v>33</v>
      </c>
      <c r="M52" s="23" t="s">
        <v>24</v>
      </c>
      <c r="N52" s="23" t="str">
        <f t="shared" si="1"/>
        <v>Harde kunststoffen  - Recycling van het oorspronkelijke functionele materiaal in een gelijke of vergelijkbare toepassing</v>
      </c>
      <c r="O52" s="23">
        <f t="shared" ref="O52:O58" si="7">J4</f>
        <v>50</v>
      </c>
    </row>
    <row r="53" spans="12:15" x14ac:dyDescent="0.2">
      <c r="L53" s="23" t="s">
        <v>33</v>
      </c>
      <c r="M53" s="23" t="s">
        <v>26</v>
      </c>
      <c r="N53" s="23" t="str">
        <f t="shared" si="1"/>
        <v>Harde kunststoffen  - Recycling van het oorspronkelijke functionele materiaal in een niet gelijke of vergelijkbare toepassing</v>
      </c>
      <c r="O53" s="23">
        <f t="shared" si="7"/>
        <v>0</v>
      </c>
    </row>
    <row r="54" spans="12:15" x14ac:dyDescent="0.2">
      <c r="L54" s="23" t="s">
        <v>33</v>
      </c>
      <c r="M54" s="23" t="s">
        <v>28</v>
      </c>
      <c r="N54" s="23" t="str">
        <f t="shared" si="1"/>
        <v>Harde kunststoffen  - Chemische recycling</v>
      </c>
      <c r="O54" s="23">
        <f t="shared" si="7"/>
        <v>-25</v>
      </c>
    </row>
    <row r="55" spans="12:15" x14ac:dyDescent="0.2">
      <c r="L55" s="23" t="s">
        <v>33</v>
      </c>
      <c r="M55" s="23" t="s">
        <v>30</v>
      </c>
      <c r="N55" s="23" t="str">
        <f t="shared" si="1"/>
        <v>Harde kunststoffen  - Andere nuttige toepassing, waaronder energieterugwinning</v>
      </c>
      <c r="O55" s="23">
        <f t="shared" si="7"/>
        <v>-50</v>
      </c>
    </row>
    <row r="56" spans="12:15" x14ac:dyDescent="0.2">
      <c r="L56" s="23" t="s">
        <v>33</v>
      </c>
      <c r="M56" s="23" t="s">
        <v>32</v>
      </c>
      <c r="N56" s="23" t="str">
        <f t="shared" si="1"/>
        <v>Harde kunststoffen  - Verbranden als vorm van verwijdering</v>
      </c>
      <c r="O56" s="23">
        <f t="shared" si="7"/>
        <v>-75</v>
      </c>
    </row>
    <row r="57" spans="12:15" x14ac:dyDescent="0.2">
      <c r="L57" s="23" t="s">
        <v>33</v>
      </c>
      <c r="M57" s="23" t="s">
        <v>34</v>
      </c>
      <c r="N57" s="23" t="str">
        <f t="shared" si="1"/>
        <v>Harde kunststoffen  - Storten of lozen</v>
      </c>
      <c r="O57" s="23">
        <f t="shared" si="7"/>
        <v>-100</v>
      </c>
    </row>
    <row r="58" spans="12:15" x14ac:dyDescent="0.2">
      <c r="L58" s="23" t="s">
        <v>33</v>
      </c>
      <c r="M58" s="23" t="s">
        <v>35</v>
      </c>
      <c r="N58" s="23" t="str">
        <f t="shared" si="1"/>
        <v>Harde kunststoffen  - (nog) niet bekend</v>
      </c>
      <c r="O58" s="23">
        <f t="shared" si="7"/>
        <v>-250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CEF2AB6FE9C4A942CB971CB65E270" ma:contentTypeVersion="20" ma:contentTypeDescription="Een nieuw document maken." ma:contentTypeScope="" ma:versionID="289c5badf5cd6d6faf48c53e3c834080">
  <xsd:schema xmlns:xsd="http://www.w3.org/2001/XMLSchema" xmlns:xs="http://www.w3.org/2001/XMLSchema" xmlns:p="http://schemas.microsoft.com/office/2006/metadata/properties" xmlns:ns2="772320f3-49ad-43c5-b638-48d609aec44c" xmlns:ns3="3c92ca6b-3bf7-4c9b-8e09-e5620e94a5bd" targetNamespace="http://schemas.microsoft.com/office/2006/metadata/properties" ma:root="true" ma:fieldsID="275dbdea828985944b368d651dd900fa" ns2:_="" ns3:_="">
    <xsd:import namespace="772320f3-49ad-43c5-b638-48d609aec44c"/>
    <xsd:import namespace="3c92ca6b-3bf7-4c9b-8e09-e5620e94a5b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everancier" minOccurs="0"/>
                <xsd:element ref="ns2:Leveranciersnummer" minOccurs="0"/>
                <xsd:element ref="ns2:MediaServiceObjectDetectorVersions" minOccurs="0"/>
                <xsd:element ref="ns2:Contractnummer" minOccurs="0"/>
                <xsd:element ref="ns2:Geldigvan" minOccurs="0"/>
                <xsd:element ref="ns2:Geldigtot"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2320f3-49ad-43c5-b638-48d609aec4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Leverancier" ma:index="20" nillable="true" ma:displayName="Leverancier" ma:format="Dropdown" ma:internalName="Leverancier">
      <xsd:simpleType>
        <xsd:restriction base="dms:Text">
          <xsd:maxLength value="255"/>
        </xsd:restriction>
      </xsd:simpleType>
    </xsd:element>
    <xsd:element name="Leveranciersnummer" ma:index="21" nillable="true" ma:displayName="Leveranciersnummer" ma:decimals="0" ma:format="Dropdown" ma:internalName="Leveranciersnummer" ma:percentage="FALSE">
      <xsd:simpleType>
        <xsd:restriction base="dms:Number"/>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Contractnummer" ma:index="23" nillable="true" ma:displayName="Contractnummer" ma:format="Dropdown" ma:internalName="Contractnummer">
      <xsd:simpleType>
        <xsd:restriction base="dms:Text">
          <xsd:maxLength value="255"/>
        </xsd:restriction>
      </xsd:simpleType>
    </xsd:element>
    <xsd:element name="Geldigvan" ma:index="24" nillable="true" ma:displayName="Geldig van " ma:format="Dropdown" ma:internalName="Geldigvan">
      <xsd:simpleType>
        <xsd:restriction base="dms:Text">
          <xsd:maxLength value="255"/>
        </xsd:restriction>
      </xsd:simpleType>
    </xsd:element>
    <xsd:element name="Geldigtot" ma:index="25" nillable="true" ma:displayName="Geldig tot" ma:format="Dropdown" ma:internalName="Geldigtot">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c92ca6b-3bf7-4c9b-8e09-e5620e94a5b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635dbda-6b3d-40aa-b2df-3f3938e62b0f}" ma:internalName="TaxCatchAll" ma:showField="CatchAllData" ma:web="3c92ca6b-3bf7-4c9b-8e09-e5620e94a5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F1AFAF-FE60-4F6A-8B17-ACB32C487CC5}">
  <ds:schemaRefs>
    <ds:schemaRef ds:uri="http://schemas.microsoft.com/sharepoint/v3/contenttype/forms"/>
  </ds:schemaRefs>
</ds:datastoreItem>
</file>

<file path=customXml/itemProps2.xml><?xml version="1.0" encoding="utf-8"?>
<ds:datastoreItem xmlns:ds="http://schemas.openxmlformats.org/officeDocument/2006/customXml" ds:itemID="{9EA3EDE4-CA6F-4CD0-BA7F-5EF7B7783D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2320f3-49ad-43c5-b638-48d609aec44c"/>
    <ds:schemaRef ds:uri="3c92ca6b-3bf7-4c9b-8e09-e5620e94a5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Inschrijving</vt:lpstr>
      <vt:lpstr>Duurzaamheid</vt:lpstr>
      <vt:lpstr>Verwijzing</vt:lpstr>
      <vt:lpstr>Duurzaamheid!_Toc41629589</vt:lpstr>
      <vt:lpstr>Duurzaamheid!Afdrukbereik</vt:lpstr>
      <vt:lpstr>Inschrijving!Afdrukbereik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Nas, Roy de</cp:lastModifiedBy>
  <cp:revision/>
  <dcterms:created xsi:type="dcterms:W3CDTF">2023-11-20T11:57:04Z</dcterms:created>
  <dcterms:modified xsi:type="dcterms:W3CDTF">2025-01-15T08:18:38Z</dcterms:modified>
  <cp:category/>
  <cp:contentStatus/>
</cp:coreProperties>
</file>