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wsvalleiveluwe.sharepoint.com/sites/MonitoringsamenmetBZIM/Gedeelde documenten/General/documenten voor aanbesteding/NvI1/"/>
    </mc:Choice>
  </mc:AlternateContent>
  <xr:revisionPtr revIDLastSave="17" documentId="8_{C0CDF425-8B67-4681-9A5F-D0B58BC02335}" xr6:coauthVersionLast="47" xr6:coauthVersionMax="47" xr10:uidLastSave="{DADF471C-1190-41C6-A366-9A78363315FB}"/>
  <bookViews>
    <workbookView xWindow="28680" yWindow="-120" windowWidth="29040" windowHeight="15840" xr2:uid="{82E077DE-0DBD-4647-B82F-CEA535652A1A}"/>
  </bookViews>
  <sheets>
    <sheet name="Invul prijzenblad"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73" i="1" l="1"/>
  <c r="E72" i="1"/>
  <c r="E71" i="1"/>
  <c r="E70" i="1"/>
  <c r="E69" i="1"/>
  <c r="E30" i="1"/>
  <c r="E31" i="1"/>
  <c r="D35" i="1"/>
  <c r="E46" i="1" l="1"/>
  <c r="E58" i="1"/>
  <c r="E59" i="1"/>
  <c r="E60" i="1"/>
  <c r="E57" i="1"/>
  <c r="E29" i="1"/>
  <c r="E62" i="1" l="1"/>
  <c r="E61" i="1"/>
  <c r="E56" i="1"/>
  <c r="E55" i="1"/>
  <c r="E54" i="1"/>
  <c r="E63" i="1" l="1"/>
  <c r="E84" i="1"/>
  <c r="E36" i="1" l="1"/>
  <c r="E37" i="1" l="1"/>
  <c r="E32" i="1"/>
  <c r="E92" i="1" l="1"/>
  <c r="E45" i="1"/>
  <c r="E42" i="1"/>
  <c r="E43" i="1"/>
  <c r="E89" i="1"/>
  <c r="E96" i="1"/>
  <c r="E97" i="1"/>
  <c r="E95" i="1"/>
  <c r="E44" i="1"/>
  <c r="E33" i="1"/>
  <c r="E98" i="1"/>
  <c r="E90" i="1"/>
  <c r="E99" i="1"/>
  <c r="E91" i="1"/>
  <c r="E93" i="1"/>
  <c r="E100" i="1"/>
  <c r="E49" i="1"/>
  <c r="E50" i="1"/>
  <c r="E38" i="1"/>
  <c r="E35" i="1"/>
  <c r="E19" i="1"/>
  <c r="E18" i="1"/>
  <c r="E20" i="1"/>
  <c r="E21" i="1"/>
  <c r="E17" i="1"/>
  <c r="E51" i="1" l="1"/>
  <c r="E83" i="1"/>
  <c r="E22" i="1"/>
  <c r="E88" i="1"/>
  <c r="E101" i="1"/>
  <c r="E28" i="1"/>
  <c r="E39" i="1" s="1"/>
  <c r="E74" i="1"/>
  <c r="E86" i="1" l="1"/>
  <c r="E85" i="1"/>
  <c r="E82" i="1"/>
  <c r="E87" i="1"/>
  <c r="E102" i="1" l="1"/>
  <c r="E104" i="1" s="1"/>
</calcChain>
</file>

<file path=xl/sharedStrings.xml><?xml version="1.0" encoding="utf-8"?>
<sst xmlns="http://schemas.openxmlformats.org/spreadsheetml/2006/main" count="173" uniqueCount="142">
  <si>
    <t>Prijzenblad</t>
  </si>
  <si>
    <t>Naam Inschrijver</t>
  </si>
  <si>
    <t xml:space="preserve">In de geel gearceerde velden dienen door de inschrijver te worden ingevuld. Alleen als in de toelichting is aangegeven dat € 0 ingevuld mag worden en van toepassing is, mag  € 0 ingevuld worden. </t>
  </si>
  <si>
    <t xml:space="preserve">Oranje gearceerde velden betreffende een keuzeveld waarbij een antwoord gegeven moet worden op een vraag. Er moet altijd een antwoord worden gegeven, anders is de inschrijving ongeldig verklaard en wordt u uitgesloten van deelname. </t>
  </si>
  <si>
    <t xml:space="preserve">Indien de aantallen wijzigen gedurdende het implementatietraject en de werkzaamheden zijn benoemd in de eenmalige of jaarlijske kosten en ook in de verrekenprijzen dan gelden de bedragen die zijn opgegeven in de eenmalige kosten. </t>
  </si>
  <si>
    <t>De toelichting is slechts een korte beschrijving om de specifieke kosten in het juiste veld te plaatsen. In het PvE is beschreven wat er exact verwacht en geleverd moet worden en is altijd het uitgangspunt.</t>
  </si>
  <si>
    <t>Alle gevraagde werkzaamheden in de uitvraag dienen verdisconteerd te worden in het prijzenblad</t>
  </si>
  <si>
    <t>EENMALIGE KOSTEN</t>
  </si>
  <si>
    <r>
      <t>Eenmalige kosten aan het waterschap</t>
    </r>
    <r>
      <rPr>
        <b/>
        <sz val="11"/>
        <color rgb="FF000000"/>
        <rFont val="Aptos Narrow"/>
        <family val="2"/>
        <scheme val="minor"/>
      </rPr>
      <t xml:space="preserve"> </t>
    </r>
    <r>
      <rPr>
        <i/>
        <sz val="11"/>
        <color rgb="FF000000"/>
        <rFont val="Aptos Narrow"/>
        <family val="2"/>
        <scheme val="minor"/>
      </rPr>
      <t>(Kosten die niet zijn toe te schrijven aan een individuele monitoringspunt)</t>
    </r>
  </si>
  <si>
    <t>Omschrijving</t>
  </si>
  <si>
    <t>Bedrag waterschap</t>
  </si>
  <si>
    <t>Aantal</t>
  </si>
  <si>
    <t>Totaalbedrag</t>
  </si>
  <si>
    <t>Aanvullende toelichting</t>
  </si>
  <si>
    <t>EENMALIGE KOSTEN IN GEBIED VAN WATERSCHAP VALLEI EN VELUWE</t>
  </si>
  <si>
    <t>Projectmanagementkosten</t>
  </si>
  <si>
    <t>Projectmanagentkosten in gebied van WSVV</t>
  </si>
  <si>
    <t>Setup webportal</t>
  </si>
  <si>
    <t>Setupkosten van de webportal in gebied van WSVV</t>
  </si>
  <si>
    <t>Historische gegevens opnemen in webportal</t>
  </si>
  <si>
    <t xml:space="preserve">Kosten in om alle gegevens (51 peilbuizen) en meetdata op te nemen in het webportal </t>
  </si>
  <si>
    <t xml:space="preserve">Oplevering </t>
  </si>
  <si>
    <t>Opleverkosten in gebied van WSVV</t>
  </si>
  <si>
    <t>Overige kosten</t>
  </si>
  <si>
    <t>Indien er nog kosten zijn die niet in bovenstaande onderdelen kon worden geplaatst dan graag hier vermelden, anders € 0 invullen</t>
  </si>
  <si>
    <t>TOTAAL</t>
  </si>
  <si>
    <r>
      <t xml:space="preserve">Eenmalige kosten per locatie </t>
    </r>
    <r>
      <rPr>
        <i/>
        <sz val="11"/>
        <color theme="1"/>
        <rFont val="Aptos Narrow"/>
        <family val="2"/>
        <scheme val="minor"/>
      </rPr>
      <t>(kosten die toe te schrijven zijn aan een idividuele monitoringspunt)</t>
    </r>
  </si>
  <si>
    <r>
      <t xml:space="preserve">Bedrag </t>
    </r>
    <r>
      <rPr>
        <b/>
        <u/>
        <sz val="11"/>
        <color theme="1"/>
        <rFont val="Aptos Narrow"/>
        <family val="2"/>
        <scheme val="minor"/>
      </rPr>
      <t>per</t>
    </r>
    <r>
      <rPr>
        <b/>
        <sz val="11"/>
        <color theme="1"/>
        <rFont val="Aptos Narrow"/>
        <family val="2"/>
        <scheme val="minor"/>
      </rPr>
      <t xml:space="preserve"> stuk</t>
    </r>
  </si>
  <si>
    <t>Toelichting</t>
  </si>
  <si>
    <t>WERKZAAMHEDEN BESTAANDE PEILBUIZEN 2025</t>
  </si>
  <si>
    <t>Algemene projectmanagementkosten</t>
  </si>
  <si>
    <t>Projectmanagementkosten per bestaande peilbuis</t>
  </si>
  <si>
    <t>Plaatsen slot op schutkoker zonder duikerklok</t>
  </si>
  <si>
    <t>schutkoker zonder duikerklok dient voorzien te worden van een nieuw slot met één sleutel die toepasbaar is op alle sloten</t>
  </si>
  <si>
    <t>Plaatsen slot op oppervlaktewatermonitoringspunt</t>
  </si>
  <si>
    <t>het monitoringspunt dient voorzien te worden van een nieuw slot met één sleutel die toepasbaar is op alle sloten</t>
  </si>
  <si>
    <t>Dichten handmatig geboord gat met zwelklei</t>
  </si>
  <si>
    <t>Door onvoorziene opmstandigheden in de ondergrond kan een handmatig geplaatste boring onvoldoende diep blijken en machinaal herplaatst moeten worden. Het geplaatste, handmatige boorgat dient dan gedicht te worden met zwelklei (Fictief aantal aangehouden).</t>
  </si>
  <si>
    <t>visuele inspectie en schoonspoelen peilbuis/filter</t>
  </si>
  <si>
    <t>Het schoonspoelen en inspecteren van bestaande peilbuis die zijn aangegeven in de objectenlijst (hierbij eerst controleren op verzanding.)</t>
  </si>
  <si>
    <t>Locatie opnemen in webportal</t>
  </si>
  <si>
    <t xml:space="preserve">Het toevoegen van een bestaande peilbuis in de webportal </t>
  </si>
  <si>
    <t>Dient bestaande peilbuis aangepast te worden om uw meet- en/of communicatieapparatuur te kunnen plaatsen?</t>
  </si>
  <si>
    <t xml:space="preserve">Zie hiervoor bijlage 3 representatieve afbeeldingen van ingerichte peilbuizen van de uitvraag </t>
  </si>
  <si>
    <t>Aanpassingen grondwaterpeilbuis of straatpot/schutkoker i.v.m. gebruik telemetrie.</t>
  </si>
  <si>
    <t>Indien u apparatuur gebruikt die niet in de huidige peilbuis of straatpot of schutkoker past dan dient u hier de additionele kosten in te vullen en het aantal peilbuizen dat aangepast moet worden. De kosten moeten alles includief zijn, dus materiaal, werkzaamheden, werkloon, reiskosten etc. Indien geen ombouwkosten gemaakt behoeven te worden dan hier € 0 invullen</t>
  </si>
  <si>
    <t>Plaatsen en ijken meet- en communicatieapparatuur</t>
  </si>
  <si>
    <t xml:space="preserve">De kosten voor het plaatsen van de meetapparatuur met eventueel communicatieapparatuur. </t>
  </si>
  <si>
    <t>Overleg en afstemming met perceeleigenaar</t>
  </si>
  <si>
    <t xml:space="preserve">Niet voor alle objecten is een overleg en afstemming noodzakelijk met de perceeleiegenaar. Het aantal is een inschatting. </t>
  </si>
  <si>
    <t>Logboek webportal bijhouden</t>
  </si>
  <si>
    <t>proces en aandachtspunten bijhouden</t>
  </si>
  <si>
    <t>WERKZAAMHEDEN NIEUW TE PLAATSEN STIJGHOOGTEMONITORINGSPUNTEN VANAF 2026</t>
  </si>
  <si>
    <t>Projectmanagementkosten per nieuw te plaatsen peilbuis</t>
  </si>
  <si>
    <r>
      <t>Plaatsen</t>
    </r>
    <r>
      <rPr>
        <sz val="11"/>
        <rFont val="Aptos Narrow"/>
        <family val="2"/>
        <scheme val="minor"/>
      </rPr>
      <t xml:space="preserve"> GMW, </t>
    </r>
    <r>
      <rPr>
        <sz val="11"/>
        <color theme="1"/>
        <rFont val="Aptos Narrow"/>
        <family val="2"/>
        <scheme val="minor"/>
      </rPr>
      <t>conditionerende onderzoeken (klic-melding en oo-onderzoek), plaatsen filters, maken boorbeschrijving en aanleveren BRO, inmeten, foto's en waterdicht afwerken peilbuis en toepassen straatpoten en verwerken in logboek</t>
    </r>
  </si>
  <si>
    <t>Kosten voor genoemde onderdelen, inclusief reistijd en km-vergoeding per nieuwe peilbuis; aantal is inschatting</t>
  </si>
  <si>
    <t>Plaatsen GMW, conditionerende onderzoeken (klic-melding en ooo-onderzoek), plaatsen filters, maken boorbeschrijving en aanleveren BRO, foto's en waterdicht afwerken peilbuis en toepassen kunststof schutkoker en verwerken in logboek</t>
  </si>
  <si>
    <r>
      <t>regel 43 B en 46: dubbeling : beiden "</t>
    </r>
    <r>
      <rPr>
        <b/>
        <sz val="11"/>
        <color theme="1"/>
        <rFont val="Aptos Narrow"/>
        <family val="2"/>
        <scheme val="minor"/>
      </rPr>
      <t>plaatsen</t>
    </r>
    <r>
      <rPr>
        <sz val="11"/>
        <color theme="1"/>
        <rFont val="Aptos Narrow"/>
        <family val="2"/>
        <scheme val="minor"/>
      </rPr>
      <t xml:space="preserve"> apparatuur?</t>
    </r>
  </si>
  <si>
    <t>Plaatsen apparatuur en ijking in binnen- of buitendijkse GMW</t>
  </si>
  <si>
    <t>Kosten voor het plaatsen van apparatuur; aantal is inschatting</t>
  </si>
  <si>
    <t>Op de plank hebben liggen van binnen-of buitendijks GMW</t>
  </si>
  <si>
    <t>Kosten voor het op de plank hebben liggen van apparatuur van OMW, zie paragraaf 4.5.3 Werkzaamheden 2027 van het PvE; aantal is inschatting</t>
  </si>
  <si>
    <t xml:space="preserve">plaatsen apparatuur GMW en ijking, foto's bij instroom voorliggende polder </t>
  </si>
  <si>
    <t>Kosten voor het plaatsen van apparatuur binnen 4 dagen, zie paragraaf 4.5.3 Werkzaamheden 2027 van het PvE; aantal is inschatting</t>
  </si>
  <si>
    <t>Planning en terugkoppeling in monitoringsjaarplan</t>
  </si>
  <si>
    <t>Kosten voor de terugkoppeling van de voortgang en planning per GMW</t>
  </si>
  <si>
    <t xml:space="preserve">Het toevoegen van een peilbuis in de webportal </t>
  </si>
  <si>
    <t>WERKZAAMHEDEN NIEUW TE PLAATSEN OPPERVLAKTEWATERMONITORINGSPUNTEN (OMW) VANAF 2026</t>
  </si>
  <si>
    <t>Overleg en afstemming met perceeleigenaar (indien van toepassing)</t>
  </si>
  <si>
    <r>
      <t>Plaatsen</t>
    </r>
    <r>
      <rPr>
        <sz val="11"/>
        <rFont val="Aptos Narrow"/>
        <family val="2"/>
        <scheme val="minor"/>
      </rPr>
      <t xml:space="preserve"> buitendijkse OMW</t>
    </r>
    <r>
      <rPr>
        <sz val="11"/>
        <color theme="1"/>
        <rFont val="Aptos Narrow"/>
        <family val="2"/>
        <scheme val="minor"/>
      </rPr>
      <t>, conditionerende onderzoeken (klic-melding), inmeten, foto's en afwerken met schutkoker  en verwerken in logboek</t>
    </r>
  </si>
  <si>
    <t>Kosten voor genoemde onderdelen, inclusief reistijd en km-vergoeding per nieuw OMW; aantal is inschatting</t>
  </si>
  <si>
    <r>
      <t>Plaatsen</t>
    </r>
    <r>
      <rPr>
        <sz val="11"/>
        <rFont val="Aptos Narrow"/>
        <family val="2"/>
        <scheme val="minor"/>
      </rPr>
      <t xml:space="preserve"> binnendijkse OMW</t>
    </r>
    <r>
      <rPr>
        <sz val="11"/>
        <color theme="1"/>
        <rFont val="Aptos Narrow"/>
        <family val="2"/>
        <scheme val="minor"/>
      </rPr>
      <t>, conditionerende onderzoeken (klic-melding), foto's en afwerken met schutkoker  en verwerken in logboek</t>
    </r>
  </si>
  <si>
    <t>Plaatsen apparatuur en ijking in binnen- of buitendijkse OMW</t>
  </si>
  <si>
    <t>Op de plank hebben liggen van binnen-of buitendijks OMW</t>
  </si>
  <si>
    <t xml:space="preserve">Plaatsen apparatuur OMW en ijking, foto's bij instroom voorliggende polder </t>
  </si>
  <si>
    <t>Kosten voor het plaatsen van apparatuur binnen 4 dagen, zie paragraaf 4.5.3Werkzaamheden 2027 van het PvE; aantal is inschatting</t>
  </si>
  <si>
    <t>Kosten voor de terugkoppeling van de voortgang en planning per OMW</t>
  </si>
  <si>
    <t xml:space="preserve">Het toevoegen van een meetpunt in het webportal </t>
  </si>
  <si>
    <t>JAARLIJKSE KOSTEN</t>
  </si>
  <si>
    <t>Jaarlijkse algemene kosten</t>
  </si>
  <si>
    <t>Bedrag per stuk</t>
  </si>
  <si>
    <t>Hostingkosten en onderhoudskosten webportal</t>
  </si>
  <si>
    <t>Totaalbedrag wordt berekent over 10 jaar</t>
  </si>
  <si>
    <t>Kwartaalrapport ten behoeve van facturatie</t>
  </si>
  <si>
    <t>opstellen monitoringsjaarplan</t>
  </si>
  <si>
    <t>er worden 2 monitoringsjaarplannen (voor 2026 en 2027) opgesteld</t>
  </si>
  <si>
    <t>Revisie monitoringsjaarplan naar jaarrapport</t>
  </si>
  <si>
    <t>er worden 2 monitoringsjaarrapportages (voor 2026 en 2027) opgesteld</t>
  </si>
  <si>
    <t>Helpdesk</t>
  </si>
  <si>
    <t>TOTAAL over 10 jaar</t>
  </si>
  <si>
    <t>VERREKENPRIJZEN GEDURENDE HET CONTRACT</t>
  </si>
  <si>
    <t>Additionele werkzaamheden en afname gedurende de het contract</t>
  </si>
  <si>
    <t>Onderstaande aantallen zijn fictief en er kunnen geen reachten aan ontleend worden. Het fictieve aantal is bedoeld voor de beoordeling. De verrekenprijzen zijn gedurende het gehele contract van toepassing ongeacht het aantal af te nemen objecten en kunnen jaarlijks geindexeerd worden conform de overeenkomst.</t>
  </si>
  <si>
    <t>Nr</t>
  </si>
  <si>
    <t xml:space="preserve">Fictief aantal </t>
  </si>
  <si>
    <t>A01-0</t>
  </si>
  <si>
    <t>Plaatsen peilbuis tot 4 meter diep, incl. projectbegeleiding, inmeten, schouw, afwerking met straatpot (incl. straatwerk), boorbeschrijving, gegevens aanleveren aan BRO, opnemen in webportal en plaatsen meet- en/of communicatie apparatuur</t>
  </si>
  <si>
    <t>A01-1</t>
  </si>
  <si>
    <t xml:space="preserve">Gelijk aan A01-0 maar dan bij 4 stuks (raai) </t>
  </si>
  <si>
    <t>A01-2</t>
  </si>
  <si>
    <t>Meerprijs per meter tot max 6 meter diep t.o.v. prijs A01-0 en A01-1 per peilbuis</t>
  </si>
  <si>
    <t>A01-3</t>
  </si>
  <si>
    <t>Meerprijs A01-0 en A01-1 waarbij geen straatpot wordt geplaatst maar een schutkoker (per peilbuis)</t>
  </si>
  <si>
    <t>A02-1</t>
  </si>
  <si>
    <t>Inmeten peilbuis d.m.v. waterpassen (per peilbuis)</t>
  </si>
  <si>
    <t>A02-2</t>
  </si>
  <si>
    <t>Inmeten peilbuis d.m.v. GPS (per peilbuis)</t>
  </si>
  <si>
    <t>A03-0</t>
  </si>
  <si>
    <t>Werkzaamheden om meetapparatuur te (her)plaatsen in bestaande peilbuis en te ontsluiten;</t>
  </si>
  <si>
    <t>A04</t>
  </si>
  <si>
    <t>Aanpassen peilbuis of straatpot om meet-/ communicatieapparatuur te plaatsen in een bestaande meetlocatie met opnieuw inmeten en gegevens leveren BRO en in webportal opnemen</t>
  </si>
  <si>
    <t xml:space="preserve">Indien er meetapparatuur wordt gebruikt die altijd in iedere peilbuis of straatpot passen dan kan €0 ingevuld worden. Dit betekent dat deze kostenpost ook nooit gedurende het contract kan worden opgevoerd. </t>
  </si>
  <si>
    <t>A07-1</t>
  </si>
  <si>
    <t>Vervangen straatpot en herstel straatwerk</t>
  </si>
  <si>
    <t>A07-2</t>
  </si>
  <si>
    <t>Vervangen afsluitdop met rubberring</t>
  </si>
  <si>
    <t>A07-4</t>
  </si>
  <si>
    <t xml:space="preserve">Vervangen schutkoker (kuntstof versie) en opnieuw inmeten </t>
  </si>
  <si>
    <t>A07-5</t>
  </si>
  <si>
    <t>Ombouw straatpot naar schutkoker</t>
  </si>
  <si>
    <t>A07-6</t>
  </si>
  <si>
    <t>Ombouw schutkoker naar straatpot</t>
  </si>
  <si>
    <t>A07-7</t>
  </si>
  <si>
    <t>Schutkoker herplaatsen of rechtzetten</t>
  </si>
  <si>
    <t xml:space="preserve">Kosten om bestaande schutkoker te herplaatsen doordat er tegenaan gereden is en scheef is komen te staan of door een andere redenen niet meer conform normale installatie is geplaatst. </t>
  </si>
  <si>
    <t>A08-1</t>
  </si>
  <si>
    <t>Plaatsen veebeveiliging (aan drie zijden van de schutkoker)</t>
  </si>
  <si>
    <t>In plan van aanpak beschijven welke wordt toegepast</t>
  </si>
  <si>
    <t>A08-2</t>
  </si>
  <si>
    <t>Plaatsen weidepaal (visuele herkenning)</t>
  </si>
  <si>
    <t>A10</t>
  </si>
  <si>
    <t>Schouw op locatie en aanbeveling schrijven</t>
  </si>
  <si>
    <t>A11</t>
  </si>
  <si>
    <t>Schoonspoelen peilbuis</t>
  </si>
  <si>
    <t>A13</t>
  </si>
  <si>
    <r>
      <t>Meerprijs als data 48</t>
    </r>
    <r>
      <rPr>
        <sz val="11"/>
        <rFont val="Aptos Narrow"/>
        <family val="2"/>
        <scheme val="minor"/>
      </rPr>
      <t>x</t>
    </r>
    <r>
      <rPr>
        <sz val="11"/>
        <color theme="1"/>
        <rFont val="Aptos Narrow"/>
        <family val="2"/>
        <scheme val="minor"/>
      </rPr>
      <t xml:space="preserve"> per dag moet worden opgehaald (geldig voor telemetrie meetapparatuur), bedrag per jaar</t>
    </r>
  </si>
  <si>
    <t>Bedrag per jaar invullen. Totaalbedrag wordt berekent over een fictief aantal jaar van 10 jaar. Indien geen extra kosten dan mag € 0 worden ingevuld</t>
  </si>
  <si>
    <t>A15</t>
  </si>
  <si>
    <t>Kosten bij Einde contract</t>
  </si>
  <si>
    <t xml:space="preserve">Kosten bij einde contract . Bedrag per object invullen. </t>
  </si>
  <si>
    <t>Fictieve inschrijfprijs</t>
  </si>
  <si>
    <t>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</si>
</sst>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_ ;\-#,##0\ "/>
  </numFmts>
  <fonts count="12" x14ac:knownFonts="1">
    <font>
      <sz val="11"/>
      <color theme="1"/>
      <name val="Aptos Narrow"/>
      <family val="2"/>
      <scheme val="minor"/>
    </font>
    <font>
      <b/>
      <sz val="11"/>
      <color theme="1"/>
      <name val="Aptos Narrow"/>
      <family val="2"/>
      <scheme val="minor"/>
    </font>
    <font>
      <b/>
      <sz val="14"/>
      <color theme="1"/>
      <name val="Aptos Narrow"/>
      <family val="2"/>
      <scheme val="minor"/>
    </font>
    <font>
      <b/>
      <sz val="18"/>
      <color theme="1"/>
      <name val="Aptos Narrow"/>
      <family val="2"/>
      <scheme val="minor"/>
    </font>
    <font>
      <i/>
      <sz val="11"/>
      <color theme="1"/>
      <name val="Aptos Narrow"/>
      <family val="2"/>
      <scheme val="minor"/>
    </font>
    <font>
      <b/>
      <u/>
      <sz val="11"/>
      <color theme="1"/>
      <name val="Aptos Narrow"/>
      <family val="2"/>
      <scheme val="minor"/>
    </font>
    <font>
      <b/>
      <sz val="11"/>
      <color theme="0"/>
      <name val="Aptos Narrow"/>
      <family val="2"/>
      <scheme val="minor"/>
    </font>
    <font>
      <sz val="11"/>
      <color rgb="FFFF0000"/>
      <name val="Aptos Narrow"/>
      <family val="2"/>
      <scheme val="minor"/>
    </font>
    <font>
      <b/>
      <sz val="14"/>
      <color rgb="FF000000"/>
      <name val="Aptos Narrow"/>
      <family val="2"/>
      <scheme val="minor"/>
    </font>
    <font>
      <b/>
      <sz val="11"/>
      <color rgb="FF000000"/>
      <name val="Aptos Narrow"/>
      <family val="2"/>
      <scheme val="minor"/>
    </font>
    <font>
      <i/>
      <sz val="11"/>
      <color rgb="FF000000"/>
      <name val="Aptos Narrow"/>
      <family val="2"/>
      <scheme val="minor"/>
    </font>
    <font>
      <sz val="11"/>
      <name val="Aptos Narrow"/>
      <family val="2"/>
      <scheme val="minor"/>
    </font>
  </fonts>
  <fills count="8">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0" tint="-4.9989318521683403E-2"/>
        <bgColor indexed="64"/>
      </patternFill>
    </fill>
    <fill>
      <patternFill patternType="solid">
        <fgColor theme="1"/>
        <bgColor indexed="64"/>
      </patternFill>
    </fill>
    <fill>
      <patternFill patternType="solid">
        <fgColor rgb="FFFFFFAF"/>
        <bgColor indexed="64"/>
      </patternFill>
    </fill>
    <fill>
      <patternFill patternType="solid">
        <fgColor rgb="FFFFE38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s>
  <cellStyleXfs count="1">
    <xf numFmtId="0" fontId="0" fillId="0" borderId="0"/>
  </cellStyleXfs>
  <cellXfs count="75">
    <xf numFmtId="0" fontId="0" fillId="0" borderId="0" xfId="0"/>
    <xf numFmtId="44" fontId="0" fillId="2" borderId="1" xfId="0" applyNumberFormat="1" applyFill="1" applyBorder="1" applyProtection="1">
      <protection locked="0"/>
    </xf>
    <xf numFmtId="0" fontId="3" fillId="0" borderId="0" xfId="0" applyFont="1"/>
    <xf numFmtId="0" fontId="0" fillId="0" borderId="0" xfId="0" applyAlignment="1">
      <alignment vertical="top"/>
    </xf>
    <xf numFmtId="0" fontId="0" fillId="0" borderId="1" xfId="0" applyBorder="1"/>
    <xf numFmtId="0" fontId="4" fillId="6" borderId="0" xfId="0" applyFont="1" applyFill="1"/>
    <xf numFmtId="0" fontId="0" fillId="6" borderId="0" xfId="0" applyFill="1"/>
    <xf numFmtId="0" fontId="0" fillId="6" borderId="0" xfId="0" applyFill="1" applyAlignment="1">
      <alignment vertical="top"/>
    </xf>
    <xf numFmtId="0" fontId="4" fillId="0" borderId="0" xfId="0" applyFont="1"/>
    <xf numFmtId="0" fontId="2" fillId="0" borderId="0" xfId="0" applyFont="1"/>
    <xf numFmtId="0" fontId="1" fillId="0" borderId="0" xfId="0" applyFont="1"/>
    <xf numFmtId="0" fontId="1" fillId="0" borderId="1" xfId="0" applyFont="1" applyBorder="1"/>
    <xf numFmtId="0" fontId="1" fillId="0" borderId="1" xfId="0" applyFont="1" applyBorder="1" applyAlignment="1">
      <alignment horizontal="left"/>
    </xf>
    <xf numFmtId="44" fontId="1" fillId="0" borderId="0" xfId="0" applyNumberFormat="1" applyFont="1"/>
    <xf numFmtId="0" fontId="1" fillId="0" borderId="2" xfId="0" applyFont="1" applyBorder="1"/>
    <xf numFmtId="0" fontId="1" fillId="0" borderId="2" xfId="0" applyFont="1" applyBorder="1" applyAlignment="1">
      <alignment wrapText="1"/>
    </xf>
    <xf numFmtId="44" fontId="0" fillId="0" borderId="1" xfId="0" applyNumberFormat="1" applyBorder="1"/>
    <xf numFmtId="0" fontId="0" fillId="0" borderId="1" xfId="0" applyBorder="1" applyAlignment="1">
      <alignment wrapText="1"/>
    </xf>
    <xf numFmtId="44" fontId="1" fillId="0" borderId="7" xfId="0" applyNumberFormat="1" applyFont="1" applyBorder="1"/>
    <xf numFmtId="0" fontId="1" fillId="0" borderId="3" xfId="0" applyFont="1" applyBorder="1"/>
    <xf numFmtId="44" fontId="0" fillId="0" borderId="3" xfId="0" applyNumberFormat="1" applyBorder="1"/>
    <xf numFmtId="0" fontId="0" fillId="0" borderId="2" xfId="0" applyBorder="1"/>
    <xf numFmtId="0" fontId="0" fillId="0" borderId="6" xfId="0" applyBorder="1" applyAlignment="1">
      <alignment wrapText="1"/>
    </xf>
    <xf numFmtId="0" fontId="0" fillId="0" borderId="4" xfId="0" applyBorder="1"/>
    <xf numFmtId="44" fontId="1" fillId="0" borderId="1" xfId="0" applyNumberFormat="1" applyFont="1" applyBorder="1"/>
    <xf numFmtId="44" fontId="0" fillId="0" borderId="0" xfId="0" applyNumberFormat="1"/>
    <xf numFmtId="0" fontId="1" fillId="0" borderId="8" xfId="0" applyFont="1" applyBorder="1" applyAlignment="1">
      <alignment horizontal="left"/>
    </xf>
    <xf numFmtId="0" fontId="1" fillId="0" borderId="0" xfId="0" applyFont="1" applyAlignment="1">
      <alignment horizontal="right"/>
    </xf>
    <xf numFmtId="0" fontId="2" fillId="0" borderId="0" xfId="0" applyFont="1" applyAlignment="1">
      <alignment horizontal="left"/>
    </xf>
    <xf numFmtId="0" fontId="1" fillId="0" borderId="1" xfId="0" applyFont="1" applyBorder="1" applyAlignment="1">
      <alignment wrapText="1"/>
    </xf>
    <xf numFmtId="0" fontId="0" fillId="0" borderId="7" xfId="0" applyBorder="1"/>
    <xf numFmtId="0" fontId="0" fillId="0" borderId="7" xfId="0" applyBorder="1" applyAlignment="1">
      <alignment wrapText="1"/>
    </xf>
    <xf numFmtId="0" fontId="0" fillId="0" borderId="7" xfId="0" applyBorder="1" applyAlignment="1">
      <alignment horizontal="left" wrapText="1"/>
    </xf>
    <xf numFmtId="0" fontId="2" fillId="3" borderId="9" xfId="0" applyFont="1" applyFill="1" applyBorder="1"/>
    <xf numFmtId="0" fontId="2" fillId="3" borderId="10" xfId="0" applyFont="1" applyFill="1" applyBorder="1"/>
    <xf numFmtId="44" fontId="2" fillId="3" borderId="11" xfId="0" applyNumberFormat="1" applyFont="1" applyFill="1" applyBorder="1"/>
    <xf numFmtId="0" fontId="0" fillId="0" borderId="2" xfId="0" applyBorder="1" applyAlignment="1">
      <alignment wrapText="1"/>
    </xf>
    <xf numFmtId="164" fontId="0" fillId="0" borderId="1" xfId="0" applyNumberFormat="1" applyBorder="1" applyAlignment="1">
      <alignment wrapText="1"/>
    </xf>
    <xf numFmtId="0" fontId="0" fillId="0" borderId="3" xfId="0" applyBorder="1"/>
    <xf numFmtId="0" fontId="7" fillId="0" borderId="0" xfId="0" applyFont="1"/>
    <xf numFmtId="0" fontId="1" fillId="0" borderId="4" xfId="0" applyFont="1" applyBorder="1" applyAlignment="1">
      <alignment horizontal="right"/>
    </xf>
    <xf numFmtId="0" fontId="8" fillId="0" borderId="0" xfId="0" applyFont="1"/>
    <xf numFmtId="0" fontId="11" fillId="0" borderId="1" xfId="0" applyFont="1" applyBorder="1"/>
    <xf numFmtId="0" fontId="0" fillId="0" borderId="6" xfId="0" applyBorder="1" applyAlignment="1">
      <alignment vertical="top" wrapText="1"/>
    </xf>
    <xf numFmtId="0" fontId="0" fillId="0" borderId="1" xfId="0" applyBorder="1" applyAlignment="1">
      <alignment vertical="top" wrapText="1"/>
    </xf>
    <xf numFmtId="0" fontId="0" fillId="2" borderId="1" xfId="0" applyFill="1" applyBorder="1" applyAlignment="1" applyProtection="1">
      <alignment vertical="top" wrapText="1"/>
      <protection locked="0"/>
    </xf>
    <xf numFmtId="44" fontId="0" fillId="0" borderId="3" xfId="0" applyNumberFormat="1" applyBorder="1" applyAlignment="1">
      <alignment vertical="top"/>
    </xf>
    <xf numFmtId="0" fontId="0" fillId="0" borderId="0" xfId="0" applyAlignment="1">
      <alignment wrapText="1"/>
    </xf>
    <xf numFmtId="0" fontId="0" fillId="0" borderId="14" xfId="0" applyBorder="1" applyAlignment="1">
      <alignment wrapText="1"/>
    </xf>
    <xf numFmtId="0" fontId="0" fillId="0" borderId="2" xfId="0" applyBorder="1" applyAlignment="1">
      <alignment vertical="top" wrapText="1"/>
    </xf>
    <xf numFmtId="0" fontId="0" fillId="0" borderId="5" xfId="0" applyBorder="1" applyAlignment="1">
      <alignment wrapText="1"/>
    </xf>
    <xf numFmtId="0" fontId="0" fillId="0" borderId="3" xfId="0" applyBorder="1" applyAlignment="1">
      <alignment wrapText="1"/>
    </xf>
    <xf numFmtId="44" fontId="0" fillId="0" borderId="4" xfId="0" applyNumberFormat="1" applyBorder="1" applyProtection="1">
      <protection locked="0"/>
    </xf>
    <xf numFmtId="44" fontId="0" fillId="0" borderId="4" xfId="0" applyNumberFormat="1" applyBorder="1"/>
    <xf numFmtId="44" fontId="1" fillId="0" borderId="4" xfId="0" applyNumberFormat="1" applyFont="1" applyBorder="1"/>
    <xf numFmtId="0" fontId="1" fillId="0" borderId="14" xfId="0" applyFont="1" applyBorder="1" applyAlignment="1">
      <alignment vertical="top" wrapText="1"/>
    </xf>
    <xf numFmtId="0" fontId="1" fillId="0" borderId="6" xfId="0" applyFont="1" applyBorder="1" applyAlignment="1">
      <alignment horizontal="right"/>
    </xf>
    <xf numFmtId="0" fontId="1" fillId="0" borderId="12" xfId="0" applyFont="1" applyBorder="1" applyAlignment="1">
      <alignment horizontal="right"/>
    </xf>
    <xf numFmtId="0" fontId="1" fillId="0" borderId="13" xfId="0" applyFont="1" applyBorder="1" applyAlignment="1">
      <alignment horizontal="right"/>
    </xf>
    <xf numFmtId="0" fontId="2" fillId="0" borderId="0" xfId="0" applyFont="1" applyAlignment="1">
      <alignment horizontal="left"/>
    </xf>
    <xf numFmtId="0" fontId="1" fillId="0" borderId="1" xfId="0" applyFont="1" applyBorder="1" applyAlignment="1">
      <alignment horizontal="right"/>
    </xf>
    <xf numFmtId="0" fontId="6" fillId="5" borderId="0" xfId="0" applyFont="1" applyFill="1" applyAlignment="1">
      <alignment horizontal="center"/>
    </xf>
    <xf numFmtId="0" fontId="0" fillId="5" borderId="0" xfId="0" applyFill="1" applyAlignment="1">
      <alignment horizontal="center"/>
    </xf>
    <xf numFmtId="0" fontId="4" fillId="0" borderId="0" xfId="0" applyFont="1" applyAlignment="1">
      <alignment horizontal="left" wrapText="1"/>
    </xf>
    <xf numFmtId="0" fontId="1" fillId="0" borderId="4" xfId="0" applyFont="1" applyBorder="1" applyAlignment="1">
      <alignment horizontal="center"/>
    </xf>
    <xf numFmtId="0" fontId="0" fillId="2" borderId="1" xfId="0" applyFill="1" applyBorder="1" applyAlignment="1" applyProtection="1">
      <alignment horizontal="center"/>
      <protection locked="0"/>
    </xf>
    <xf numFmtId="0" fontId="1" fillId="0" borderId="3" xfId="0" applyFont="1" applyBorder="1" applyAlignment="1">
      <alignment horizontal="right"/>
    </xf>
    <xf numFmtId="0" fontId="1" fillId="0" borderId="4" xfId="0" applyFont="1" applyBorder="1" applyAlignment="1">
      <alignment horizontal="right"/>
    </xf>
    <xf numFmtId="0" fontId="1" fillId="0" borderId="5" xfId="0" applyFont="1" applyBorder="1" applyAlignment="1">
      <alignment horizontal="right"/>
    </xf>
    <xf numFmtId="0" fontId="2" fillId="0" borderId="1" xfId="0" applyFont="1" applyBorder="1" applyAlignment="1">
      <alignment horizontal="center"/>
    </xf>
    <xf numFmtId="0" fontId="1" fillId="0" borderId="3" xfId="0" applyFont="1" applyBorder="1" applyAlignment="1">
      <alignment horizontal="center"/>
    </xf>
    <xf numFmtId="0" fontId="1" fillId="0" borderId="5" xfId="0" applyFont="1" applyBorder="1" applyAlignment="1">
      <alignment horizontal="center"/>
    </xf>
    <xf numFmtId="0" fontId="4" fillId="7" borderId="0" xfId="0" applyFont="1" applyFill="1" applyAlignment="1">
      <alignment horizontal="left" wrapText="1"/>
    </xf>
    <xf numFmtId="0" fontId="0" fillId="4" borderId="3" xfId="0" applyFill="1" applyBorder="1" applyAlignment="1">
      <alignment horizontal="center"/>
    </xf>
    <xf numFmtId="0" fontId="0" fillId="4" borderId="5" xfId="0" applyFill="1" applyBorder="1" applyAlignment="1">
      <alignment horizontal="center"/>
    </xf>
  </cellXfs>
  <cellStyles count="1">
    <cellStyle name="Standaard" xfId="0" builtinId="0"/>
  </cellStyles>
  <dxfs count="3">
    <dxf>
      <fill>
        <patternFill>
          <bgColor rgb="FFFF9797"/>
        </patternFill>
      </fill>
    </dxf>
    <dxf>
      <fill>
        <patternFill>
          <bgColor rgb="FFFF9B9B"/>
        </patternFill>
      </fill>
    </dxf>
    <dxf>
      <fill>
        <patternFill>
          <bgColor rgb="FFFFC000"/>
        </patternFill>
      </fill>
    </dxf>
  </dxfs>
  <tableStyles count="0" defaultTableStyle="TableStyleMedium2" defaultPivotStyle="PivotStyleLight16"/>
  <colors>
    <mruColors>
      <color rgb="FFFF2F2F"/>
      <color rgb="FFFF7575"/>
      <color rgb="FFFF9B9B"/>
      <color rgb="FFFF9797"/>
      <color rgb="FFFF9F9F"/>
      <color rgb="FFFF7D7D"/>
      <color rgb="FFFF8F8F"/>
      <color rgb="FFFF8989"/>
      <color rgb="FFFFE38B"/>
      <color rgb="FFF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D7147-0B55-4124-9ED3-F36023A40F0B}">
  <dimension ref="A1:M104"/>
  <sheetViews>
    <sheetView tabSelected="1" zoomScale="115" zoomScaleNormal="115" workbookViewId="0">
      <selection activeCell="E43" sqref="E43"/>
    </sheetView>
  </sheetViews>
  <sheetFormatPr defaultRowHeight="14.4" outlineLevelRow="2" outlineLevelCol="1" x14ac:dyDescent="0.3"/>
  <cols>
    <col min="2" max="2" width="59.109375" customWidth="1"/>
    <col min="3" max="3" width="20.5546875" customWidth="1" outlineLevel="1"/>
    <col min="4" max="4" width="14.88671875" customWidth="1" outlineLevel="1"/>
    <col min="5" max="5" width="22.109375" customWidth="1"/>
    <col min="6" max="6" width="74.6640625" customWidth="1"/>
    <col min="7" max="7" width="56.44140625" customWidth="1"/>
    <col min="10" max="10" width="13.88671875" hidden="1" customWidth="1"/>
  </cols>
  <sheetData>
    <row r="1" spans="1:13" ht="23.4" x14ac:dyDescent="0.45">
      <c r="B1" s="2" t="s">
        <v>0</v>
      </c>
    </row>
    <row r="2" spans="1:13" x14ac:dyDescent="0.3">
      <c r="F2" s="3"/>
      <c r="G2" s="3"/>
      <c r="H2" s="3"/>
      <c r="I2" s="3"/>
      <c r="J2" s="3"/>
      <c r="K2" s="3"/>
      <c r="L2" s="3"/>
      <c r="M2" s="3"/>
    </row>
    <row r="3" spans="1:13" x14ac:dyDescent="0.3">
      <c r="B3" s="4" t="s">
        <v>1</v>
      </c>
      <c r="C3" s="65"/>
      <c r="D3" s="65"/>
      <c r="E3" s="65"/>
      <c r="F3" s="65"/>
      <c r="G3" s="3"/>
      <c r="H3" s="3"/>
      <c r="I3" s="3"/>
      <c r="J3" s="3"/>
      <c r="K3" s="3"/>
      <c r="L3" s="3"/>
      <c r="M3" s="3"/>
    </row>
    <row r="4" spans="1:13" x14ac:dyDescent="0.3">
      <c r="F4" s="3"/>
      <c r="G4" s="3"/>
      <c r="H4" s="3"/>
      <c r="I4" s="3"/>
      <c r="J4" s="3"/>
      <c r="K4" s="3"/>
      <c r="L4" s="3"/>
      <c r="M4" s="3"/>
    </row>
    <row r="5" spans="1:13" x14ac:dyDescent="0.3">
      <c r="B5" s="5" t="s">
        <v>2</v>
      </c>
      <c r="C5" s="6"/>
      <c r="D5" s="6"/>
      <c r="E5" s="6"/>
      <c r="F5" s="7"/>
      <c r="G5" s="3"/>
      <c r="H5" s="3"/>
      <c r="I5" s="3"/>
      <c r="J5" s="3"/>
      <c r="K5" s="3"/>
      <c r="L5" s="3"/>
      <c r="M5" s="3"/>
    </row>
    <row r="6" spans="1:13" ht="30" customHeight="1" x14ac:dyDescent="0.3">
      <c r="B6" s="72" t="s">
        <v>3</v>
      </c>
      <c r="C6" s="72"/>
      <c r="D6" s="72"/>
      <c r="E6" s="72"/>
      <c r="F6" s="72"/>
      <c r="G6" s="3"/>
      <c r="H6" s="3"/>
      <c r="I6" s="3"/>
      <c r="J6" s="3"/>
      <c r="K6" s="3"/>
      <c r="L6" s="3"/>
      <c r="M6" s="3"/>
    </row>
    <row r="7" spans="1:13" ht="34.200000000000003" customHeight="1" x14ac:dyDescent="0.3">
      <c r="B7" s="63" t="s">
        <v>4</v>
      </c>
      <c r="C7" s="63"/>
      <c r="D7" s="63"/>
      <c r="E7" s="63"/>
      <c r="F7" s="63"/>
      <c r="G7" s="3"/>
      <c r="H7" s="3"/>
      <c r="I7" s="3"/>
      <c r="J7" s="3"/>
      <c r="K7" s="3"/>
      <c r="L7" s="3"/>
      <c r="M7" s="3"/>
    </row>
    <row r="8" spans="1:13" x14ac:dyDescent="0.3">
      <c r="B8" s="8" t="s">
        <v>5</v>
      </c>
      <c r="F8" s="3"/>
      <c r="G8" s="3"/>
      <c r="H8" s="3"/>
      <c r="I8" s="3"/>
      <c r="J8" s="3"/>
      <c r="K8" s="3"/>
      <c r="L8" s="3"/>
      <c r="M8" s="3"/>
    </row>
    <row r="9" spans="1:13" x14ac:dyDescent="0.3">
      <c r="B9" s="8" t="s">
        <v>6</v>
      </c>
      <c r="F9" s="3"/>
      <c r="G9" s="3"/>
      <c r="H9" s="3"/>
      <c r="I9" s="3"/>
      <c r="J9" s="3"/>
      <c r="K9" s="3"/>
      <c r="L9" s="3"/>
      <c r="M9" s="3"/>
    </row>
    <row r="10" spans="1:13" x14ac:dyDescent="0.3">
      <c r="F10" s="3"/>
      <c r="G10" s="3"/>
      <c r="H10" s="3"/>
      <c r="I10" s="3"/>
      <c r="J10" s="3"/>
      <c r="K10" s="3"/>
      <c r="L10" s="3"/>
      <c r="M10" s="3"/>
    </row>
    <row r="11" spans="1:13" x14ac:dyDescent="0.3">
      <c r="A11" s="61" t="s">
        <v>7</v>
      </c>
      <c r="B11" s="62"/>
      <c r="C11" s="62"/>
      <c r="D11" s="62"/>
      <c r="E11" s="62"/>
      <c r="F11" s="62"/>
      <c r="G11" s="3"/>
      <c r="H11" s="3"/>
      <c r="I11" s="3"/>
      <c r="J11" s="3"/>
      <c r="K11" s="3"/>
      <c r="L11" s="3"/>
      <c r="M11" s="3"/>
    </row>
    <row r="12" spans="1:13" x14ac:dyDescent="0.3">
      <c r="F12" s="3"/>
      <c r="G12" s="3"/>
      <c r="H12" s="3"/>
      <c r="I12" s="3"/>
      <c r="J12" s="3"/>
      <c r="K12" s="3"/>
      <c r="L12" s="3"/>
      <c r="M12" s="3"/>
    </row>
    <row r="13" spans="1:13" ht="18" x14ac:dyDescent="0.35">
      <c r="B13" s="41" t="s">
        <v>8</v>
      </c>
    </row>
    <row r="14" spans="1:13" x14ac:dyDescent="0.3">
      <c r="B14" s="10"/>
    </row>
    <row r="15" spans="1:13" x14ac:dyDescent="0.3">
      <c r="B15" s="14" t="s">
        <v>9</v>
      </c>
      <c r="C15" s="15" t="s">
        <v>10</v>
      </c>
      <c r="D15" s="11" t="s">
        <v>11</v>
      </c>
      <c r="E15" s="11" t="s">
        <v>12</v>
      </c>
      <c r="F15" s="11" t="s">
        <v>13</v>
      </c>
      <c r="G15" s="55"/>
    </row>
    <row r="16" spans="1:13" x14ac:dyDescent="0.3">
      <c r="B16" s="70" t="s">
        <v>14</v>
      </c>
      <c r="C16" s="64"/>
      <c r="D16" s="64"/>
      <c r="E16" s="64"/>
      <c r="F16" s="71"/>
    </row>
    <row r="17" spans="2:7" outlineLevel="1" x14ac:dyDescent="0.3">
      <c r="B17" s="4" t="s">
        <v>15</v>
      </c>
      <c r="C17" s="1"/>
      <c r="D17" s="4">
        <v>1</v>
      </c>
      <c r="E17" s="16">
        <f>D17*C17</f>
        <v>0</v>
      </c>
      <c r="F17" s="17" t="s">
        <v>16</v>
      </c>
    </row>
    <row r="18" spans="2:7" outlineLevel="1" x14ac:dyDescent="0.3">
      <c r="B18" s="4" t="s">
        <v>17</v>
      </c>
      <c r="C18" s="1"/>
      <c r="D18" s="4">
        <v>1</v>
      </c>
      <c r="E18" s="16">
        <f t="shared" ref="E18:E21" si="0">D18*C18</f>
        <v>0</v>
      </c>
      <c r="F18" s="17" t="s">
        <v>18</v>
      </c>
    </row>
    <row r="19" spans="2:7" outlineLevel="1" x14ac:dyDescent="0.3">
      <c r="B19" s="4" t="s">
        <v>19</v>
      </c>
      <c r="C19" s="1"/>
      <c r="D19" s="4">
        <v>1</v>
      </c>
      <c r="E19" s="16">
        <f t="shared" si="0"/>
        <v>0</v>
      </c>
      <c r="F19" s="17" t="s">
        <v>20</v>
      </c>
    </row>
    <row r="20" spans="2:7" outlineLevel="1" x14ac:dyDescent="0.3">
      <c r="B20" s="4" t="s">
        <v>21</v>
      </c>
      <c r="C20" s="1"/>
      <c r="D20" s="4">
        <v>1</v>
      </c>
      <c r="E20" s="16">
        <f t="shared" si="0"/>
        <v>0</v>
      </c>
      <c r="F20" s="17" t="s">
        <v>22</v>
      </c>
    </row>
    <row r="21" spans="2:7" ht="28.8" outlineLevel="1" x14ac:dyDescent="0.3">
      <c r="B21" s="4" t="s">
        <v>23</v>
      </c>
      <c r="C21" s="1"/>
      <c r="D21" s="4">
        <v>1</v>
      </c>
      <c r="E21" s="16">
        <f t="shared" si="0"/>
        <v>0</v>
      </c>
      <c r="F21" s="17" t="s">
        <v>24</v>
      </c>
    </row>
    <row r="22" spans="2:7" x14ac:dyDescent="0.3">
      <c r="B22" s="66" t="s">
        <v>25</v>
      </c>
      <c r="C22" s="67"/>
      <c r="D22" s="68"/>
      <c r="E22" s="18">
        <f>SUM(E17:E21)</f>
        <v>0</v>
      </c>
      <c r="F22" s="4"/>
    </row>
    <row r="24" spans="2:7" ht="18" x14ac:dyDescent="0.35">
      <c r="B24" s="9" t="s">
        <v>26</v>
      </c>
    </row>
    <row r="26" spans="2:7" x14ac:dyDescent="0.3">
      <c r="B26" s="11" t="s">
        <v>9</v>
      </c>
      <c r="C26" s="11" t="s">
        <v>27</v>
      </c>
      <c r="D26" s="11" t="s">
        <v>11</v>
      </c>
      <c r="E26" s="19" t="s">
        <v>12</v>
      </c>
      <c r="F26" s="11" t="s">
        <v>28</v>
      </c>
    </row>
    <row r="27" spans="2:7" x14ac:dyDescent="0.3">
      <c r="B27" s="70" t="s">
        <v>29</v>
      </c>
      <c r="C27" s="64"/>
      <c r="D27" s="64"/>
      <c r="E27" s="64"/>
      <c r="F27" s="71"/>
    </row>
    <row r="28" spans="2:7" outlineLevel="2" x14ac:dyDescent="0.3">
      <c r="B28" s="4" t="s">
        <v>30</v>
      </c>
      <c r="C28" s="1"/>
      <c r="D28" s="4">
        <v>140</v>
      </c>
      <c r="E28" s="20">
        <f t="shared" ref="E28:E50" si="1">D28*C28</f>
        <v>0</v>
      </c>
      <c r="F28" s="4" t="s">
        <v>31</v>
      </c>
    </row>
    <row r="29" spans="2:7" ht="28.8" outlineLevel="2" x14ac:dyDescent="0.3">
      <c r="B29" s="21" t="s">
        <v>32</v>
      </c>
      <c r="C29" s="1"/>
      <c r="D29" s="42">
        <v>70</v>
      </c>
      <c r="E29" s="20">
        <f>D29*C29</f>
        <v>0</v>
      </c>
      <c r="F29" s="17" t="s">
        <v>33</v>
      </c>
    </row>
    <row r="30" spans="2:7" ht="28.8" outlineLevel="2" x14ac:dyDescent="0.3">
      <c r="B30" s="21" t="s">
        <v>34</v>
      </c>
      <c r="C30" s="1"/>
      <c r="D30" s="42">
        <v>60</v>
      </c>
      <c r="E30" s="20">
        <f t="shared" ref="E30:E31" si="2">D30*C30</f>
        <v>0</v>
      </c>
      <c r="F30" s="17" t="s">
        <v>35</v>
      </c>
    </row>
    <row r="31" spans="2:7" ht="43.2" outlineLevel="2" x14ac:dyDescent="0.3">
      <c r="B31" s="21" t="s">
        <v>36</v>
      </c>
      <c r="C31" s="1"/>
      <c r="D31" s="42">
        <v>5</v>
      </c>
      <c r="E31" s="20">
        <f t="shared" si="2"/>
        <v>0</v>
      </c>
      <c r="F31" s="17" t="s">
        <v>37</v>
      </c>
    </row>
    <row r="32" spans="2:7" ht="28.8" outlineLevel="2" x14ac:dyDescent="0.3">
      <c r="B32" s="21" t="s">
        <v>38</v>
      </c>
      <c r="C32" s="1"/>
      <c r="D32" s="4">
        <v>140</v>
      </c>
      <c r="E32" s="20">
        <f t="shared" si="1"/>
        <v>0</v>
      </c>
      <c r="F32" s="17" t="s">
        <v>39</v>
      </c>
      <c r="G32" s="39"/>
    </row>
    <row r="33" spans="2:7" outlineLevel="2" x14ac:dyDescent="0.3">
      <c r="B33" s="21" t="s">
        <v>40</v>
      </c>
      <c r="C33" s="1"/>
      <c r="D33" s="4">
        <v>140</v>
      </c>
      <c r="E33" s="20">
        <f t="shared" si="1"/>
        <v>0</v>
      </c>
      <c r="F33" s="4" t="s">
        <v>41</v>
      </c>
    </row>
    <row r="34" spans="2:7" ht="28.8" outlineLevel="2" x14ac:dyDescent="0.3">
      <c r="B34" s="22" t="s">
        <v>42</v>
      </c>
      <c r="C34" s="1" t="s">
        <v>141</v>
      </c>
      <c r="D34" s="73"/>
      <c r="E34" s="74"/>
      <c r="F34" s="4" t="s">
        <v>43</v>
      </c>
      <c r="G34" s="39"/>
    </row>
    <row r="35" spans="2:7" ht="72" outlineLevel="2" x14ac:dyDescent="0.3">
      <c r="B35" s="43" t="s">
        <v>44</v>
      </c>
      <c r="C35" s="1"/>
      <c r="D35" s="45">
        <f>IF(C34="nee",0,IF(C34="","Antwoord op vraag cel B32 eerst in cel C32 eerst invullen!",140))</f>
        <v>140</v>
      </c>
      <c r="E35" s="46">
        <f t="shared" ref="E35:E38" si="3">D35*C35</f>
        <v>0</v>
      </c>
      <c r="F35" s="44" t="s">
        <v>45</v>
      </c>
    </row>
    <row r="36" spans="2:7" ht="28.8" outlineLevel="2" x14ac:dyDescent="0.3">
      <c r="B36" s="22" t="s">
        <v>46</v>
      </c>
      <c r="C36" s="1"/>
      <c r="D36" s="37">
        <v>140</v>
      </c>
      <c r="E36" s="38">
        <f>C36*D36</f>
        <v>0</v>
      </c>
      <c r="F36" s="17" t="s">
        <v>47</v>
      </c>
    </row>
    <row r="37" spans="2:7" ht="28.8" outlineLevel="2" x14ac:dyDescent="0.3">
      <c r="B37" s="21" t="s">
        <v>48</v>
      </c>
      <c r="C37" s="1"/>
      <c r="D37" s="4">
        <v>20</v>
      </c>
      <c r="E37" s="20">
        <f t="shared" si="3"/>
        <v>0</v>
      </c>
      <c r="F37" s="17" t="s">
        <v>49</v>
      </c>
    </row>
    <row r="38" spans="2:7" outlineLevel="2" x14ac:dyDescent="0.3">
      <c r="B38" s="17" t="s">
        <v>50</v>
      </c>
      <c r="C38" s="1"/>
      <c r="D38" s="4">
        <v>140</v>
      </c>
      <c r="E38" s="20">
        <f t="shared" si="3"/>
        <v>0</v>
      </c>
      <c r="F38" s="17" t="s">
        <v>51</v>
      </c>
    </row>
    <row r="39" spans="2:7" outlineLevel="2" x14ac:dyDescent="0.3">
      <c r="B39" s="66" t="s">
        <v>25</v>
      </c>
      <c r="C39" s="67"/>
      <c r="D39" s="68"/>
      <c r="E39" s="18">
        <f>SUM(E28:E38)</f>
        <v>0</v>
      </c>
      <c r="F39" s="50"/>
    </row>
    <row r="40" spans="2:7" outlineLevel="2" x14ac:dyDescent="0.3">
      <c r="B40" s="51"/>
      <c r="C40" s="52"/>
      <c r="D40" s="23"/>
      <c r="E40" s="53"/>
      <c r="F40" s="50"/>
    </row>
    <row r="41" spans="2:7" outlineLevel="2" x14ac:dyDescent="0.3">
      <c r="B41" s="70" t="s">
        <v>52</v>
      </c>
      <c r="C41" s="64"/>
      <c r="D41" s="64"/>
      <c r="E41" s="64"/>
      <c r="F41" s="71"/>
    </row>
    <row r="42" spans="2:7" outlineLevel="2" x14ac:dyDescent="0.3">
      <c r="B42" s="4" t="s">
        <v>30</v>
      </c>
      <c r="C42" s="1"/>
      <c r="D42" s="4">
        <v>100</v>
      </c>
      <c r="E42" s="20">
        <f t="shared" si="1"/>
        <v>0</v>
      </c>
      <c r="F42" s="4" t="s">
        <v>53</v>
      </c>
      <c r="G42" s="47"/>
    </row>
    <row r="43" spans="2:7" ht="28.8" outlineLevel="2" x14ac:dyDescent="0.3">
      <c r="B43" s="21" t="s">
        <v>48</v>
      </c>
      <c r="C43" s="1"/>
      <c r="D43" s="4">
        <v>20</v>
      </c>
      <c r="E43" s="20">
        <f t="shared" si="1"/>
        <v>0</v>
      </c>
      <c r="F43" s="17" t="s">
        <v>49</v>
      </c>
    </row>
    <row r="44" spans="2:7" ht="57.6" outlineLevel="2" x14ac:dyDescent="0.3">
      <c r="B44" s="36" t="s">
        <v>54</v>
      </c>
      <c r="C44" s="1"/>
      <c r="D44" s="4">
        <v>90</v>
      </c>
      <c r="E44" s="20">
        <f t="shared" si="1"/>
        <v>0</v>
      </c>
      <c r="F44" s="17" t="s">
        <v>55</v>
      </c>
    </row>
    <row r="45" spans="2:7" ht="57.6" customHeight="1" outlineLevel="2" x14ac:dyDescent="0.3">
      <c r="B45" s="36" t="s">
        <v>56</v>
      </c>
      <c r="C45" s="1"/>
      <c r="D45" s="4">
        <v>10</v>
      </c>
      <c r="E45" s="20">
        <f t="shared" ref="E45" si="4">D45*C45</f>
        <v>0</v>
      </c>
      <c r="F45" s="17" t="s">
        <v>55</v>
      </c>
      <c r="G45" t="s">
        <v>57</v>
      </c>
    </row>
    <row r="46" spans="2:7" outlineLevel="2" x14ac:dyDescent="0.3">
      <c r="B46" s="36" t="s">
        <v>58</v>
      </c>
      <c r="C46" s="1"/>
      <c r="D46" s="4">
        <v>52</v>
      </c>
      <c r="E46" s="20">
        <f>D46*C46</f>
        <v>0</v>
      </c>
      <c r="F46" s="17" t="s">
        <v>59</v>
      </c>
    </row>
    <row r="47" spans="2:7" ht="28.8" outlineLevel="2" x14ac:dyDescent="0.3">
      <c r="B47" s="49" t="s">
        <v>60</v>
      </c>
      <c r="C47" s="1"/>
      <c r="D47" s="4">
        <v>48</v>
      </c>
      <c r="E47" s="20"/>
      <c r="F47" s="48" t="s">
        <v>61</v>
      </c>
    </row>
    <row r="48" spans="2:7" ht="28.8" outlineLevel="2" x14ac:dyDescent="0.3">
      <c r="B48" s="36" t="s">
        <v>62</v>
      </c>
      <c r="C48" s="1"/>
      <c r="D48" s="4">
        <v>48</v>
      </c>
      <c r="E48" s="20"/>
      <c r="F48" s="17" t="s">
        <v>63</v>
      </c>
    </row>
    <row r="49" spans="2:6" outlineLevel="2" x14ac:dyDescent="0.3">
      <c r="B49" s="4" t="s">
        <v>64</v>
      </c>
      <c r="C49" s="1"/>
      <c r="D49" s="4">
        <v>2</v>
      </c>
      <c r="E49" s="20">
        <f t="shared" si="1"/>
        <v>0</v>
      </c>
      <c r="F49" s="4" t="s">
        <v>65</v>
      </c>
    </row>
    <row r="50" spans="2:6" outlineLevel="2" x14ac:dyDescent="0.3">
      <c r="B50" s="4" t="s">
        <v>40</v>
      </c>
      <c r="C50" s="1"/>
      <c r="D50" s="4">
        <v>100</v>
      </c>
      <c r="E50" s="20">
        <f t="shared" si="1"/>
        <v>0</v>
      </c>
      <c r="F50" s="4" t="s">
        <v>66</v>
      </c>
    </row>
    <row r="51" spans="2:6" outlineLevel="1" x14ac:dyDescent="0.3">
      <c r="B51" s="60" t="s">
        <v>25</v>
      </c>
      <c r="C51" s="60"/>
      <c r="D51" s="60"/>
      <c r="E51" s="24">
        <f>SUM(E42:E50)</f>
        <v>0</v>
      </c>
      <c r="F51" s="4"/>
    </row>
    <row r="52" spans="2:6" outlineLevel="1" x14ac:dyDescent="0.3">
      <c r="B52" s="40"/>
      <c r="C52" s="40"/>
      <c r="D52" s="40"/>
      <c r="E52" s="54"/>
      <c r="F52" s="23"/>
    </row>
    <row r="53" spans="2:6" outlineLevel="1" x14ac:dyDescent="0.3">
      <c r="B53" s="64" t="s">
        <v>67</v>
      </c>
      <c r="C53" s="64"/>
      <c r="D53" s="64"/>
      <c r="E53" s="64"/>
      <c r="F53" s="64"/>
    </row>
    <row r="54" spans="2:6" outlineLevel="1" x14ac:dyDescent="0.3">
      <c r="B54" s="4" t="s">
        <v>30</v>
      </c>
      <c r="C54" s="1"/>
      <c r="D54" s="4">
        <v>60</v>
      </c>
      <c r="E54" s="20">
        <f t="shared" ref="E54:E62" si="5">D54*C54</f>
        <v>0</v>
      </c>
      <c r="F54" s="4" t="s">
        <v>53</v>
      </c>
    </row>
    <row r="55" spans="2:6" ht="28.8" outlineLevel="1" x14ac:dyDescent="0.3">
      <c r="B55" s="21" t="s">
        <v>68</v>
      </c>
      <c r="C55" s="1"/>
      <c r="D55" s="4">
        <v>5</v>
      </c>
      <c r="E55" s="20">
        <f t="shared" si="5"/>
        <v>0</v>
      </c>
      <c r="F55" s="17" t="s">
        <v>49</v>
      </c>
    </row>
    <row r="56" spans="2:6" ht="43.2" outlineLevel="1" x14ac:dyDescent="0.3">
      <c r="B56" s="36" t="s">
        <v>69</v>
      </c>
      <c r="C56" s="1"/>
      <c r="D56" s="4">
        <v>30</v>
      </c>
      <c r="E56" s="20">
        <f t="shared" si="5"/>
        <v>0</v>
      </c>
      <c r="F56" s="17" t="s">
        <v>70</v>
      </c>
    </row>
    <row r="57" spans="2:6" ht="28.8" outlineLevel="1" x14ac:dyDescent="0.3">
      <c r="B57" s="36" t="s">
        <v>71</v>
      </c>
      <c r="C57" s="1"/>
      <c r="D57" s="4">
        <v>30</v>
      </c>
      <c r="E57" s="20">
        <f>D57*C57</f>
        <v>0</v>
      </c>
      <c r="F57" s="17" t="s">
        <v>70</v>
      </c>
    </row>
    <row r="58" spans="2:6" outlineLevel="1" x14ac:dyDescent="0.3">
      <c r="B58" s="36" t="s">
        <v>72</v>
      </c>
      <c r="C58" s="1"/>
      <c r="D58" s="4">
        <v>50</v>
      </c>
      <c r="E58" s="20">
        <f t="shared" ref="E58:E60" si="6">D58*C58</f>
        <v>0</v>
      </c>
      <c r="F58" s="17" t="s">
        <v>59</v>
      </c>
    </row>
    <row r="59" spans="2:6" ht="28.8" outlineLevel="1" x14ac:dyDescent="0.3">
      <c r="B59" s="49" t="s">
        <v>73</v>
      </c>
      <c r="C59" s="1"/>
      <c r="D59" s="4">
        <v>10</v>
      </c>
      <c r="E59" s="20">
        <f t="shared" si="6"/>
        <v>0</v>
      </c>
      <c r="F59" s="48" t="s">
        <v>61</v>
      </c>
    </row>
    <row r="60" spans="2:6" ht="28.8" outlineLevel="1" x14ac:dyDescent="0.3">
      <c r="B60" s="36" t="s">
        <v>74</v>
      </c>
      <c r="C60" s="1"/>
      <c r="D60" s="4">
        <v>10</v>
      </c>
      <c r="E60" s="20">
        <f t="shared" si="6"/>
        <v>0</v>
      </c>
      <c r="F60" s="17" t="s">
        <v>75</v>
      </c>
    </row>
    <row r="61" spans="2:6" outlineLevel="1" x14ac:dyDescent="0.3">
      <c r="B61" s="4" t="s">
        <v>64</v>
      </c>
      <c r="C61" s="1"/>
      <c r="D61" s="4">
        <v>2</v>
      </c>
      <c r="E61" s="20">
        <f t="shared" si="5"/>
        <v>0</v>
      </c>
      <c r="F61" s="4" t="s">
        <v>76</v>
      </c>
    </row>
    <row r="62" spans="2:6" outlineLevel="1" x14ac:dyDescent="0.3">
      <c r="B62" s="4" t="s">
        <v>40</v>
      </c>
      <c r="C62" s="1"/>
      <c r="D62" s="4">
        <v>60</v>
      </c>
      <c r="E62" s="20">
        <f t="shared" si="5"/>
        <v>0</v>
      </c>
      <c r="F62" s="4" t="s">
        <v>77</v>
      </c>
    </row>
    <row r="63" spans="2:6" x14ac:dyDescent="0.3">
      <c r="B63" s="60" t="s">
        <v>25</v>
      </c>
      <c r="C63" s="60"/>
      <c r="D63" s="60"/>
      <c r="E63" s="24">
        <f>SUM(E54:E62)</f>
        <v>0</v>
      </c>
      <c r="F63" s="4"/>
    </row>
    <row r="64" spans="2:6" x14ac:dyDescent="0.3">
      <c r="B64" s="27"/>
      <c r="C64" s="27"/>
      <c r="D64" s="27"/>
      <c r="E64" s="13"/>
    </row>
    <row r="65" spans="1:6" x14ac:dyDescent="0.3">
      <c r="A65" s="61" t="s">
        <v>78</v>
      </c>
      <c r="B65" s="62"/>
      <c r="C65" s="62"/>
      <c r="D65" s="62"/>
      <c r="E65" s="62"/>
      <c r="F65" s="62"/>
    </row>
    <row r="66" spans="1:6" x14ac:dyDescent="0.3">
      <c r="C66" s="25"/>
      <c r="E66" s="25"/>
    </row>
    <row r="67" spans="1:6" ht="18" x14ac:dyDescent="0.35">
      <c r="B67" s="69" t="s">
        <v>79</v>
      </c>
      <c r="C67" s="69"/>
      <c r="D67" s="69"/>
      <c r="E67" s="69"/>
      <c r="F67" s="69"/>
    </row>
    <row r="68" spans="1:6" x14ac:dyDescent="0.3">
      <c r="B68" s="26" t="s">
        <v>9</v>
      </c>
      <c r="C68" s="12" t="s">
        <v>80</v>
      </c>
      <c r="D68" s="12" t="s">
        <v>11</v>
      </c>
      <c r="E68" s="12" t="s">
        <v>12</v>
      </c>
      <c r="F68" s="11" t="s">
        <v>28</v>
      </c>
    </row>
    <row r="69" spans="1:6" outlineLevel="1" x14ac:dyDescent="0.3">
      <c r="B69" s="4" t="s">
        <v>81</v>
      </c>
      <c r="C69" s="1"/>
      <c r="D69" s="4">
        <v>1</v>
      </c>
      <c r="E69" s="16">
        <f>D69*C69*10</f>
        <v>0</v>
      </c>
      <c r="F69" s="4" t="s">
        <v>82</v>
      </c>
    </row>
    <row r="70" spans="1:6" outlineLevel="1" x14ac:dyDescent="0.3">
      <c r="B70" s="4" t="s">
        <v>83</v>
      </c>
      <c r="C70" s="1"/>
      <c r="D70" s="4">
        <v>4</v>
      </c>
      <c r="E70" s="16">
        <f>D70*C70*10</f>
        <v>0</v>
      </c>
      <c r="F70" s="4" t="s">
        <v>82</v>
      </c>
    </row>
    <row r="71" spans="1:6" outlineLevel="1" x14ac:dyDescent="0.3">
      <c r="B71" s="4" t="s">
        <v>84</v>
      </c>
      <c r="C71" s="1"/>
      <c r="D71" s="4">
        <v>2</v>
      </c>
      <c r="E71" s="16">
        <f>D71*C71*10</f>
        <v>0</v>
      </c>
      <c r="F71" s="4" t="s">
        <v>85</v>
      </c>
    </row>
    <row r="72" spans="1:6" outlineLevel="1" x14ac:dyDescent="0.3">
      <c r="B72" s="4" t="s">
        <v>86</v>
      </c>
      <c r="C72" s="1"/>
      <c r="D72" s="4">
        <v>2</v>
      </c>
      <c r="E72" s="16">
        <f>D72*C72*10</f>
        <v>0</v>
      </c>
      <c r="F72" s="4" t="s">
        <v>87</v>
      </c>
    </row>
    <row r="73" spans="1:6" outlineLevel="1" x14ac:dyDescent="0.3">
      <c r="B73" s="4" t="s">
        <v>88</v>
      </c>
      <c r="C73" s="1"/>
      <c r="D73" s="4">
        <v>1</v>
      </c>
      <c r="E73" s="16">
        <f>D73*C73*10</f>
        <v>0</v>
      </c>
      <c r="F73" s="4" t="s">
        <v>82</v>
      </c>
    </row>
    <row r="74" spans="1:6" x14ac:dyDescent="0.3">
      <c r="B74" s="60" t="s">
        <v>89</v>
      </c>
      <c r="C74" s="60"/>
      <c r="D74" s="60"/>
      <c r="E74" s="24">
        <f>SUM(E69:E73)</f>
        <v>0</v>
      </c>
    </row>
    <row r="75" spans="1:6" ht="32.25" customHeight="1" x14ac:dyDescent="0.3">
      <c r="B75" s="27"/>
      <c r="C75" s="27"/>
      <c r="D75" s="27"/>
      <c r="E75" s="13"/>
    </row>
    <row r="76" spans="1:6" x14ac:dyDescent="0.3">
      <c r="A76" s="61" t="s">
        <v>90</v>
      </c>
      <c r="B76" s="62"/>
      <c r="C76" s="62"/>
      <c r="D76" s="62"/>
      <c r="E76" s="62"/>
      <c r="F76" s="62"/>
    </row>
    <row r="78" spans="1:6" ht="18" x14ac:dyDescent="0.35">
      <c r="B78" s="59" t="s">
        <v>91</v>
      </c>
      <c r="C78" s="59"/>
      <c r="D78" s="59"/>
      <c r="E78" s="59"/>
    </row>
    <row r="79" spans="1:6" ht="32.25" customHeight="1" x14ac:dyDescent="0.3">
      <c r="B79" s="63" t="s">
        <v>92</v>
      </c>
      <c r="C79" s="63"/>
      <c r="D79" s="63"/>
      <c r="E79" s="63"/>
      <c r="F79" s="63"/>
    </row>
    <row r="80" spans="1:6" ht="18" x14ac:dyDescent="0.35">
      <c r="B80" s="28"/>
      <c r="C80" s="28"/>
      <c r="D80" s="28"/>
      <c r="E80" s="28"/>
    </row>
    <row r="81" spans="1:6" x14ac:dyDescent="0.3">
      <c r="A81" s="11" t="s">
        <v>93</v>
      </c>
      <c r="B81" s="11" t="s">
        <v>9</v>
      </c>
      <c r="C81" s="24" t="s">
        <v>80</v>
      </c>
      <c r="D81" s="29" t="s">
        <v>94</v>
      </c>
      <c r="E81" s="11" t="s">
        <v>12</v>
      </c>
      <c r="F81" s="11" t="s">
        <v>28</v>
      </c>
    </row>
    <row r="82" spans="1:6" ht="57.6" outlineLevel="1" x14ac:dyDescent="0.3">
      <c r="A82" s="4" t="s">
        <v>95</v>
      </c>
      <c r="B82" s="17" t="s">
        <v>96</v>
      </c>
      <c r="C82" s="1"/>
      <c r="D82" s="4">
        <v>40</v>
      </c>
      <c r="E82" s="16">
        <f>D82*C82</f>
        <v>0</v>
      </c>
      <c r="F82" s="4"/>
    </row>
    <row r="83" spans="1:6" outlineLevel="1" x14ac:dyDescent="0.3">
      <c r="A83" s="4" t="s">
        <v>97</v>
      </c>
      <c r="B83" s="17" t="s">
        <v>98</v>
      </c>
      <c r="C83" s="1"/>
      <c r="D83" s="4">
        <v>4</v>
      </c>
      <c r="E83" s="16">
        <f>D83*C83</f>
        <v>0</v>
      </c>
      <c r="F83" s="4"/>
    </row>
    <row r="84" spans="1:6" ht="28.8" outlineLevel="1" x14ac:dyDescent="0.3">
      <c r="A84" s="4" t="s">
        <v>99</v>
      </c>
      <c r="B84" s="17" t="s">
        <v>100</v>
      </c>
      <c r="C84" s="1"/>
      <c r="D84" s="4">
        <v>25</v>
      </c>
      <c r="E84" s="16">
        <f>D84*C84</f>
        <v>0</v>
      </c>
      <c r="F84" s="4"/>
    </row>
    <row r="85" spans="1:6" ht="28.8" outlineLevel="1" x14ac:dyDescent="0.3">
      <c r="A85" s="4" t="s">
        <v>101</v>
      </c>
      <c r="B85" s="17" t="s">
        <v>102</v>
      </c>
      <c r="C85" s="1"/>
      <c r="D85" s="4">
        <v>37</v>
      </c>
      <c r="E85" s="16">
        <f>D85*C85</f>
        <v>0</v>
      </c>
      <c r="F85" s="4"/>
    </row>
    <row r="86" spans="1:6" outlineLevel="1" x14ac:dyDescent="0.3">
      <c r="A86" s="4" t="s">
        <v>103</v>
      </c>
      <c r="B86" s="4" t="s">
        <v>104</v>
      </c>
      <c r="C86" s="1"/>
      <c r="D86" s="4">
        <v>20</v>
      </c>
      <c r="E86" s="16">
        <f t="shared" ref="E86:E99" si="7">D86*C86</f>
        <v>0</v>
      </c>
      <c r="F86" s="4"/>
    </row>
    <row r="87" spans="1:6" outlineLevel="1" x14ac:dyDescent="0.3">
      <c r="A87" s="4" t="s">
        <v>105</v>
      </c>
      <c r="B87" s="4" t="s">
        <v>106</v>
      </c>
      <c r="C87" s="1"/>
      <c r="D87" s="4">
        <v>20</v>
      </c>
      <c r="E87" s="16">
        <f t="shared" si="7"/>
        <v>0</v>
      </c>
      <c r="F87" s="4"/>
    </row>
    <row r="88" spans="1:6" ht="28.8" outlineLevel="1" x14ac:dyDescent="0.3">
      <c r="A88" s="4" t="s">
        <v>107</v>
      </c>
      <c r="B88" s="17" t="s">
        <v>108</v>
      </c>
      <c r="C88" s="1"/>
      <c r="D88" s="4">
        <v>10</v>
      </c>
      <c r="E88" s="16">
        <f t="shared" si="7"/>
        <v>0</v>
      </c>
      <c r="F88" s="4"/>
    </row>
    <row r="89" spans="1:6" ht="43.2" outlineLevel="1" x14ac:dyDescent="0.3">
      <c r="A89" s="4" t="s">
        <v>109</v>
      </c>
      <c r="B89" s="17" t="s">
        <v>110</v>
      </c>
      <c r="C89" s="1"/>
      <c r="D89" s="4">
        <v>5</v>
      </c>
      <c r="E89" s="16">
        <f t="shared" si="7"/>
        <v>0</v>
      </c>
      <c r="F89" s="17" t="s">
        <v>111</v>
      </c>
    </row>
    <row r="90" spans="1:6" outlineLevel="1" x14ac:dyDescent="0.3">
      <c r="A90" s="4" t="s">
        <v>112</v>
      </c>
      <c r="B90" s="4" t="s">
        <v>113</v>
      </c>
      <c r="C90" s="1"/>
      <c r="D90" s="4">
        <v>5</v>
      </c>
      <c r="E90" s="16">
        <f t="shared" si="7"/>
        <v>0</v>
      </c>
      <c r="F90" s="4"/>
    </row>
    <row r="91" spans="1:6" outlineLevel="1" x14ac:dyDescent="0.3">
      <c r="A91" s="4" t="s">
        <v>114</v>
      </c>
      <c r="B91" s="4" t="s">
        <v>115</v>
      </c>
      <c r="C91" s="1"/>
      <c r="D91" s="4">
        <v>10</v>
      </c>
      <c r="E91" s="16">
        <f t="shared" si="7"/>
        <v>0</v>
      </c>
      <c r="F91" s="4"/>
    </row>
    <row r="92" spans="1:6" outlineLevel="1" x14ac:dyDescent="0.3">
      <c r="A92" s="4" t="s">
        <v>116</v>
      </c>
      <c r="B92" s="4" t="s">
        <v>117</v>
      </c>
      <c r="C92" s="1"/>
      <c r="D92" s="4">
        <v>10</v>
      </c>
      <c r="E92" s="16">
        <f t="shared" ref="E92" si="8">D92*C92</f>
        <v>0</v>
      </c>
      <c r="F92" s="4"/>
    </row>
    <row r="93" spans="1:6" outlineLevel="1" x14ac:dyDescent="0.3">
      <c r="A93" s="4" t="s">
        <v>118</v>
      </c>
      <c r="B93" s="4" t="s">
        <v>119</v>
      </c>
      <c r="C93" s="1"/>
      <c r="D93" s="4">
        <v>5</v>
      </c>
      <c r="E93" s="16">
        <f t="shared" si="7"/>
        <v>0</v>
      </c>
      <c r="F93" s="4"/>
    </row>
    <row r="94" spans="1:6" outlineLevel="1" x14ac:dyDescent="0.3">
      <c r="A94" s="4" t="s">
        <v>120</v>
      </c>
      <c r="B94" s="4" t="s">
        <v>121</v>
      </c>
      <c r="C94" s="1"/>
      <c r="D94" s="4">
        <v>5</v>
      </c>
      <c r="E94" s="16"/>
      <c r="F94" s="4"/>
    </row>
    <row r="95" spans="1:6" ht="43.2" outlineLevel="1" x14ac:dyDescent="0.3">
      <c r="A95" s="4" t="s">
        <v>122</v>
      </c>
      <c r="B95" s="4" t="s">
        <v>123</v>
      </c>
      <c r="C95" s="1"/>
      <c r="D95" s="4">
        <v>20</v>
      </c>
      <c r="E95" s="16">
        <f t="shared" si="7"/>
        <v>0</v>
      </c>
      <c r="F95" s="17" t="s">
        <v>124</v>
      </c>
    </row>
    <row r="96" spans="1:6" outlineLevel="1" x14ac:dyDescent="0.3">
      <c r="A96" s="4" t="s">
        <v>125</v>
      </c>
      <c r="B96" s="4" t="s">
        <v>126</v>
      </c>
      <c r="C96" s="1"/>
      <c r="D96" s="4">
        <v>20</v>
      </c>
      <c r="E96" s="16">
        <f t="shared" si="7"/>
        <v>0</v>
      </c>
      <c r="F96" s="4" t="s">
        <v>127</v>
      </c>
    </row>
    <row r="97" spans="1:6" outlineLevel="1" x14ac:dyDescent="0.3">
      <c r="A97" s="4" t="s">
        <v>128</v>
      </c>
      <c r="B97" s="4" t="s">
        <v>129</v>
      </c>
      <c r="C97" s="1"/>
      <c r="D97" s="4">
        <v>60</v>
      </c>
      <c r="E97" s="16">
        <f t="shared" si="7"/>
        <v>0</v>
      </c>
      <c r="F97" s="4" t="s">
        <v>127</v>
      </c>
    </row>
    <row r="98" spans="1:6" outlineLevel="1" x14ac:dyDescent="0.3">
      <c r="A98" s="4" t="s">
        <v>130</v>
      </c>
      <c r="B98" s="4" t="s">
        <v>131</v>
      </c>
      <c r="C98" s="1"/>
      <c r="D98" s="4">
        <v>40</v>
      </c>
      <c r="E98" s="16">
        <f t="shared" si="7"/>
        <v>0</v>
      </c>
      <c r="F98" s="4"/>
    </row>
    <row r="99" spans="1:6" outlineLevel="1" x14ac:dyDescent="0.3">
      <c r="A99" s="30" t="s">
        <v>132</v>
      </c>
      <c r="B99" s="30" t="s">
        <v>133</v>
      </c>
      <c r="C99" s="1"/>
      <c r="D99" s="4">
        <v>40</v>
      </c>
      <c r="E99" s="16">
        <f t="shared" si="7"/>
        <v>0</v>
      </c>
      <c r="F99" s="4"/>
    </row>
    <row r="100" spans="1:6" ht="28.8" outlineLevel="1" x14ac:dyDescent="0.3">
      <c r="A100" s="4" t="s">
        <v>134</v>
      </c>
      <c r="B100" s="31" t="s">
        <v>135</v>
      </c>
      <c r="C100" s="1"/>
      <c r="D100" s="30">
        <v>340</v>
      </c>
      <c r="E100" s="16">
        <f>D100*C100*10</f>
        <v>0</v>
      </c>
      <c r="F100" s="17" t="s">
        <v>136</v>
      </c>
    </row>
    <row r="101" spans="1:6" outlineLevel="1" x14ac:dyDescent="0.3">
      <c r="A101" s="4" t="s">
        <v>137</v>
      </c>
      <c r="B101" s="32" t="s">
        <v>138</v>
      </c>
      <c r="C101" s="1"/>
      <c r="D101" s="30">
        <v>340</v>
      </c>
      <c r="E101" s="16">
        <f>D101*C101</f>
        <v>0</v>
      </c>
      <c r="F101" s="17" t="s">
        <v>139</v>
      </c>
    </row>
    <row r="102" spans="1:6" x14ac:dyDescent="0.3">
      <c r="A102" s="56" t="s">
        <v>25</v>
      </c>
      <c r="B102" s="57"/>
      <c r="C102" s="57"/>
      <c r="D102" s="58"/>
      <c r="E102" s="24">
        <f>SUM(E82:E101)</f>
        <v>0</v>
      </c>
    </row>
    <row r="103" spans="1:6" ht="15" thickBot="1" x14ac:dyDescent="0.35"/>
    <row r="104" spans="1:6" ht="18.600000000000001" thickBot="1" x14ac:dyDescent="0.4">
      <c r="A104" s="33" t="s">
        <v>140</v>
      </c>
      <c r="B104" s="34"/>
      <c r="C104" s="34"/>
      <c r="D104" s="34"/>
      <c r="E104" s="35">
        <f>E102+E74+E63+E51+E39+E22</f>
        <v>0</v>
      </c>
    </row>
  </sheetData>
  <mergeCells count="20">
    <mergeCell ref="C3:F3"/>
    <mergeCell ref="B22:D22"/>
    <mergeCell ref="B67:F67"/>
    <mergeCell ref="B41:F41"/>
    <mergeCell ref="B27:F27"/>
    <mergeCell ref="B16:F16"/>
    <mergeCell ref="A11:F11"/>
    <mergeCell ref="B6:F6"/>
    <mergeCell ref="D34:E34"/>
    <mergeCell ref="B7:F7"/>
    <mergeCell ref="B39:D39"/>
    <mergeCell ref="A102:D102"/>
    <mergeCell ref="B78:E78"/>
    <mergeCell ref="B51:D51"/>
    <mergeCell ref="B74:D74"/>
    <mergeCell ref="A76:F76"/>
    <mergeCell ref="A65:F65"/>
    <mergeCell ref="B79:F79"/>
    <mergeCell ref="B63:D63"/>
    <mergeCell ref="B53:F53"/>
  </mergeCells>
  <conditionalFormatting sqref="C34">
    <cfRule type="cellIs" dxfId="2" priority="1" operator="equal">
      <formula>""</formula>
    </cfRule>
  </conditionalFormatting>
  <conditionalFormatting sqref="D35">
    <cfRule type="cellIs" dxfId="1" priority="7" operator="equal">
      <formula>"Antwoord op vraag Cel B59 eerst in Cel C59 eerst invullen!"</formula>
    </cfRule>
  </conditionalFormatting>
  <conditionalFormatting sqref="D36">
    <cfRule type="cellIs" dxfId="0" priority="4" operator="equal">
      <formula>"Antwoord op vraag Cel B61 in Cel C61 eerste invullen!"</formula>
    </cfRule>
  </conditionalFormatting>
  <dataValidations count="1">
    <dataValidation type="list" allowBlank="1" showInputMessage="1" showErrorMessage="1" sqref="C34" xr:uid="{55D662D7-E59B-4CFB-A103-B5C35151FEFC}">
      <formula1>"Ja,Nee"</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96536e49-73a5-49f2-98a7-908062cc469f">
      <Terms xmlns="http://schemas.microsoft.com/office/infopath/2007/PartnerControls"/>
    </lcf76f155ced4ddcb4097134ff3c332f>
    <TaxCatchAll xmlns="fd8590ba-c4d1-4152-944e-37649bc8c703"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8731285A4DD044A8A32FABC8CD5CF74" ma:contentTypeVersion="13" ma:contentTypeDescription="Een nieuw document maken." ma:contentTypeScope="" ma:versionID="b0a4f7fbd172891693bdfb97646263e2">
  <xsd:schema xmlns:xsd="http://www.w3.org/2001/XMLSchema" xmlns:xs="http://www.w3.org/2001/XMLSchema" xmlns:p="http://schemas.microsoft.com/office/2006/metadata/properties" xmlns:ns2="96536e49-73a5-49f2-98a7-908062cc469f" xmlns:ns3="fd8590ba-c4d1-4152-944e-37649bc8c703" targetNamespace="http://schemas.microsoft.com/office/2006/metadata/properties" ma:root="true" ma:fieldsID="306a0dc4471000c9b63fd8b1323032d4" ns2:_="" ns3:_="">
    <xsd:import namespace="96536e49-73a5-49f2-98a7-908062cc469f"/>
    <xsd:import namespace="fd8590ba-c4d1-4152-944e-37649bc8c703"/>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536e49-73a5-49f2-98a7-908062cc46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lcf76f155ced4ddcb4097134ff3c332f" ma:index="15" nillable="true" ma:taxonomy="true" ma:internalName="lcf76f155ced4ddcb4097134ff3c332f" ma:taxonomyFieldName="MediaServiceImageTags" ma:displayName="Afbeeldingtags" ma:readOnly="false" ma:fieldId="{5cf76f15-5ced-4ddc-b409-7134ff3c332f}" ma:taxonomyMulti="true" ma:sspId="c15798b9-d85f-4e40-bcfc-5fb28d00c32a" ma:termSetId="09814cd3-568e-fe90-9814-8d621ff8fb84" ma:anchorId="fba54fb3-c3e1-fe81-a776-ca4b69148c4d" ma:open="true" ma:isKeyword="false">
      <xsd:complexType>
        <xsd:sequence>
          <xsd:element ref="pc:Terms" minOccurs="0" maxOccurs="1"/>
        </xsd:sequence>
      </xsd:complex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DateTaken" ma:index="20" nillable="true" ma:displayName="MediaServiceDateTake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d8590ba-c4d1-4152-944e-37649bc8c703" elementFormDefault="qualified">
    <xsd:import namespace="http://schemas.microsoft.com/office/2006/documentManagement/types"/>
    <xsd:import namespace="http://schemas.microsoft.com/office/infopath/2007/PartnerControls"/>
    <xsd:element name="SharedWithUsers" ma:index="10"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Gedeeld met details" ma:internalName="SharedWithDetails" ma:readOnly="true">
      <xsd:simpleType>
        <xsd:restriction base="dms:Note">
          <xsd:maxLength value="255"/>
        </xsd:restriction>
      </xsd:simpleType>
    </xsd:element>
    <xsd:element name="TaxCatchAll" ma:index="16" nillable="true" ma:displayName="Catch-all-kolom van taxonomie" ma:hidden="true" ma:list="{311e425e-19f7-4ffd-9f65-d07aa8e10911}" ma:internalName="TaxCatchAll" ma:showField="CatchAllData" ma:web="fd8590ba-c4d1-4152-944e-37649bc8c70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0A3277-E481-4071-801C-2407AF6BE340}">
  <ds:schemaRefs>
    <ds:schemaRef ds:uri="http://schemas.microsoft.com/sharepoint/v3/contenttype/forms"/>
  </ds:schemaRefs>
</ds:datastoreItem>
</file>

<file path=customXml/itemProps2.xml><?xml version="1.0" encoding="utf-8"?>
<ds:datastoreItem xmlns:ds="http://schemas.openxmlformats.org/officeDocument/2006/customXml" ds:itemID="{38E3E799-84F8-4B34-97F2-6D2E98174A71}">
  <ds:schemaRefs>
    <ds:schemaRef ds:uri="http://schemas.microsoft.com/office/2006/metadata/properties"/>
    <ds:schemaRef ds:uri="96536e49-73a5-49f2-98a7-908062cc469f"/>
    <ds:schemaRef ds:uri="http://purl.org/dc/terms/"/>
    <ds:schemaRef ds:uri="http://schemas.microsoft.com/office/2006/documentManagement/types"/>
    <ds:schemaRef ds:uri="http://purl.org/dc/dcmitype/"/>
    <ds:schemaRef ds:uri="fd8590ba-c4d1-4152-944e-37649bc8c703"/>
    <ds:schemaRef ds:uri="http://purl.org/dc/elements/1.1/"/>
    <ds:schemaRef ds:uri="http://schemas.microsoft.com/office/infopath/2007/PartnerControls"/>
    <ds:schemaRef ds:uri="http://schemas.openxmlformats.org/package/2006/metadata/core-properties"/>
    <ds:schemaRef ds:uri="http://www.w3.org/XML/1998/namespace"/>
  </ds:schemaRefs>
</ds:datastoreItem>
</file>

<file path=customXml/itemProps3.xml><?xml version="1.0" encoding="utf-8"?>
<ds:datastoreItem xmlns:ds="http://schemas.openxmlformats.org/officeDocument/2006/customXml" ds:itemID="{7406FB1B-151F-45AA-9BB2-3A1B54A624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536e49-73a5-49f2-98a7-908062cc469f"/>
    <ds:schemaRef ds:uri="fd8590ba-c4d1-4152-944e-37649bc8c7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Invul prijzenblad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Arjan Leneman</dc:creator>
  <cp:keywords/>
  <dc:description/>
  <cp:lastModifiedBy>Burger, Jeroen</cp:lastModifiedBy>
  <cp:revision/>
  <dcterms:created xsi:type="dcterms:W3CDTF">2024-07-09T11:12:21Z</dcterms:created>
  <dcterms:modified xsi:type="dcterms:W3CDTF">2025-05-09T12:28:10Z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0x01010018731285A4DD044A8A32FABC8CD5CF74</vt:lpwstr>
  </property>
</Properties>
</file>