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vincieutrecht.sharepoint.com/sites/smnwk-GISsamenwerkomgeving/Gedeelde documenten/Cluster Mobiliteit/Thema BGT/BGT-Aanbestedingen/landmeetkundige werkzaamheden/BGT raamovereenkomst landmeten 2025/"/>
    </mc:Choice>
  </mc:AlternateContent>
  <xr:revisionPtr revIDLastSave="12" documentId="8_{8F10DCA2-EC66-446D-89FB-DEF1EAB1A997}" xr6:coauthVersionLast="47" xr6:coauthVersionMax="47" xr10:uidLastSave="{94816ECD-BB4F-458A-95C1-58336A97240C}"/>
  <bookViews>
    <workbookView xWindow="-120" yWindow="-120" windowWidth="29040" windowHeight="15720" firstSheet="3" activeTab="3" xr2:uid="{00000000-000D-0000-FFFF-FFFF00000000}"/>
  </bookViews>
  <sheets>
    <sheet name="Startpagina" sheetId="1" r:id="rId1"/>
    <sheet name="Kwaliteit" sheetId="9" r:id="rId2"/>
    <sheet name="Flexibiliteit" sheetId="3" r:id="rId3"/>
    <sheet name="Facturatie" sheetId="7" r:id="rId4"/>
    <sheet name="Samenvatting" sheetId="5" r:id="rId5"/>
    <sheet name="Waarderingsschaal" sheetId="6" r:id="rId6"/>
  </sheets>
  <externalReferences>
    <externalReference r:id="rId7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7" l="1"/>
  <c r="D5" i="7"/>
  <c r="D31" i="9"/>
  <c r="C32" i="9" s="1"/>
  <c r="E32" i="9" s="1"/>
  <c r="H19" i="5" s="1"/>
  <c r="D27" i="9"/>
  <c r="D26" i="9"/>
  <c r="D28" i="9" s="1"/>
  <c r="F18" i="5" s="1"/>
  <c r="D22" i="9"/>
  <c r="C23" i="9" s="1"/>
  <c r="G17" i="5" s="1"/>
  <c r="D21" i="9"/>
  <c r="D20" i="9"/>
  <c r="D19" i="9"/>
  <c r="D15" i="9"/>
  <c r="D14" i="9"/>
  <c r="D13" i="9"/>
  <c r="D12" i="9"/>
  <c r="D11" i="9"/>
  <c r="D7" i="9"/>
  <c r="D6" i="9"/>
  <c r="D5" i="9"/>
  <c r="D4" i="9"/>
  <c r="D15" i="3"/>
  <c r="D14" i="3"/>
  <c r="D13" i="3"/>
  <c r="D12" i="3"/>
  <c r="D16" i="3" s="1"/>
  <c r="F23" i="5" s="1"/>
  <c r="D11" i="3"/>
  <c r="D10" i="3"/>
  <c r="D9" i="3"/>
  <c r="D5" i="3"/>
  <c r="D4" i="3"/>
  <c r="A26" i="5"/>
  <c r="A23" i="5"/>
  <c r="A22" i="5"/>
  <c r="A19" i="5"/>
  <c r="A18" i="5"/>
  <c r="A17" i="5"/>
  <c r="A16" i="5"/>
  <c r="A15" i="5"/>
  <c r="H5" i="5"/>
  <c r="H7" i="5"/>
  <c r="B7" i="5"/>
  <c r="B5" i="5"/>
  <c r="H26" i="5"/>
  <c r="C7" i="7"/>
  <c r="E7" i="7" s="1"/>
  <c r="H27" i="5" s="1"/>
  <c r="D7" i="7"/>
  <c r="F26" i="5"/>
  <c r="F27" i="5"/>
  <c r="C16" i="3"/>
  <c r="G23" i="5" s="1"/>
  <c r="D6" i="3"/>
  <c r="F22" i="5"/>
  <c r="C6" i="3"/>
  <c r="G22" i="5" s="1"/>
  <c r="G24" i="5" s="1"/>
  <c r="H24" i="5" s="1"/>
  <c r="D32" i="9" l="1"/>
  <c r="F19" i="5" s="1"/>
  <c r="C28" i="9"/>
  <c r="G18" i="5" s="1"/>
  <c r="F24" i="5"/>
  <c r="G26" i="5"/>
  <c r="G27" i="5" s="1"/>
  <c r="E6" i="3"/>
  <c r="H22" i="5" s="1"/>
  <c r="G19" i="5"/>
  <c r="E16" i="3"/>
  <c r="H23" i="5" s="1"/>
  <c r="D23" i="9"/>
  <c r="F17" i="5" s="1"/>
  <c r="D16" i="9"/>
  <c r="F16" i="5" s="1"/>
  <c r="D8" i="9"/>
  <c r="F15" i="5" s="1"/>
  <c r="C16" i="9"/>
  <c r="C8" i="9"/>
  <c r="E28" i="9" l="1"/>
  <c r="H18" i="5" s="1"/>
  <c r="F20" i="5"/>
  <c r="E23" i="9"/>
  <c r="H17" i="5" s="1"/>
  <c r="E16" i="9"/>
  <c r="H16" i="5" s="1"/>
  <c r="G16" i="5"/>
  <c r="G15" i="5"/>
  <c r="G20" i="5" s="1"/>
  <c r="H20" i="5" s="1"/>
  <c r="E8" i="9"/>
  <c r="H15" i="5" s="1"/>
</calcChain>
</file>

<file path=xl/sharedStrings.xml><?xml version="1.0" encoding="utf-8"?>
<sst xmlns="http://schemas.openxmlformats.org/spreadsheetml/2006/main" count="133" uniqueCount="71">
  <si>
    <t>Algemene gegevens</t>
  </si>
  <si>
    <t>Verantwoording beoordelaars</t>
  </si>
  <si>
    <t>Beoordelingsperiode:</t>
  </si>
  <si>
    <t>Naam:</t>
  </si>
  <si>
    <t>Naam firma:</t>
  </si>
  <si>
    <t>Bedrijfsonderdeel:</t>
  </si>
  <si>
    <t>Opmerkingen, verbeterpunten, etc.</t>
  </si>
  <si>
    <t xml:space="preserve"> </t>
  </si>
  <si>
    <t xml:space="preserve">KWALITEIT EN BETROUWBAARHEID </t>
  </si>
  <si>
    <t>Deze kolom graag invullen</t>
  </si>
  <si>
    <t>NVT = niet van toepassing</t>
  </si>
  <si>
    <r>
      <t xml:space="preserve">K1. </t>
    </r>
    <r>
      <rPr>
        <b/>
        <sz val="12"/>
        <rFont val="Arial"/>
        <family val="2"/>
      </rPr>
      <t>Kwaliteit werkvoorbereiding</t>
    </r>
  </si>
  <si>
    <t>Max</t>
  </si>
  <si>
    <t>Score</t>
  </si>
  <si>
    <t>Motivatie Deze kolom graag invullen</t>
  </si>
  <si>
    <t>1. Is de projectorganisatie en communicatie goed geregeld</t>
  </si>
  <si>
    <t>NVT</t>
  </si>
  <si>
    <r>
      <t>2.</t>
    </r>
    <r>
      <rPr>
        <sz val="7"/>
        <rFont val="Times New Roman"/>
        <family val="1"/>
      </rPr>
      <t xml:space="preserve">  </t>
    </r>
    <r>
      <rPr>
        <sz val="11"/>
        <rFont val="Arial"/>
        <family val="2"/>
      </rPr>
      <t>Zijn tekeningen van de OG tijdig gereed en aangeleverd</t>
    </r>
  </si>
  <si>
    <r>
      <t xml:space="preserve">3. </t>
    </r>
    <r>
      <rPr>
        <sz val="11"/>
        <rFont val="Arial"/>
        <family val="2"/>
      </rPr>
      <t>Is de beheerorganisatie van de OG tijdig geïnstrueerd</t>
    </r>
  </si>
  <si>
    <r>
      <t xml:space="preserve">4. </t>
    </r>
    <r>
      <rPr>
        <sz val="11"/>
        <rFont val="Arial"/>
        <family val="2"/>
      </rPr>
      <t>Is er een flexibiliteit van de OG bij wijzigingen</t>
    </r>
  </si>
  <si>
    <t>Subtotaal</t>
  </si>
  <si>
    <r>
      <t xml:space="preserve">K2. </t>
    </r>
    <r>
      <rPr>
        <b/>
        <sz val="12"/>
        <rFont val="Arial"/>
        <family val="2"/>
      </rPr>
      <t>Kwaliteitsbewaking tijdens uitvoering en nakoming planning</t>
    </r>
  </si>
  <si>
    <t>Motivatie</t>
  </si>
  <si>
    <r>
      <t xml:space="preserve">1. </t>
    </r>
    <r>
      <rPr>
        <sz val="11"/>
        <rFont val="Arial"/>
        <family val="2"/>
      </rPr>
      <t>Voert de OG kwaliteitscontrole uit t.a.v. uitgevoerd werk</t>
    </r>
  </si>
  <si>
    <r>
      <t xml:space="preserve">2. </t>
    </r>
    <r>
      <rPr>
        <sz val="11"/>
        <rFont val="Arial"/>
        <family val="2"/>
      </rPr>
      <t>Wordt door de OG gecontroleerd aan de hand van documenten</t>
    </r>
  </si>
  <si>
    <r>
      <t xml:space="preserve">3. </t>
    </r>
    <r>
      <rPr>
        <sz val="11"/>
        <rFont val="Arial"/>
        <family val="2"/>
      </rPr>
      <t>Hanteert de OG specificaties bij de kwaliteitscontrole</t>
    </r>
  </si>
  <si>
    <r>
      <t xml:space="preserve">4. </t>
    </r>
    <r>
      <rPr>
        <sz val="11"/>
        <rFont val="Arial"/>
        <family val="2"/>
      </rPr>
      <t>Is de voortgangsbewaking van de OG goed georganiseerd</t>
    </r>
  </si>
  <si>
    <r>
      <t xml:space="preserve">5. </t>
    </r>
    <r>
      <rPr>
        <sz val="11"/>
        <rFont val="Arial"/>
        <family val="2"/>
      </rPr>
      <t>Is de planning van de OG afgestemd op andere (interne) disciplines</t>
    </r>
  </si>
  <si>
    <r>
      <t xml:space="preserve">K3. </t>
    </r>
    <r>
      <rPr>
        <b/>
        <sz val="12"/>
        <rFont val="Arial"/>
        <family val="2"/>
      </rPr>
      <t>Kwaliteit van het toezicht en kennis van de medewerkers resp. specialisme</t>
    </r>
  </si>
  <si>
    <t>1. Heeft het toezicht van de OG voldoende kennis van zaken t.a.v. kwaliteit</t>
  </si>
  <si>
    <r>
      <t xml:space="preserve">2. </t>
    </r>
    <r>
      <rPr>
        <sz val="7"/>
        <rFont val="Times New Roman"/>
        <family val="1"/>
      </rPr>
      <t> </t>
    </r>
    <r>
      <rPr>
        <sz val="11"/>
        <rFont val="Arial"/>
        <family val="2"/>
      </rPr>
      <t>Komt de leiding / toezicht van de OG de gemaakte afspraken na</t>
    </r>
  </si>
  <si>
    <t>3. Is de kwaliteit van het toezicht van de OG voldoende</t>
  </si>
  <si>
    <r>
      <t xml:space="preserve">4. </t>
    </r>
    <r>
      <rPr>
        <sz val="11"/>
        <rFont val="Arial"/>
        <family val="2"/>
      </rPr>
      <t>Kan de OG terugvallen op specialisten</t>
    </r>
  </si>
  <si>
    <r>
      <t xml:space="preserve">K4. </t>
    </r>
    <r>
      <rPr>
        <b/>
        <sz val="12"/>
        <rFont val="Arial"/>
        <family val="2"/>
      </rPr>
      <t>Oplevering eind kwaliteitsuitvoering</t>
    </r>
  </si>
  <si>
    <r>
      <t xml:space="preserve">1. </t>
    </r>
    <r>
      <rPr>
        <sz val="11"/>
        <rFont val="Arial"/>
        <family val="2"/>
      </rPr>
      <t>Heeft de OG zelf goed gecontroleerd</t>
    </r>
  </si>
  <si>
    <r>
      <t xml:space="preserve">2. </t>
    </r>
    <r>
      <rPr>
        <sz val="11"/>
        <rFont val="Arial"/>
        <family val="2"/>
      </rPr>
      <t>Is de oplevering volgens de afgesproken procedure, tijdig en op eigen initiatief</t>
    </r>
  </si>
  <si>
    <t>K5. Relatie</t>
  </si>
  <si>
    <t>1. Hoe verloopt de samenwerking tussen OG en ON</t>
  </si>
  <si>
    <t>PRO-ACTIEF OPTREDEN EN FLEXIBILITEIT</t>
  </si>
  <si>
    <r>
      <t>P1. I</t>
    </r>
    <r>
      <rPr>
        <b/>
        <sz val="12"/>
        <rFont val="Arial"/>
        <family val="2"/>
      </rPr>
      <t>nrichting van de organisatie</t>
    </r>
  </si>
  <si>
    <t>1. Zijn bij de OG de taken, verantwoordelijkheden en bevoegdheden duidelijk vastgelegd</t>
  </si>
  <si>
    <t>2. Heeft de OG rekening gehouden met diverse procedures van ON</t>
  </si>
  <si>
    <r>
      <t xml:space="preserve">P2. </t>
    </r>
    <r>
      <rPr>
        <b/>
        <sz val="12"/>
        <rFont val="Arial"/>
        <family val="2"/>
      </rPr>
      <t>Flexibiliteit</t>
    </r>
  </si>
  <si>
    <t xml:space="preserve">1. Is ziekte/verlof van medewerkers van de OG goed opgevangen </t>
  </si>
  <si>
    <t>2. Is de OG c.q. de leiding goed bereikbaar en toegankelijk</t>
  </si>
  <si>
    <t>3. Reageert de OG alert op e-mails</t>
  </si>
  <si>
    <t>4. Reageert de OG alert op gewijzigde omstandigheden</t>
  </si>
  <si>
    <t>5. Werkt de OG efficiënt</t>
  </si>
  <si>
    <t xml:space="preserve">6. Wordt de ON door de OG goed geïnformeerd bij gewijzigde omstandigheden  </t>
  </si>
  <si>
    <t>7. Is er bij de OG een “vandaag bellen, morgen regelen” mentaliteit aanwezig</t>
  </si>
  <si>
    <t>Facturatie</t>
  </si>
  <si>
    <r>
      <t xml:space="preserve">O 1. </t>
    </r>
    <r>
      <rPr>
        <b/>
        <sz val="12"/>
        <rFont val="Arial"/>
        <family val="2"/>
      </rPr>
      <t>Financiële afhandeling</t>
    </r>
  </si>
  <si>
    <t>1. Worden facturen tijdig betaald</t>
  </si>
  <si>
    <t>Samenvatting</t>
  </si>
  <si>
    <t>DIT BLAD HOEFT NIET TE WORDEN INGEVULD!!!</t>
  </si>
  <si>
    <t>Beoordelingsperiode</t>
  </si>
  <si>
    <t>Naam firma</t>
  </si>
  <si>
    <t>Leverancier is beoordeeld op de volgende werken / diensten:</t>
  </si>
  <si>
    <t>[Raamovereenkomst keuze inbouwpakket]</t>
  </si>
  <si>
    <t>Totaalscore en verwerking, invullen door contractmanager opdrachtgever:</t>
  </si>
  <si>
    <t>Punten</t>
  </si>
  <si>
    <t>Perct.</t>
  </si>
  <si>
    <t>Score: Kwaliteit en betrouwbaarheid</t>
  </si>
  <si>
    <t>Norm</t>
  </si>
  <si>
    <t>Score: Pro-actief optreden en flexibiliteit</t>
  </si>
  <si>
    <t>Score: Facturatie</t>
  </si>
  <si>
    <t>Slecht</t>
  </si>
  <si>
    <t>Onvoldoende</t>
  </si>
  <si>
    <t>Goed</t>
  </si>
  <si>
    <t>Uitstekend</t>
  </si>
  <si>
    <t>2. Vindt er veel discussie plaats over facturatie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</si>
</sst>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7"/>
      <name val="Times New Roman"/>
      <family val="1"/>
    </font>
    <font>
      <sz val="12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5"/>
      </left>
      <right/>
      <top style="medium">
        <color indexed="55"/>
      </top>
      <bottom/>
      <diagonal/>
    </border>
    <border>
      <left/>
      <right/>
      <top style="medium">
        <color indexed="55"/>
      </top>
      <bottom/>
      <diagonal/>
    </border>
    <border>
      <left/>
      <right style="medium">
        <color indexed="55"/>
      </right>
      <top style="medium">
        <color indexed="55"/>
      </top>
      <bottom/>
      <diagonal/>
    </border>
    <border>
      <left style="medium">
        <color indexed="55"/>
      </left>
      <right/>
      <top/>
      <bottom/>
      <diagonal/>
    </border>
    <border>
      <left/>
      <right style="medium">
        <color indexed="55"/>
      </right>
      <top/>
      <bottom/>
      <diagonal/>
    </border>
    <border>
      <left style="medium">
        <color indexed="55"/>
      </left>
      <right/>
      <top/>
      <bottom style="medium">
        <color indexed="55"/>
      </bottom>
      <diagonal/>
    </border>
    <border>
      <left/>
      <right/>
      <top/>
      <bottom style="medium">
        <color indexed="55"/>
      </bottom>
      <diagonal/>
    </border>
    <border>
      <left/>
      <right style="medium">
        <color indexed="55"/>
      </right>
      <top/>
      <bottom style="medium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3" fillId="0" borderId="4" xfId="0" applyFont="1" applyBorder="1" applyAlignment="1">
      <alignment horizontal="left"/>
    </xf>
    <xf numFmtId="0" fontId="4" fillId="0" borderId="5" xfId="0" applyFont="1" applyBorder="1"/>
    <xf numFmtId="0" fontId="5" fillId="0" borderId="5" xfId="0" applyFont="1" applyBorder="1"/>
    <xf numFmtId="0" fontId="0" fillId="0" borderId="5" xfId="0" applyBorder="1"/>
    <xf numFmtId="0" fontId="4" fillId="0" borderId="6" xfId="0" applyFont="1" applyBorder="1"/>
    <xf numFmtId="0" fontId="3" fillId="0" borderId="7" xfId="0" applyFont="1" applyBorder="1" applyAlignment="1">
      <alignment horizontal="left"/>
    </xf>
    <xf numFmtId="0" fontId="4" fillId="0" borderId="8" xfId="0" applyFont="1" applyBorder="1"/>
    <xf numFmtId="0" fontId="5" fillId="0" borderId="7" xfId="0" applyFont="1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0" fillId="2" borderId="12" xfId="0" applyFill="1" applyBorder="1"/>
    <xf numFmtId="0" fontId="3" fillId="0" borderId="0" xfId="0" applyFont="1" applyAlignment="1">
      <alignment wrapText="1"/>
    </xf>
    <xf numFmtId="164" fontId="3" fillId="3" borderId="12" xfId="1" applyNumberFormat="1" applyFont="1" applyFill="1" applyBorder="1" applyAlignment="1">
      <alignment horizontal="left" wrapText="1"/>
    </xf>
    <xf numFmtId="0" fontId="10" fillId="0" borderId="0" xfId="0" applyFont="1" applyAlignment="1">
      <alignment horizontal="center" vertical="top" wrapText="1"/>
    </xf>
    <xf numFmtId="0" fontId="3" fillId="0" borderId="0" xfId="0" applyFont="1"/>
    <xf numFmtId="0" fontId="2" fillId="0" borderId="0" xfId="0" applyFont="1"/>
    <xf numFmtId="164" fontId="0" fillId="0" borderId="0" xfId="1" applyNumberFormat="1" applyFo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5" fillId="0" borderId="0" xfId="0" applyFont="1" applyAlignment="1">
      <alignment horizontal="center"/>
    </xf>
    <xf numFmtId="164" fontId="5" fillId="0" borderId="0" xfId="1" applyNumberFormat="1" applyFont="1" applyAlignment="1">
      <alignment horizontal="center"/>
    </xf>
    <xf numFmtId="1" fontId="0" fillId="0" borderId="0" xfId="0" applyNumberFormat="1"/>
    <xf numFmtId="9" fontId="0" fillId="0" borderId="0" xfId="1" applyFont="1"/>
    <xf numFmtId="0" fontId="5" fillId="3" borderId="2" xfId="0" applyFont="1" applyFill="1" applyBorder="1"/>
    <xf numFmtId="9" fontId="5" fillId="3" borderId="2" xfId="0" applyNumberFormat="1" applyFont="1" applyFill="1" applyBorder="1"/>
    <xf numFmtId="1" fontId="5" fillId="3" borderId="2" xfId="0" applyNumberFormat="1" applyFont="1" applyFill="1" applyBorder="1"/>
    <xf numFmtId="165" fontId="0" fillId="0" borderId="0" xfId="0" applyNumberFormat="1"/>
    <xf numFmtId="0" fontId="11" fillId="0" borderId="0" xfId="0" applyFont="1"/>
    <xf numFmtId="0" fontId="10" fillId="0" borderId="0" xfId="0" applyFont="1" applyAlignment="1">
      <alignment horizontal="right" wrapText="1"/>
    </xf>
    <xf numFmtId="0" fontId="11" fillId="4" borderId="0" xfId="0" applyFont="1" applyFill="1"/>
    <xf numFmtId="0" fontId="5" fillId="0" borderId="0" xfId="0" applyFont="1" applyAlignment="1">
      <alignment horizontal="left"/>
    </xf>
    <xf numFmtId="49" fontId="4" fillId="2" borderId="1" xfId="0" applyNumberFormat="1" applyFont="1" applyFill="1" applyBorder="1" applyAlignment="1">
      <alignment horizontal="left" wrapText="1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4" fillId="2" borderId="1" xfId="0" applyFont="1" applyFill="1" applyBorder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49" fontId="0" fillId="2" borderId="1" xfId="0" applyNumberFormat="1" applyFill="1" applyBorder="1" applyAlignment="1">
      <alignment horizontal="left"/>
    </xf>
    <xf numFmtId="49" fontId="0" fillId="2" borderId="2" xfId="0" applyNumberFormat="1" applyFill="1" applyBorder="1" applyAlignment="1">
      <alignment horizontal="left"/>
    </xf>
    <xf numFmtId="49" fontId="0" fillId="2" borderId="3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23107\AppData\Local\Microsoft\Windows\INetCache\Content.Outlook\UKCT1WHN\Vendorrating%20WEG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pagina"/>
      <sheetName val="Kwaliteit"/>
      <sheetName val="Flexibiliteit"/>
      <sheetName val="Offerte"/>
      <sheetName val="Veiligheid en MVO"/>
      <sheetName val="Samenvatting"/>
      <sheetName val="Waarderingsschaal"/>
    </sheetNames>
    <sheetDataSet>
      <sheetData sheetId="0"/>
      <sheetData sheetId="1"/>
      <sheetData sheetId="2"/>
      <sheetData sheetId="3">
        <row r="8">
          <cell r="E8">
            <v>0.25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workbookViewId="0">
      <selection activeCell="B7" sqref="B7:D7"/>
    </sheetView>
  </sheetViews>
  <sheetFormatPr defaultRowHeight="12.75" x14ac:dyDescent="0.2"/>
  <cols>
    <col min="1" max="1" width="23.5703125" customWidth="1"/>
    <col min="257" max="257" width="23.5703125" customWidth="1"/>
    <col min="513" max="513" width="23.5703125" customWidth="1"/>
    <col min="769" max="769" width="23.5703125" customWidth="1"/>
    <col min="1025" max="1025" width="23.5703125" customWidth="1"/>
    <col min="1281" max="1281" width="23.5703125" customWidth="1"/>
    <col min="1537" max="1537" width="23.5703125" customWidth="1"/>
    <col min="1793" max="1793" width="23.5703125" customWidth="1"/>
    <col min="2049" max="2049" width="23.5703125" customWidth="1"/>
    <col min="2305" max="2305" width="23.5703125" customWidth="1"/>
    <col min="2561" max="2561" width="23.5703125" customWidth="1"/>
    <col min="2817" max="2817" width="23.5703125" customWidth="1"/>
    <col min="3073" max="3073" width="23.5703125" customWidth="1"/>
    <col min="3329" max="3329" width="23.5703125" customWidth="1"/>
    <col min="3585" max="3585" width="23.5703125" customWidth="1"/>
    <col min="3841" max="3841" width="23.5703125" customWidth="1"/>
    <col min="4097" max="4097" width="23.5703125" customWidth="1"/>
    <col min="4353" max="4353" width="23.5703125" customWidth="1"/>
    <col min="4609" max="4609" width="23.5703125" customWidth="1"/>
    <col min="4865" max="4865" width="23.5703125" customWidth="1"/>
    <col min="5121" max="5121" width="23.5703125" customWidth="1"/>
    <col min="5377" max="5377" width="23.5703125" customWidth="1"/>
    <col min="5633" max="5633" width="23.5703125" customWidth="1"/>
    <col min="5889" max="5889" width="23.5703125" customWidth="1"/>
    <col min="6145" max="6145" width="23.5703125" customWidth="1"/>
    <col min="6401" max="6401" width="23.5703125" customWidth="1"/>
    <col min="6657" max="6657" width="23.5703125" customWidth="1"/>
    <col min="6913" max="6913" width="23.5703125" customWidth="1"/>
    <col min="7169" max="7169" width="23.5703125" customWidth="1"/>
    <col min="7425" max="7425" width="23.5703125" customWidth="1"/>
    <col min="7681" max="7681" width="23.5703125" customWidth="1"/>
    <col min="7937" max="7937" width="23.5703125" customWidth="1"/>
    <col min="8193" max="8193" width="23.5703125" customWidth="1"/>
    <col min="8449" max="8449" width="23.5703125" customWidth="1"/>
    <col min="8705" max="8705" width="23.5703125" customWidth="1"/>
    <col min="8961" max="8961" width="23.5703125" customWidth="1"/>
    <col min="9217" max="9217" width="23.5703125" customWidth="1"/>
    <col min="9473" max="9473" width="23.5703125" customWidth="1"/>
    <col min="9729" max="9729" width="23.5703125" customWidth="1"/>
    <col min="9985" max="9985" width="23.5703125" customWidth="1"/>
    <col min="10241" max="10241" width="23.5703125" customWidth="1"/>
    <col min="10497" max="10497" width="23.5703125" customWidth="1"/>
    <col min="10753" max="10753" width="23.5703125" customWidth="1"/>
    <col min="11009" max="11009" width="23.5703125" customWidth="1"/>
    <col min="11265" max="11265" width="23.5703125" customWidth="1"/>
    <col min="11521" max="11521" width="23.5703125" customWidth="1"/>
    <col min="11777" max="11777" width="23.5703125" customWidth="1"/>
    <col min="12033" max="12033" width="23.5703125" customWidth="1"/>
    <col min="12289" max="12289" width="23.5703125" customWidth="1"/>
    <col min="12545" max="12545" width="23.5703125" customWidth="1"/>
    <col min="12801" max="12801" width="23.5703125" customWidth="1"/>
    <col min="13057" max="13057" width="23.5703125" customWidth="1"/>
    <col min="13313" max="13313" width="23.5703125" customWidth="1"/>
    <col min="13569" max="13569" width="23.5703125" customWidth="1"/>
    <col min="13825" max="13825" width="23.5703125" customWidth="1"/>
    <col min="14081" max="14081" width="23.5703125" customWidth="1"/>
    <col min="14337" max="14337" width="23.5703125" customWidth="1"/>
    <col min="14593" max="14593" width="23.5703125" customWidth="1"/>
    <col min="14849" max="14849" width="23.5703125" customWidth="1"/>
    <col min="15105" max="15105" width="23.5703125" customWidth="1"/>
    <col min="15361" max="15361" width="23.5703125" customWidth="1"/>
    <col min="15617" max="15617" width="23.5703125" customWidth="1"/>
    <col min="15873" max="15873" width="23.5703125" customWidth="1"/>
    <col min="16129" max="16129" width="23.5703125" customWidth="1"/>
  </cols>
  <sheetData>
    <row r="1" spans="1:10" ht="18" x14ac:dyDescent="0.25">
      <c r="A1" s="1" t="s">
        <v>0</v>
      </c>
    </row>
    <row r="3" spans="1:10" ht="15.75" x14ac:dyDescent="0.25">
      <c r="A3" s="2" t="s">
        <v>0</v>
      </c>
      <c r="F3" s="2" t="s">
        <v>1</v>
      </c>
    </row>
    <row r="4" spans="1:10" x14ac:dyDescent="0.2">
      <c r="A4" s="3"/>
      <c r="B4" s="41"/>
      <c r="C4" s="41"/>
      <c r="D4" s="4"/>
      <c r="E4" s="3"/>
    </row>
    <row r="5" spans="1:10" x14ac:dyDescent="0.2">
      <c r="A5" s="4" t="s">
        <v>2</v>
      </c>
      <c r="B5" s="42"/>
      <c r="C5" s="43"/>
      <c r="D5" s="44"/>
      <c r="E5" s="3"/>
      <c r="F5" s="4" t="s">
        <v>3</v>
      </c>
      <c r="H5" s="45"/>
      <c r="I5" s="46"/>
      <c r="J5" s="47"/>
    </row>
    <row r="6" spans="1:10" x14ac:dyDescent="0.2">
      <c r="A6" s="5"/>
      <c r="B6" s="3"/>
      <c r="C6" s="3"/>
      <c r="D6" s="3"/>
      <c r="E6" s="3"/>
      <c r="F6" s="5"/>
    </row>
    <row r="7" spans="1:10" x14ac:dyDescent="0.2">
      <c r="A7" s="5" t="s">
        <v>4</v>
      </c>
      <c r="B7" s="45"/>
      <c r="C7" s="46"/>
      <c r="D7" s="47"/>
      <c r="E7" s="3"/>
      <c r="F7" s="5" t="s">
        <v>5</v>
      </c>
      <c r="H7" s="48"/>
      <c r="I7" s="46"/>
      <c r="J7" s="47"/>
    </row>
    <row r="8" spans="1:10" x14ac:dyDescent="0.2">
      <c r="A8" s="5"/>
      <c r="B8" s="3"/>
      <c r="C8" s="3"/>
      <c r="D8" s="3"/>
      <c r="E8" s="3"/>
      <c r="F8" s="5"/>
    </row>
    <row r="9" spans="1:10" x14ac:dyDescent="0.2">
      <c r="A9" s="5"/>
      <c r="B9" s="3"/>
      <c r="C9" s="3"/>
      <c r="D9" s="3"/>
      <c r="E9" s="3"/>
      <c r="F9" s="5"/>
    </row>
    <row r="10" spans="1:10" x14ac:dyDescent="0.2">
      <c r="A10" s="4"/>
      <c r="B10" s="3"/>
      <c r="C10" s="3"/>
      <c r="D10" s="3"/>
      <c r="E10" s="3"/>
      <c r="F10" s="5"/>
      <c r="H10" s="3"/>
      <c r="I10" s="3"/>
      <c r="J10" s="3"/>
    </row>
    <row r="11" spans="1:10" ht="16.5" thickBot="1" x14ac:dyDescent="0.3">
      <c r="A11" s="2" t="s">
        <v>6</v>
      </c>
      <c r="B11" s="5"/>
      <c r="C11" s="3"/>
      <c r="D11" s="3"/>
      <c r="E11" s="3"/>
      <c r="F11" s="5"/>
      <c r="H11" s="3"/>
      <c r="I11" s="3"/>
      <c r="J11" s="3"/>
    </row>
    <row r="12" spans="1:10" ht="15.75" x14ac:dyDescent="0.25">
      <c r="A12" s="6"/>
      <c r="B12" s="7"/>
      <c r="C12" s="7"/>
      <c r="D12" s="7"/>
      <c r="E12" s="7"/>
      <c r="F12" s="8"/>
      <c r="G12" s="9"/>
      <c r="H12" s="7"/>
      <c r="I12" s="7"/>
      <c r="J12" s="10"/>
    </row>
    <row r="13" spans="1:10" ht="15.75" x14ac:dyDescent="0.25">
      <c r="A13" s="11"/>
      <c r="B13" s="3"/>
      <c r="C13" s="3"/>
      <c r="D13" s="3"/>
      <c r="E13" s="3"/>
      <c r="F13" s="5"/>
      <c r="H13" s="3"/>
      <c r="I13" s="3"/>
      <c r="J13" s="12"/>
    </row>
    <row r="14" spans="1:10" ht="15.75" x14ac:dyDescent="0.25">
      <c r="A14" s="11"/>
      <c r="B14" s="3"/>
      <c r="C14" s="3"/>
      <c r="D14" s="3"/>
      <c r="E14" s="3"/>
      <c r="F14" s="5"/>
      <c r="H14" s="3"/>
      <c r="I14" s="3"/>
      <c r="J14" s="12"/>
    </row>
    <row r="15" spans="1:10" ht="15.75" x14ac:dyDescent="0.25">
      <c r="A15" s="11"/>
      <c r="B15" s="3"/>
      <c r="C15" s="3"/>
      <c r="D15" s="3"/>
      <c r="E15" s="3"/>
      <c r="F15" s="5"/>
      <c r="H15" s="3"/>
      <c r="I15" s="3"/>
      <c r="J15" s="12"/>
    </row>
    <row r="16" spans="1:10" ht="15.75" x14ac:dyDescent="0.25">
      <c r="A16" s="11"/>
      <c r="B16" s="3"/>
      <c r="C16" s="3"/>
      <c r="D16" s="3"/>
      <c r="E16" s="3"/>
      <c r="F16" s="5"/>
      <c r="H16" s="3"/>
      <c r="I16" s="3"/>
      <c r="J16" s="12"/>
    </row>
    <row r="17" spans="1:10" ht="15.75" x14ac:dyDescent="0.25">
      <c r="A17" s="11"/>
      <c r="B17" s="3"/>
      <c r="C17" s="3"/>
      <c r="D17" s="3"/>
      <c r="E17" s="3"/>
      <c r="F17" s="5"/>
      <c r="H17" s="3"/>
      <c r="I17" s="3"/>
      <c r="J17" s="12"/>
    </row>
    <row r="18" spans="1:10" ht="15.75" x14ac:dyDescent="0.25">
      <c r="A18" s="11"/>
      <c r="B18" s="3"/>
      <c r="C18" s="3"/>
      <c r="D18" s="3"/>
      <c r="E18" s="3"/>
      <c r="F18" s="5"/>
      <c r="H18" s="3"/>
      <c r="I18" s="3"/>
      <c r="J18" s="12"/>
    </row>
    <row r="19" spans="1:10" ht="15.75" x14ac:dyDescent="0.25">
      <c r="A19" s="11" t="s">
        <v>7</v>
      </c>
      <c r="B19" s="3"/>
      <c r="C19" s="3"/>
      <c r="D19" s="3"/>
      <c r="E19" s="3"/>
      <c r="F19" s="5"/>
      <c r="H19" s="3"/>
      <c r="I19" s="3"/>
      <c r="J19" s="12"/>
    </row>
    <row r="20" spans="1:10" ht="15.75" x14ac:dyDescent="0.25">
      <c r="A20" s="11"/>
      <c r="B20" s="3"/>
      <c r="C20" s="3"/>
      <c r="D20" s="3"/>
      <c r="E20" s="3"/>
      <c r="F20" s="5"/>
      <c r="H20" s="3"/>
      <c r="I20" s="3"/>
      <c r="J20" s="12"/>
    </row>
    <row r="21" spans="1:10" ht="15.75" x14ac:dyDescent="0.25">
      <c r="A21" s="11"/>
      <c r="B21" s="3"/>
      <c r="C21" s="3"/>
      <c r="D21" s="3"/>
      <c r="E21" s="3"/>
      <c r="F21" s="5"/>
      <c r="H21" s="3"/>
      <c r="I21" s="3"/>
      <c r="J21" s="12"/>
    </row>
    <row r="22" spans="1:10" ht="15.75" x14ac:dyDescent="0.25">
      <c r="A22" s="11"/>
      <c r="B22" s="3"/>
      <c r="C22" s="3"/>
      <c r="D22" s="3"/>
      <c r="E22" s="3"/>
      <c r="F22" s="5"/>
      <c r="H22" s="3"/>
      <c r="I22" s="3"/>
      <c r="J22" s="12"/>
    </row>
    <row r="23" spans="1:10" x14ac:dyDescent="0.2">
      <c r="A23" s="13"/>
      <c r="B23" s="3"/>
      <c r="C23" s="3"/>
      <c r="D23" s="3"/>
      <c r="E23" s="3"/>
      <c r="F23" s="5"/>
      <c r="H23" s="3"/>
      <c r="I23" s="3"/>
      <c r="J23" s="12"/>
    </row>
    <row r="24" spans="1:10" x14ac:dyDescent="0.2">
      <c r="A24" s="13"/>
      <c r="B24" s="3"/>
      <c r="C24" s="3"/>
      <c r="D24" s="3"/>
      <c r="E24" s="3"/>
      <c r="F24" s="5"/>
      <c r="H24" s="3"/>
      <c r="I24" s="3"/>
      <c r="J24" s="12"/>
    </row>
    <row r="25" spans="1:10" ht="13.5" thickBot="1" x14ac:dyDescent="0.25">
      <c r="A25" s="14"/>
      <c r="B25" s="15"/>
      <c r="C25" s="15"/>
      <c r="D25" s="15"/>
      <c r="E25" s="15"/>
      <c r="F25" s="15"/>
      <c r="G25" s="15"/>
      <c r="H25" s="15"/>
      <c r="I25" s="15"/>
      <c r="J25" s="16"/>
    </row>
  </sheetData>
  <mergeCells count="5">
    <mergeCell ref="B4:C4"/>
    <mergeCell ref="B5:D5"/>
    <mergeCell ref="H5:J5"/>
    <mergeCell ref="B7:D7"/>
    <mergeCell ref="H7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"/>
  <sheetViews>
    <sheetView workbookViewId="0">
      <selection activeCell="B31" sqref="B31"/>
    </sheetView>
  </sheetViews>
  <sheetFormatPr defaultRowHeight="12.75" x14ac:dyDescent="0.2"/>
  <cols>
    <col min="1" max="1" width="114" bestFit="1" customWidth="1"/>
    <col min="2" max="2" width="23" style="40" bestFit="1" customWidth="1"/>
    <col min="5" max="5" width="55.7109375" customWidth="1"/>
  </cols>
  <sheetData>
    <row r="1" spans="1:5" ht="23.25" x14ac:dyDescent="0.35">
      <c r="A1" s="17" t="s">
        <v>8</v>
      </c>
      <c r="B1" s="40" t="s">
        <v>9</v>
      </c>
    </row>
    <row r="2" spans="1:5" ht="12.75" customHeight="1" x14ac:dyDescent="0.2">
      <c r="B2" s="49" t="s">
        <v>10</v>
      </c>
      <c r="C2" s="50"/>
      <c r="D2" s="50"/>
    </row>
    <row r="3" spans="1:5" ht="23.25" x14ac:dyDescent="0.35">
      <c r="A3" s="17" t="s">
        <v>11</v>
      </c>
      <c r="B3" s="40" t="s">
        <v>9</v>
      </c>
      <c r="C3" s="39" t="s">
        <v>12</v>
      </c>
      <c r="D3" s="39" t="s">
        <v>13</v>
      </c>
      <c r="E3" s="2" t="s">
        <v>14</v>
      </c>
    </row>
    <row r="4" spans="1:5" ht="15" x14ac:dyDescent="0.2">
      <c r="A4" s="18" t="s">
        <v>15</v>
      </c>
      <c r="B4" s="40" t="s">
        <v>16</v>
      </c>
      <c r="C4" s="19"/>
      <c r="D4" s="39">
        <f>VLOOKUP(B4,Waarderingsschaal!$A$1:$C$5,3,FALSE)</f>
        <v>0</v>
      </c>
      <c r="E4" s="20"/>
    </row>
    <row r="5" spans="1:5" ht="15" x14ac:dyDescent="0.2">
      <c r="A5" s="18" t="s">
        <v>17</v>
      </c>
      <c r="B5" s="40" t="s">
        <v>16</v>
      </c>
      <c r="C5" s="19"/>
      <c r="D5" s="39">
        <f>VLOOKUP(B5,Waarderingsschaal!$A$1:$C$5,3,FALSE)</f>
        <v>0</v>
      </c>
      <c r="E5" s="20"/>
    </row>
    <row r="6" spans="1:5" ht="15" x14ac:dyDescent="0.2">
      <c r="A6" s="18" t="s">
        <v>18</v>
      </c>
      <c r="B6" s="40" t="s">
        <v>16</v>
      </c>
      <c r="C6" s="19"/>
      <c r="D6" s="39">
        <f>VLOOKUP(B6,Waarderingsschaal!$A$1:$C$5,3,FALSE)</f>
        <v>0</v>
      </c>
      <c r="E6" s="20"/>
    </row>
    <row r="7" spans="1:5" ht="15" x14ac:dyDescent="0.2">
      <c r="A7" s="18" t="s">
        <v>19</v>
      </c>
      <c r="B7" s="40" t="s">
        <v>16</v>
      </c>
      <c r="C7" s="19"/>
      <c r="D7" s="39">
        <f>VLOOKUP(B7,Waarderingsschaal!$A$1:$C$5,3,FALSE)</f>
        <v>0</v>
      </c>
      <c r="E7" s="20"/>
    </row>
    <row r="8" spans="1:5" ht="15.75" x14ac:dyDescent="0.25">
      <c r="A8" s="21" t="s">
        <v>20</v>
      </c>
      <c r="C8" s="39">
        <f>COUNTIF(D4:D7,"&lt;&gt;0")*4</f>
        <v>0</v>
      </c>
      <c r="D8" s="39">
        <f>SUM(D4:D7)</f>
        <v>0</v>
      </c>
      <c r="E8" s="22" t="str">
        <f>IF(C8=0,"",D8/C8)</f>
        <v/>
      </c>
    </row>
    <row r="10" spans="1:5" ht="23.25" x14ac:dyDescent="0.35">
      <c r="A10" s="17" t="s">
        <v>21</v>
      </c>
      <c r="C10" s="39" t="s">
        <v>12</v>
      </c>
      <c r="D10" s="39" t="s">
        <v>13</v>
      </c>
      <c r="E10" s="2" t="s">
        <v>22</v>
      </c>
    </row>
    <row r="11" spans="1:5" ht="15" x14ac:dyDescent="0.2">
      <c r="A11" s="18" t="s">
        <v>23</v>
      </c>
      <c r="B11" s="40" t="s">
        <v>16</v>
      </c>
      <c r="C11" s="19"/>
      <c r="D11" s="39">
        <f>VLOOKUP(B11,Waarderingsschaal!$A$1:$C$5,3,FALSE)</f>
        <v>0</v>
      </c>
      <c r="E11" s="20"/>
    </row>
    <row r="12" spans="1:5" ht="15" x14ac:dyDescent="0.2">
      <c r="A12" s="18" t="s">
        <v>24</v>
      </c>
      <c r="B12" s="40" t="s">
        <v>16</v>
      </c>
      <c r="C12" s="19"/>
      <c r="D12" s="39">
        <f>VLOOKUP(B12,Waarderingsschaal!$A$1:$C$5,3,FALSE)</f>
        <v>0</v>
      </c>
      <c r="E12" s="20"/>
    </row>
    <row r="13" spans="1:5" ht="15" x14ac:dyDescent="0.2">
      <c r="A13" s="18" t="s">
        <v>25</v>
      </c>
      <c r="B13" s="40" t="s">
        <v>16</v>
      </c>
      <c r="C13" s="19"/>
      <c r="D13" s="39">
        <f>VLOOKUP(B13,Waarderingsschaal!$A$1:$C$5,3,FALSE)</f>
        <v>0</v>
      </c>
      <c r="E13" s="20"/>
    </row>
    <row r="14" spans="1:5" ht="15" x14ac:dyDescent="0.2">
      <c r="A14" s="18" t="s">
        <v>26</v>
      </c>
      <c r="B14" s="40" t="s">
        <v>16</v>
      </c>
      <c r="C14" s="19"/>
      <c r="D14" s="39">
        <f>VLOOKUP(B14,Waarderingsschaal!$A$1:$C$5,3,FALSE)</f>
        <v>0</v>
      </c>
      <c r="E14" s="20"/>
    </row>
    <row r="15" spans="1:5" ht="15" x14ac:dyDescent="0.2">
      <c r="A15" s="18" t="s">
        <v>27</v>
      </c>
      <c r="B15" s="40" t="s">
        <v>16</v>
      </c>
      <c r="C15" s="19"/>
      <c r="D15" s="39">
        <f>VLOOKUP(B15,Waarderingsschaal!$A$1:$C$5,3,FALSE)</f>
        <v>0</v>
      </c>
      <c r="E15" s="20"/>
    </row>
    <row r="16" spans="1:5" ht="15.75" x14ac:dyDescent="0.25">
      <c r="A16" s="21" t="s">
        <v>20</v>
      </c>
      <c r="C16" s="39">
        <f>COUNTIF(D11:D15,"&lt;&gt;0")*4</f>
        <v>0</v>
      </c>
      <c r="D16" s="39">
        <f>SUM(D11:D15)</f>
        <v>0</v>
      </c>
      <c r="E16" s="22" t="str">
        <f>IF(C16=0,"",D16/C16)</f>
        <v/>
      </c>
    </row>
    <row r="18" spans="1:5" ht="23.25" x14ac:dyDescent="0.35">
      <c r="A18" s="17" t="s">
        <v>28</v>
      </c>
      <c r="C18" s="39" t="s">
        <v>12</v>
      </c>
      <c r="D18" s="39" t="s">
        <v>13</v>
      </c>
      <c r="E18" s="2" t="s">
        <v>22</v>
      </c>
    </row>
    <row r="19" spans="1:5" ht="15" x14ac:dyDescent="0.2">
      <c r="A19" s="18" t="s">
        <v>29</v>
      </c>
      <c r="B19" s="40" t="s">
        <v>16</v>
      </c>
      <c r="C19" s="19"/>
      <c r="D19" s="39">
        <f>VLOOKUP(B19,Waarderingsschaal!$A$1:$C$5,3,FALSE)</f>
        <v>0</v>
      </c>
      <c r="E19" s="20"/>
    </row>
    <row r="20" spans="1:5" ht="15" x14ac:dyDescent="0.2">
      <c r="A20" s="18" t="s">
        <v>30</v>
      </c>
      <c r="B20" s="40" t="s">
        <v>16</v>
      </c>
      <c r="C20" s="19"/>
      <c r="D20" s="39">
        <f>VLOOKUP(B20,Waarderingsschaal!$A$1:$C$5,3,FALSE)</f>
        <v>0</v>
      </c>
      <c r="E20" s="20"/>
    </row>
    <row r="21" spans="1:5" ht="15" x14ac:dyDescent="0.2">
      <c r="A21" s="18" t="s">
        <v>31</v>
      </c>
      <c r="B21" s="40" t="s">
        <v>16</v>
      </c>
      <c r="C21" s="19"/>
      <c r="D21" s="39">
        <f>VLOOKUP(B21,Waarderingsschaal!$A$1:$C$5,3,FALSE)</f>
        <v>0</v>
      </c>
      <c r="E21" s="20"/>
    </row>
    <row r="22" spans="1:5" ht="15" x14ac:dyDescent="0.2">
      <c r="A22" s="18" t="s">
        <v>32</v>
      </c>
      <c r="B22" s="40" t="s">
        <v>16</v>
      </c>
      <c r="C22" s="19"/>
      <c r="D22" s="39">
        <f>VLOOKUP(B22,Waarderingsschaal!$A$1:$C$5,3,FALSE)</f>
        <v>0</v>
      </c>
      <c r="E22" s="20"/>
    </row>
    <row r="23" spans="1:5" ht="15.75" x14ac:dyDescent="0.25">
      <c r="A23" s="21" t="s">
        <v>20</v>
      </c>
      <c r="C23" s="39">
        <f>COUNTIF(D19:D22,"&lt;&gt;0")*4</f>
        <v>0</v>
      </c>
      <c r="D23" s="39">
        <f>SUM(D19:D22)</f>
        <v>0</v>
      </c>
      <c r="E23" s="22" t="str">
        <f>IF(C23=0,"",D23/C23)</f>
        <v/>
      </c>
    </row>
    <row r="25" spans="1:5" ht="23.25" x14ac:dyDescent="0.35">
      <c r="A25" s="17" t="s">
        <v>33</v>
      </c>
      <c r="C25" s="39" t="s">
        <v>12</v>
      </c>
      <c r="D25" s="39" t="s">
        <v>13</v>
      </c>
      <c r="E25" s="2" t="s">
        <v>22</v>
      </c>
    </row>
    <row r="26" spans="1:5" ht="15" x14ac:dyDescent="0.2">
      <c r="A26" s="18" t="s">
        <v>34</v>
      </c>
      <c r="B26" s="40" t="s">
        <v>16</v>
      </c>
      <c r="C26" s="19"/>
      <c r="D26" s="39">
        <f>VLOOKUP(B26,Waarderingsschaal!$A$1:$C$5,3,FALSE)</f>
        <v>0</v>
      </c>
      <c r="E26" s="20"/>
    </row>
    <row r="27" spans="1:5" ht="15" x14ac:dyDescent="0.2">
      <c r="A27" s="18" t="s">
        <v>35</v>
      </c>
      <c r="B27" s="40" t="s">
        <v>16</v>
      </c>
      <c r="C27" s="19"/>
      <c r="D27" s="39">
        <f>VLOOKUP(B27,Waarderingsschaal!$A$1:$C$5,3,FALSE)</f>
        <v>0</v>
      </c>
      <c r="E27" s="20"/>
    </row>
    <row r="28" spans="1:5" ht="15.75" x14ac:dyDescent="0.25">
      <c r="A28" s="21" t="s">
        <v>20</v>
      </c>
      <c r="C28" s="39">
        <f>COUNTIF(D26:D27,"&lt;&gt;0")*4</f>
        <v>0</v>
      </c>
      <c r="D28" s="39">
        <f>SUM(D26:D27)</f>
        <v>0</v>
      </c>
      <c r="E28" s="22" t="str">
        <f>IF(C28=0,"",D28/C28)</f>
        <v/>
      </c>
    </row>
    <row r="30" spans="1:5" ht="23.25" x14ac:dyDescent="0.35">
      <c r="A30" s="17" t="s">
        <v>36</v>
      </c>
      <c r="C30" s="39" t="s">
        <v>12</v>
      </c>
      <c r="D30" s="39" t="s">
        <v>13</v>
      </c>
      <c r="E30" s="2" t="s">
        <v>22</v>
      </c>
    </row>
    <row r="31" spans="1:5" ht="15" x14ac:dyDescent="0.2">
      <c r="A31" s="18" t="s">
        <v>37</v>
      </c>
      <c r="B31" s="40" t="s">
        <v>16</v>
      </c>
      <c r="C31" s="19"/>
      <c r="D31" s="39">
        <f>VLOOKUP(B31,Waarderingsschaal!$A$1:$C$5,3,FALSE)</f>
        <v>0</v>
      </c>
      <c r="E31" s="20"/>
    </row>
    <row r="32" spans="1:5" ht="15.75" x14ac:dyDescent="0.25">
      <c r="A32" s="21" t="s">
        <v>20</v>
      </c>
      <c r="C32" s="39">
        <f>COUNTIF(D31,"&lt;&gt;0")*4</f>
        <v>0</v>
      </c>
      <c r="D32" s="39">
        <f>SUM(D31)</f>
        <v>0</v>
      </c>
      <c r="E32" s="22" t="str">
        <f>IF(C32=0,"",D32/C32)</f>
        <v/>
      </c>
    </row>
  </sheetData>
  <mergeCells count="1">
    <mergeCell ref="B2:D2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Waarderingsschaal!$A$1:$A$5</xm:f>
          </x14:formula1>
          <xm:sqref>B4:B7 B11:B15 B19:B22 B26:B27 B31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6"/>
  <sheetViews>
    <sheetView workbookViewId="0">
      <selection activeCell="B1" sqref="B1:B1048576"/>
    </sheetView>
  </sheetViews>
  <sheetFormatPr defaultRowHeight="12.75" x14ac:dyDescent="0.2"/>
  <cols>
    <col min="1" max="1" width="86.7109375" customWidth="1"/>
    <col min="2" max="2" width="9.140625" style="38"/>
    <col min="5" max="5" width="55.7109375" customWidth="1"/>
  </cols>
  <sheetData>
    <row r="1" spans="1:5" ht="23.25" x14ac:dyDescent="0.35">
      <c r="A1" s="17" t="s">
        <v>38</v>
      </c>
    </row>
    <row r="2" spans="1:5" x14ac:dyDescent="0.2">
      <c r="B2" s="49" t="s">
        <v>10</v>
      </c>
      <c r="C2" s="50"/>
      <c r="D2" s="50"/>
    </row>
    <row r="3" spans="1:5" ht="23.25" x14ac:dyDescent="0.35">
      <c r="A3" s="17" t="s">
        <v>39</v>
      </c>
      <c r="C3" s="39" t="s">
        <v>12</v>
      </c>
      <c r="D3" s="39" t="s">
        <v>13</v>
      </c>
      <c r="E3" s="2" t="s">
        <v>22</v>
      </c>
    </row>
    <row r="4" spans="1:5" ht="15" x14ac:dyDescent="0.2">
      <c r="A4" s="18" t="s">
        <v>40</v>
      </c>
      <c r="B4" s="38" t="s">
        <v>16</v>
      </c>
      <c r="C4" s="19"/>
      <c r="D4" s="39">
        <f>VLOOKUP(B4,Waarderingsschaal!$A$1:$C$5,3,FALSE)</f>
        <v>0</v>
      </c>
      <c r="E4" s="20"/>
    </row>
    <row r="5" spans="1:5" ht="15" x14ac:dyDescent="0.2">
      <c r="A5" s="18" t="s">
        <v>41</v>
      </c>
      <c r="B5" s="38" t="s">
        <v>16</v>
      </c>
      <c r="C5" s="19"/>
      <c r="D5" s="39">
        <f>VLOOKUP(B5,Waarderingsschaal!$A$1:$C$5,3,FALSE)</f>
        <v>0</v>
      </c>
      <c r="E5" s="20"/>
    </row>
    <row r="6" spans="1:5" ht="15.75" x14ac:dyDescent="0.25">
      <c r="A6" s="21" t="s">
        <v>20</v>
      </c>
      <c r="C6" s="39">
        <f>COUNTIF(D4:D5,"&lt;&gt;0")*4</f>
        <v>0</v>
      </c>
      <c r="D6" s="39">
        <f>SUM(D4:D5)</f>
        <v>0</v>
      </c>
      <c r="E6" s="22" t="str">
        <f>IF(C6=0,"",D6/C6)</f>
        <v/>
      </c>
    </row>
    <row r="7" spans="1:5" ht="15" x14ac:dyDescent="0.2">
      <c r="C7" s="23"/>
      <c r="D7" s="23"/>
    </row>
    <row r="8" spans="1:5" ht="23.25" x14ac:dyDescent="0.35">
      <c r="A8" s="17" t="s">
        <v>42</v>
      </c>
      <c r="C8" s="39" t="s">
        <v>12</v>
      </c>
      <c r="D8" s="39" t="s">
        <v>13</v>
      </c>
      <c r="E8" s="2" t="s">
        <v>22</v>
      </c>
    </row>
    <row r="9" spans="1:5" ht="15" x14ac:dyDescent="0.2">
      <c r="A9" s="18" t="s">
        <v>43</v>
      </c>
      <c r="B9" s="38" t="s">
        <v>16</v>
      </c>
      <c r="C9" s="19"/>
      <c r="D9" s="39">
        <f>VLOOKUP(B9,Waarderingsschaal!$A$1:$C$5,3,FALSE)</f>
        <v>0</v>
      </c>
      <c r="E9" s="20"/>
    </row>
    <row r="10" spans="1:5" ht="15" x14ac:dyDescent="0.2">
      <c r="A10" s="18" t="s">
        <v>44</v>
      </c>
      <c r="B10" s="38" t="s">
        <v>16</v>
      </c>
      <c r="C10" s="19"/>
      <c r="D10" s="39">
        <f>VLOOKUP(B10,Waarderingsschaal!$A$1:$C$5,3,FALSE)</f>
        <v>0</v>
      </c>
      <c r="E10" s="20"/>
    </row>
    <row r="11" spans="1:5" ht="15" x14ac:dyDescent="0.2">
      <c r="A11" s="18" t="s">
        <v>45</v>
      </c>
      <c r="B11" s="38" t="s">
        <v>16</v>
      </c>
      <c r="C11" s="19"/>
      <c r="D11" s="39">
        <f>VLOOKUP(B11,Waarderingsschaal!$A$1:$C$5,3,FALSE)</f>
        <v>0</v>
      </c>
      <c r="E11" s="20"/>
    </row>
    <row r="12" spans="1:5" ht="15" x14ac:dyDescent="0.2">
      <c r="A12" s="18" t="s">
        <v>46</v>
      </c>
      <c r="B12" s="38" t="s">
        <v>16</v>
      </c>
      <c r="C12" s="19"/>
      <c r="D12" s="39">
        <f>VLOOKUP(B12,Waarderingsschaal!$A$1:$C$5,3,FALSE)</f>
        <v>0</v>
      </c>
      <c r="E12" s="20"/>
    </row>
    <row r="13" spans="1:5" ht="15" x14ac:dyDescent="0.2">
      <c r="A13" s="18" t="s">
        <v>47</v>
      </c>
      <c r="B13" s="38" t="s">
        <v>16</v>
      </c>
      <c r="C13" s="19"/>
      <c r="D13" s="39">
        <f>VLOOKUP(B13,Waarderingsschaal!$A$1:$C$5,3,FALSE)</f>
        <v>0</v>
      </c>
      <c r="E13" s="20"/>
    </row>
    <row r="14" spans="1:5" ht="15" x14ac:dyDescent="0.2">
      <c r="A14" s="18" t="s">
        <v>48</v>
      </c>
      <c r="B14" s="38" t="s">
        <v>16</v>
      </c>
      <c r="C14" s="19"/>
      <c r="D14" s="39">
        <f>VLOOKUP(B14,Waarderingsschaal!$A$1:$C$5,3,FALSE)</f>
        <v>0</v>
      </c>
      <c r="E14" s="20"/>
    </row>
    <row r="15" spans="1:5" ht="15" x14ac:dyDescent="0.2">
      <c r="A15" s="18" t="s">
        <v>49</v>
      </c>
      <c r="B15" s="38" t="s">
        <v>16</v>
      </c>
      <c r="C15" s="19"/>
      <c r="D15" s="39">
        <f>VLOOKUP(B15,Waarderingsschaal!$A$1:$C$5,3,FALSE)</f>
        <v>0</v>
      </c>
      <c r="E15" s="20"/>
    </row>
    <row r="16" spans="1:5" ht="15.75" x14ac:dyDescent="0.25">
      <c r="A16" s="21" t="s">
        <v>20</v>
      </c>
      <c r="C16" s="39">
        <f>COUNTIF(D9:D15,"&lt;&gt;0")*4</f>
        <v>0</v>
      </c>
      <c r="D16" s="39">
        <f>SUM(D9:D15)</f>
        <v>0</v>
      </c>
      <c r="E16" s="22" t="str">
        <f>IF(C16=0,"",D16/C16)</f>
        <v/>
      </c>
    </row>
  </sheetData>
  <mergeCells count="1">
    <mergeCell ref="B2:D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Waarderingsschaal!$A$1:$A$5</xm:f>
          </x14:formula1>
          <xm:sqref>B4:B5 B9:B15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tabSelected="1" workbookViewId="0">
      <selection activeCell="A7" sqref="A7"/>
    </sheetView>
  </sheetViews>
  <sheetFormatPr defaultRowHeight="12.75" x14ac:dyDescent="0.2"/>
  <cols>
    <col min="1" max="1" width="68.5703125" customWidth="1"/>
    <col min="2" max="2" width="9.140625" style="38"/>
    <col min="5" max="5" width="46.7109375" customWidth="1"/>
  </cols>
  <sheetData>
    <row r="1" spans="1:5" ht="23.25" x14ac:dyDescent="0.35">
      <c r="A1" s="17" t="s">
        <v>50</v>
      </c>
    </row>
    <row r="4" spans="1:5" ht="23.25" x14ac:dyDescent="0.35">
      <c r="A4" s="17" t="s">
        <v>51</v>
      </c>
      <c r="C4" s="39" t="s">
        <v>12</v>
      </c>
      <c r="D4" s="39" t="s">
        <v>13</v>
      </c>
    </row>
    <row r="5" spans="1:5" ht="15" x14ac:dyDescent="0.2">
      <c r="A5" s="18" t="s">
        <v>52</v>
      </c>
      <c r="B5" s="38" t="s">
        <v>16</v>
      </c>
      <c r="C5" s="19"/>
      <c r="D5" s="39">
        <f>VLOOKUP(B5,Waarderingsschaal!$A$1:$C$5,3,FALSE)</f>
        <v>0</v>
      </c>
      <c r="E5" s="20"/>
    </row>
    <row r="6" spans="1:5" ht="15" x14ac:dyDescent="0.2">
      <c r="A6" s="18" t="s">
        <v>70</v>
      </c>
      <c r="B6" s="38" t="s">
        <v>16</v>
      </c>
      <c r="C6" s="19"/>
      <c r="D6" s="39">
        <f>VLOOKUP(B6,Waarderingsschaal!$A$1:$C$5,3,FALSE)</f>
        <v>0</v>
      </c>
      <c r="E6" s="20"/>
    </row>
    <row r="7" spans="1:5" ht="15.75" x14ac:dyDescent="0.25">
      <c r="A7" s="21" t="s">
        <v>20</v>
      </c>
      <c r="C7" s="39">
        <f>COUNTIF(D5:D6,"&lt;&gt;0")*4</f>
        <v>0</v>
      </c>
      <c r="D7" s="39">
        <f>SUM(D5:D6)</f>
        <v>0</v>
      </c>
      <c r="E7" s="22" t="str">
        <f>IF(C7=0,"",D7/C7)</f>
        <v/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Waarderingsschaal!$A$1:$A$5</xm:f>
          </x14:formula1>
          <xm:sqref>B5:B6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2"/>
  <sheetViews>
    <sheetView workbookViewId="0">
      <selection activeCell="B5" sqref="B5:D5"/>
    </sheetView>
  </sheetViews>
  <sheetFormatPr defaultRowHeight="12.75" x14ac:dyDescent="0.2"/>
  <cols>
    <col min="1" max="1" width="39.7109375" customWidth="1"/>
    <col min="8" max="8" width="9.140625" customWidth="1"/>
  </cols>
  <sheetData>
    <row r="1" spans="1:10" ht="18" x14ac:dyDescent="0.25">
      <c r="A1" s="24" t="s">
        <v>53</v>
      </c>
      <c r="B1" s="25" t="s">
        <v>54</v>
      </c>
      <c r="H1" s="26"/>
    </row>
    <row r="2" spans="1:10" x14ac:dyDescent="0.2">
      <c r="H2" s="26"/>
    </row>
    <row r="3" spans="1:10" ht="15.75" x14ac:dyDescent="0.25">
      <c r="A3" s="24" t="s">
        <v>0</v>
      </c>
      <c r="H3" s="26"/>
    </row>
    <row r="4" spans="1:10" x14ac:dyDescent="0.2">
      <c r="H4" s="26"/>
    </row>
    <row r="5" spans="1:10" x14ac:dyDescent="0.2">
      <c r="A5" s="5" t="s">
        <v>55</v>
      </c>
      <c r="B5" s="51">
        <f>Startpagina!B5</f>
        <v>0</v>
      </c>
      <c r="C5" s="52"/>
      <c r="D5" s="53"/>
      <c r="F5" s="5" t="s">
        <v>3</v>
      </c>
      <c r="H5" s="54">
        <f>Startpagina!H5</f>
        <v>0</v>
      </c>
      <c r="I5" s="55"/>
      <c r="J5" s="56"/>
    </row>
    <row r="6" spans="1:10" x14ac:dyDescent="0.2">
      <c r="A6" s="5"/>
      <c r="F6" s="5"/>
    </row>
    <row r="7" spans="1:10" x14ac:dyDescent="0.2">
      <c r="A7" s="5" t="s">
        <v>56</v>
      </c>
      <c r="B7" s="27">
        <f>Startpagina!B7</f>
        <v>0</v>
      </c>
      <c r="C7" s="28"/>
      <c r="D7" s="29"/>
      <c r="F7" s="5" t="s">
        <v>5</v>
      </c>
      <c r="H7" s="54">
        <f>Startpagina!H7</f>
        <v>0</v>
      </c>
      <c r="I7" s="55"/>
      <c r="J7" s="56"/>
    </row>
    <row r="8" spans="1:10" x14ac:dyDescent="0.2">
      <c r="H8" s="26"/>
    </row>
    <row r="9" spans="1:10" x14ac:dyDescent="0.2">
      <c r="A9" s="5" t="s">
        <v>57</v>
      </c>
      <c r="D9" t="s">
        <v>58</v>
      </c>
      <c r="H9" s="26"/>
    </row>
    <row r="10" spans="1:10" x14ac:dyDescent="0.2">
      <c r="A10" s="5"/>
      <c r="H10" s="26"/>
    </row>
    <row r="11" spans="1:10" x14ac:dyDescent="0.2">
      <c r="A11" s="5" t="s">
        <v>59</v>
      </c>
      <c r="H11" s="26"/>
    </row>
    <row r="12" spans="1:10" x14ac:dyDescent="0.2">
      <c r="A12" s="5"/>
      <c r="H12" s="26"/>
    </row>
    <row r="13" spans="1:10" x14ac:dyDescent="0.2">
      <c r="A13" s="5"/>
      <c r="H13" s="26"/>
    </row>
    <row r="14" spans="1:10" x14ac:dyDescent="0.2">
      <c r="F14" s="30" t="s">
        <v>60</v>
      </c>
      <c r="G14" s="30" t="s">
        <v>12</v>
      </c>
      <c r="H14" s="31" t="s">
        <v>61</v>
      </c>
    </row>
    <row r="15" spans="1:10" x14ac:dyDescent="0.2">
      <c r="A15" t="str">
        <f>Kwaliteit!A3</f>
        <v>K1. Kwaliteit werkvoorbereiding</v>
      </c>
      <c r="F15" s="32">
        <f>Kwaliteit!D8</f>
        <v>0</v>
      </c>
      <c r="G15" s="32">
        <f>Kwaliteit!C8</f>
        <v>0</v>
      </c>
      <c r="H15" s="33" t="str">
        <f>Kwaliteit!E8</f>
        <v/>
      </c>
    </row>
    <row r="16" spans="1:10" x14ac:dyDescent="0.2">
      <c r="A16" t="str">
        <f>Kwaliteit!A10</f>
        <v>K2. Kwaliteitsbewaking tijdens uitvoering en nakoming planning</v>
      </c>
      <c r="F16" s="32">
        <f>Kwaliteit!D16</f>
        <v>0</v>
      </c>
      <c r="G16" s="32">
        <f>Kwaliteit!C16</f>
        <v>0</v>
      </c>
      <c r="H16" s="33" t="str">
        <f>Kwaliteit!E16</f>
        <v/>
      </c>
    </row>
    <row r="17" spans="1:8" x14ac:dyDescent="0.2">
      <c r="A17" t="str">
        <f>Kwaliteit!A18</f>
        <v>K3. Kwaliteit van het toezicht en kennis van de medewerkers resp. specialisme</v>
      </c>
      <c r="F17" s="32">
        <f>Kwaliteit!D23</f>
        <v>0</v>
      </c>
      <c r="G17" s="32">
        <f>Kwaliteit!C23</f>
        <v>0</v>
      </c>
      <c r="H17" s="33" t="str">
        <f>Kwaliteit!E23</f>
        <v/>
      </c>
    </row>
    <row r="18" spans="1:8" x14ac:dyDescent="0.2">
      <c r="A18" t="str">
        <f>Kwaliteit!A25</f>
        <v>K4. Oplevering eind kwaliteitsuitvoering</v>
      </c>
      <c r="F18" s="32">
        <f>Kwaliteit!D28</f>
        <v>0</v>
      </c>
      <c r="G18" s="32">
        <f>Kwaliteit!C28</f>
        <v>0</v>
      </c>
      <c r="H18" s="33" t="str">
        <f>Kwaliteit!E28</f>
        <v/>
      </c>
    </row>
    <row r="19" spans="1:8" x14ac:dyDescent="0.2">
      <c r="A19" t="str">
        <f>Kwaliteit!A30</f>
        <v>K5. Relatie</v>
      </c>
      <c r="F19" s="32">
        <f>Kwaliteit!D32</f>
        <v>0</v>
      </c>
      <c r="G19" s="32">
        <f>Kwaliteit!C32</f>
        <v>0</v>
      </c>
      <c r="H19" s="33" t="str">
        <f>Kwaliteit!E32</f>
        <v/>
      </c>
    </row>
    <row r="20" spans="1:8" ht="15.75" x14ac:dyDescent="0.25">
      <c r="A20" s="34" t="s">
        <v>62</v>
      </c>
      <c r="B20" s="34" t="s">
        <v>63</v>
      </c>
      <c r="C20" s="35">
        <v>0.7</v>
      </c>
      <c r="D20" s="34"/>
      <c r="E20" s="34"/>
      <c r="F20" s="36">
        <f>SUM(F15:F18)</f>
        <v>0</v>
      </c>
      <c r="G20" s="36">
        <f>SUM(G15:G18)</f>
        <v>0</v>
      </c>
      <c r="H20" s="22" t="str">
        <f>IF(G20=0,"",F20/G20)</f>
        <v/>
      </c>
    </row>
    <row r="21" spans="1:8" x14ac:dyDescent="0.2">
      <c r="F21" s="37"/>
      <c r="G21" s="37"/>
      <c r="H21" s="26"/>
    </row>
    <row r="22" spans="1:8" x14ac:dyDescent="0.2">
      <c r="A22" t="str">
        <f>Flexibiliteit!A3</f>
        <v>P1. Inrichting van de organisatie</v>
      </c>
      <c r="F22" s="32">
        <f>Flexibiliteit!D6</f>
        <v>0</v>
      </c>
      <c r="G22" s="32">
        <f>Flexibiliteit!C6</f>
        <v>0</v>
      </c>
      <c r="H22" s="33" t="str">
        <f>Flexibiliteit!E6</f>
        <v/>
      </c>
    </row>
    <row r="23" spans="1:8" x14ac:dyDescent="0.2">
      <c r="A23" t="str">
        <f>Flexibiliteit!A8</f>
        <v>P2. Flexibiliteit</v>
      </c>
      <c r="F23" s="32">
        <f>Flexibiliteit!D16</f>
        <v>0</v>
      </c>
      <c r="G23" s="32">
        <f>Flexibiliteit!C16</f>
        <v>0</v>
      </c>
      <c r="H23" s="33" t="str">
        <f>Flexibiliteit!E16</f>
        <v/>
      </c>
    </row>
    <row r="24" spans="1:8" ht="15.75" x14ac:dyDescent="0.25">
      <c r="A24" s="34" t="s">
        <v>64</v>
      </c>
      <c r="B24" s="34" t="s">
        <v>63</v>
      </c>
      <c r="C24" s="35">
        <v>0.7</v>
      </c>
      <c r="D24" s="34"/>
      <c r="E24" s="34"/>
      <c r="F24" s="36">
        <f>SUM(F22:F23)</f>
        <v>0</v>
      </c>
      <c r="G24" s="36">
        <f>SUM(G22:G23)</f>
        <v>0</v>
      </c>
      <c r="H24" s="22" t="str">
        <f>IF(G24=0,"",F24/G24)</f>
        <v/>
      </c>
    </row>
    <row r="25" spans="1:8" x14ac:dyDescent="0.2">
      <c r="F25" s="37"/>
      <c r="G25" s="37"/>
      <c r="H25" s="26"/>
    </row>
    <row r="26" spans="1:8" x14ac:dyDescent="0.2">
      <c r="A26" t="str">
        <f>Facturatie!A4</f>
        <v>O 1. Financiële afhandeling</v>
      </c>
      <c r="F26" s="32">
        <f>Facturatie!D7</f>
        <v>0</v>
      </c>
      <c r="G26" s="32">
        <f>Facturatie!C7</f>
        <v>0</v>
      </c>
      <c r="H26" s="33">
        <f>[1]Offerte!E8</f>
        <v>0.25</v>
      </c>
    </row>
    <row r="27" spans="1:8" ht="15.75" x14ac:dyDescent="0.25">
      <c r="A27" s="34" t="s">
        <v>65</v>
      </c>
      <c r="B27" s="34" t="s">
        <v>63</v>
      </c>
      <c r="C27" s="35">
        <v>0.7</v>
      </c>
      <c r="D27" s="34"/>
      <c r="E27" s="34"/>
      <c r="F27" s="36">
        <f>SUM(F26:F26)</f>
        <v>0</v>
      </c>
      <c r="G27" s="36">
        <f>SUM(G26:G26)</f>
        <v>0</v>
      </c>
      <c r="H27" s="22" t="str">
        <f>Facturatie!E7</f>
        <v/>
      </c>
    </row>
    <row r="28" spans="1:8" x14ac:dyDescent="0.2">
      <c r="H28" s="26"/>
    </row>
    <row r="29" spans="1:8" x14ac:dyDescent="0.2">
      <c r="H29" s="26"/>
    </row>
    <row r="30" spans="1:8" x14ac:dyDescent="0.2">
      <c r="H30" s="26"/>
    </row>
    <row r="31" spans="1:8" x14ac:dyDescent="0.2">
      <c r="H31" s="26"/>
    </row>
    <row r="32" spans="1:8" x14ac:dyDescent="0.2">
      <c r="H32" s="26"/>
    </row>
  </sheetData>
  <mergeCells count="3">
    <mergeCell ref="B5:D5"/>
    <mergeCell ref="H5:J5"/>
    <mergeCell ref="H7:J7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5"/>
  <sheetViews>
    <sheetView workbookViewId="0">
      <selection sqref="A1:C5"/>
    </sheetView>
  </sheetViews>
  <sheetFormatPr defaultRowHeight="12.75" x14ac:dyDescent="0.2"/>
  <sheetData>
    <row r="1" spans="1:3" x14ac:dyDescent="0.2">
      <c r="A1" s="3" t="s">
        <v>16</v>
      </c>
      <c r="C1">
        <v>0</v>
      </c>
    </row>
    <row r="2" spans="1:3" x14ac:dyDescent="0.2">
      <c r="A2" s="3" t="s">
        <v>66</v>
      </c>
      <c r="C2">
        <v>1</v>
      </c>
    </row>
    <row r="3" spans="1:3" x14ac:dyDescent="0.2">
      <c r="A3" s="3" t="s">
        <v>67</v>
      </c>
      <c r="C3">
        <v>2</v>
      </c>
    </row>
    <row r="4" spans="1:3" x14ac:dyDescent="0.2">
      <c r="A4" s="3" t="s">
        <v>68</v>
      </c>
      <c r="C4">
        <v>3</v>
      </c>
    </row>
    <row r="5" spans="1:3" x14ac:dyDescent="0.2">
      <c r="A5" s="3" t="s">
        <v>69</v>
      </c>
      <c r="C5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027D544D4B8B7248AEBB31D1D05FB4E3" ma:contentTypeVersion="62" ma:contentTypeDescription=" " ma:contentTypeScope="" ma:versionID="713a65ad59a74ca4ba9a14d9cd6ac58d">
  <xsd:schema xmlns:xsd="http://www.w3.org/2001/XMLSchema" xmlns:xs="http://www.w3.org/2001/XMLSchema" xmlns:p="http://schemas.microsoft.com/office/2006/metadata/properties" xmlns:ns2="7e666d99-a246-4c8e-b17f-7ed6855f705a" xmlns:ns3="18909da9-28cd-48f1-9e97-6ed519c63b6d" xmlns:ns4="3a2d4642-b1a9-4f9a-947d-aaac82c6ed7c" targetNamespace="http://schemas.microsoft.com/office/2006/metadata/properties" ma:root="true" ma:fieldsID="8e9f9b82ee32f383488971c2a0837899" ns2:_="" ns3:_="" ns4:_="">
    <xsd:import namespace="7e666d99-a246-4c8e-b17f-7ed6855f705a"/>
    <xsd:import namespace="18909da9-28cd-48f1-9e97-6ed519c63b6d"/>
    <xsd:import namespace="3a2d4642-b1a9-4f9a-947d-aaac82c6ed7c"/>
    <xsd:element name="properties">
      <xsd:complexType>
        <xsd:sequence>
          <xsd:element name="documentManagement">
            <xsd:complexType>
              <xsd:all>
                <xsd:element ref="ns2:PUWerkingsgebiedDocument" minOccurs="0"/>
                <xsd:element ref="ns2:PUCopyrightRechten" minOccurs="0"/>
                <xsd:element ref="ns2:PUOmschrijvingVoorwaardenCopyright" minOccurs="0"/>
                <xsd:element ref="ns2:PUBegindatumCopyright" minOccurs="0"/>
                <xsd:element ref="ns2:PUEinddatumCopyright" minOccurs="0"/>
                <xsd:element ref="ns2:PUBegindatumdossier" minOccurs="0"/>
                <xsd:element ref="ns2:PUEinddatumdossier" minOccurs="0"/>
                <xsd:element ref="ns2:PUSelectiecategorie" minOccurs="0"/>
                <xsd:element ref="ns2:PUDossiernaam" minOccurs="0"/>
                <xsd:element ref="ns3:_dlc_DocId" minOccurs="0"/>
                <xsd:element ref="ns3:_dlc_DocIdUrl" minOccurs="0"/>
                <xsd:element ref="ns3:_dlc_DocIdPersistId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n35da69e1c1047dea46f4e43c827e5fd" minOccurs="0"/>
                <xsd:element ref="ns3:c69891f5b6724842a1992b729e890d0f" minOccurs="0"/>
                <xsd:element ref="ns3:dc87032591014caf9b8c241199203258" minOccurs="0"/>
                <xsd:element ref="ns3:bee6bab28bc347dea223a27ae484b55c" minOccurs="0"/>
                <xsd:element ref="ns3:kb23fa795b9743b8adae1149359e24fa" minOccurs="0"/>
                <xsd:element ref="ns3:e28028357a134c8cba3ce1e424d81274" minOccurs="0"/>
                <xsd:element ref="ns3:ecddcceb7a3944bcb5df119ed71fb281" minOccurs="0"/>
                <xsd:element ref="ns3:nbfcb91ce6ed4c72a590e661d33753dd" minOccurs="0"/>
                <xsd:element ref="ns3:d6579817e59147ae85edfd3136814cae" minOccurs="0"/>
                <xsd:element ref="ns3:d48145a825f34c759bf35e0f0f98a24d" minOccurs="0"/>
                <xsd:element ref="ns4:PUDocumenttype" minOccurs="0"/>
                <xsd:element ref="ns4:PUDocumentumRegistratienummer" minOccurs="0"/>
                <xsd:element ref="ns4:PUOrigineleMakerDocumentum" minOccurs="0"/>
                <xsd:element ref="ns2:lcf76f155ced4ddcb4097134ff3c332f" minOccurs="0"/>
                <xsd:element ref="ns4:PUCorsaDocument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66d99-a246-4c8e-b17f-7ed6855f705a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2" nillable="true" ma:displayName="Werkingsgebied document" ma:internalName="PUWerkingsgebiedDocument">
      <xsd:simpleType>
        <xsd:restriction base="dms:Text">
          <xsd:maxLength value="255"/>
        </xsd:restriction>
      </xsd:simpleType>
    </xsd:element>
    <xsd:element name="PUCopyrightRechten" ma:index="3" nillable="true" ma:displayName="Copyright rechten" ma:default="0" ma:description="Selecteer &quot;Ja&quot; indien het document onderhevig is aan copyright rechten" ma:internalName="PUCopyrightRechten">
      <xsd:simpleType>
        <xsd:restriction base="dms:Boolean"/>
      </xsd:simpleType>
    </xsd:element>
    <xsd:element name="PUOmschrijvingVoorwaardenCopyright" ma:index="4" nillable="true" ma:displayName="Omschrijving voorwaarden copyright" ma:internalName="PUOmschrijvingVoorwaardenCopyright">
      <xsd:simpleType>
        <xsd:restriction base="dms:Note">
          <xsd:maxLength value="255"/>
        </xsd:restriction>
      </xsd:simpleType>
    </xsd:element>
    <xsd:element name="PUBegindatumCopyright" ma:index="5" nillable="true" ma:displayName="Begindatum copyright" ma:format="DateOnly" ma:internalName="PUBegindatumCopyright">
      <xsd:simpleType>
        <xsd:restriction base="dms:DateTime"/>
      </xsd:simpleType>
    </xsd:element>
    <xsd:element name="PUEinddatumCopyright" ma:index="6" nillable="true" ma:displayName="Einddatum copyright" ma:format="DateOnly" ma:internalName="PUEinddatumCopyright">
      <xsd:simpleType>
        <xsd:restriction base="dms:DateTime"/>
      </xsd:simpleType>
    </xsd:element>
    <xsd:element name="PUBegindatumdossier" ma:index="7" nillable="true" ma:displayName="Begindatumdossier" ma:format="DateOnly" ma:hidden="true" ma:internalName="PUBegindatumdossier" ma:readOnly="false">
      <xsd:simpleType>
        <xsd:restriction base="dms:DateTime"/>
      </xsd:simpleType>
    </xsd:element>
    <xsd:element name="PUEinddatumdossier" ma:index="8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PUSelectiecategorie" ma:index="9" nillable="true" ma:displayName="Selectiecategorie" ma:default="588" ma:hidden="true" ma:internalName="PUSelectiecategorie" ma:readOnly="false">
      <xsd:simpleType>
        <xsd:restriction base="dms:Text">
          <xsd:maxLength value="255"/>
        </xsd:restriction>
      </xsd:simpleType>
    </xsd:element>
    <xsd:element name="PUDossiernaam" ma:index="10" nillable="true" ma:displayName="Dossiernaam" ma:hidden="true" ma:internalName="PUDossiernaam" ma:readOnly="false">
      <xsd:simpleType>
        <xsd:restriction base="dms:Text">
          <xsd:maxLength value="255"/>
        </xsd:restriction>
      </xsd:simpleType>
    </xsd:element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3" nillable="true" ma:displayName="Tags" ma:internalName="MediaServiceAutoTags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8" nillable="true" ma:displayName="Location" ma:internalName="MediaServiceLocation" ma:readOnly="true">
      <xsd:simpleType>
        <xsd:restriction base="dms:Text"/>
      </xsd:simpleType>
    </xsd:element>
    <xsd:element name="MediaServiceAutoKeyPoints" ma:index="3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58" nillable="true" ma:taxonomy="true" ma:internalName="lcf76f155ced4ddcb4097134ff3c332f" ma:taxonomyFieldName="MediaServiceImageTags" ma:displayName="Afbeeldingtags" ma:readOnly="false" ma:fieldId="{5cf76f15-5ced-4ddc-b409-7134ff3c332f}" ma:taxonomyMulti="true" ma:sspId="d6e20898-9fd2-4753-9924-3f7380c594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909da9-28cd-48f1-9e97-6ed519c63b6d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2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4" nillable="true" ma:displayName="Taxonomy Catch All Column" ma:hidden="true" ma:list="{5af0f7ad-458a-43e6-946e-39d1afa132ab}" ma:internalName="TaxCatchAll" ma:showField="CatchAllData" ma:web="18909da9-28cd-48f1-9e97-6ed519c63b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n35da69e1c1047dea46f4e43c827e5fd" ma:index="34" nillable="true" ma:taxonomy="true" ma:internalName="n35da69e1c1047dea46f4e43c827e5fd" ma:taxonomyFieldName="PUBewaartermijn" ma:displayName="Bewaartermijn" ma:readOnly="false" ma:default="6;#Blijvend bewaren|e5ca1b2a-a741-485a-bdf8-91756cb0387b" ma:fieldId="{735da69e-1c10-47de-a46f-4e43c827e5fd}" ma:sspId="d6e20898-9fd2-4753-9924-3f7380c5943a" ma:termSetId="bf6207c9-df11-4d84-a399-b07313a6ce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69891f5b6724842a1992b729e890d0f" ma:index="36" nillable="true" ma:taxonomy="true" ma:internalName="c69891f5b6724842a1992b729e890d0f" ma:taxonomyFieldName="PUDocumentTrefwoorden" ma:displayName="Document trefwoorden" ma:fieldId="{c69891f5-b672-4842-a199-2b729e890d0f}" ma:taxonomyMulti="true" ma:sspId="d6e20898-9fd2-4753-9924-3f7380c5943a" ma:termSetId="df6be792-3947-4453-97cc-37947a70a14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c87032591014caf9b8c241199203258" ma:index="38" nillable="true" ma:taxonomy="true" ma:internalName="dc87032591014caf9b8c241199203258" ma:taxonomyFieldName="PUDoelenboom" ma:displayName="Doelenboom" ma:readOnly="false" ma:default="7;#Onbenoemd|fb06c238-9fe8-4cf7-a2d9-a90b291e7d32" ma:fieldId="{dc870325-9101-4caf-9b8c-241199203258}" ma:sspId="d6e20898-9fd2-4753-9924-3f7380c5943a" ma:termSetId="9589c86e-2f15-406a-bb88-85ad886474d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e6bab28bc347dea223a27ae484b55c" ma:index="40" nillable="true" ma:taxonomy="true" ma:internalName="bee6bab28bc347dea223a27ae484b55c" ma:taxonomyFieldName="PUEindverantwoordelijkeProceseigenaar" ma:displayName="Eindverantwoordelijke proceseigenaar" ma:default="9;#SLO Martie Meijer - Concernmanager Stedelijke Leefomgeving|868258e6-0a0c-4fb4-aa13-9fc70864a5de" ma:fieldId="{bee6bab2-8bc3-47de-a223-a27ae484b55c}" ma:sspId="d6e20898-9fd2-4753-9924-3f7380c5943a" ma:termSetId="c4f41cfa-9fd9-430d-8623-d08408cb39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23fa795b9743b8adae1149359e24fa" ma:index="42" nillable="true" ma:taxonomy="true" ma:internalName="kb23fa795b9743b8adae1149359e24fa" ma:taxonomyFieldName="PUProceseigenaar" ma:displayName="Proceseigenaar" ma:readOnly="false" ma:default="4;#TL SLO-GIS Jan van Lopik ,Teamleider Geografische informatiesystemen|64da8654-3028-44ab-a242-76fd40e4043c" ma:fieldId="{4b23fa79-5b97-43b8-adae-1149359e24fa}" ma:sspId="d6e20898-9fd2-4753-9924-3f7380c5943a" ma:termSetId="b742015b-cac9-4880-bb80-8932fb1f14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28028357a134c8cba3ce1e424d81274" ma:index="44" nillable="true" ma:taxonomy="true" ma:internalName="e28028357a134c8cba3ce1e424d81274" ma:taxonomyFieldName="PUThema" ma:displayName="Thema" ma:readOnly="false" ma:default="2;#Informatiesystemen|9d0a7757-545f-4c69-9109-7433da7c338b" ma:fieldId="{e2802835-7a13-4c8c-ba3c-e1e424d81274}" ma:sspId="d6e20898-9fd2-4753-9924-3f7380c5943a" ma:termSetId="06d93e4f-b741-4aa1-a950-4db177d07a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cddcceb7a3944bcb5df119ed71fb281" ma:index="46" nillable="true" ma:taxonomy="true" ma:internalName="ecddcceb7a3944bcb5df119ed71fb281" ma:taxonomyFieldName="PUWaardering" ma:displayName="Waardering" ma:readOnly="false" ma:default="5;#Bewaren|4570fb31-860c-44f7-be36-40938139c6a7" ma:fieldId="{ecddcceb-7a39-44bc-b5df-119ed71fb281}" ma:sspId="d6e20898-9fd2-4753-9924-3f7380c5943a" ma:termSetId="2b960e09-d81e-4156-bdf3-fa04acc669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fcb91ce6ed4c72a590e661d33753dd" ma:index="48" nillable="true" ma:taxonomy="true" ma:internalName="nbfcb91ce6ed4c72a590e661d33753dd" ma:taxonomyFieldName="PUWBSTax" ma:displayName="WBS" ma:readOnly="false" ma:default="8;#P.0000 - Onbenoemd|3d735cab-bb43-4375-8d6c-aab7c97c3079" ma:fieldId="{7bfcb91c-e6ed-4c72-a590-e661d33753dd}" ma:sspId="d6e20898-9fd2-4753-9924-3f7380c5943a" ma:termSetId="de8aea1a-1900-4651-8d26-56f9dde5d30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6579817e59147ae85edfd3136814cae" ma:index="50" nillable="true" ma:taxonomy="true" ma:internalName="d6579817e59147ae85edfd3136814cae" ma:taxonomyFieldName="PUWerkproces" ma:displayName="Werkproces" ma:readOnly="false" ma:default="3;#695. Opmaken van feitelijke gegevens die na verwerking geschikt zijn voor wetenschappelijke bewerking, onderzoek en kwaliteitsbewaking|e5486e3d-57b9-4847-ba3e-acc68a1b8d71" ma:fieldId="{d6579817-e591-47ae-85ed-fd3136814cae}" ma:sspId="d6e20898-9fd2-4753-9924-3f7380c5943a" ma:termSetId="1795a696-d4ea-42e5-9f0b-f098e75f91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48145a825f34c759bf35e0f0f98a24d" ma:index="52" nillable="true" ma:taxonomy="true" ma:internalName="d48145a825f34c759bf35e0f0f98a24d" ma:taxonomyFieldName="PUWerkingsgebiedDossier" ma:displayName="Werkingsgebied dossier" ma:readOnly="false" ma:default="1;#Utrecht|ddf86f93-2e97-4075-96ae-bd71b4c1dc6a" ma:fieldId="{d48145a8-25f3-4c75-9bf3-5e0f0f98a24d}" ma:sspId="d6e20898-9fd2-4753-9924-3f7380c5943a" ma:termSetId="fdfb8693-5b3e-48f7-b4e1-2743a88dfea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d4642-b1a9-4f9a-947d-aaac82c6ed7c" elementFormDefault="qualified">
    <xsd:import namespace="http://schemas.microsoft.com/office/2006/documentManagement/types"/>
    <xsd:import namespace="http://schemas.microsoft.com/office/infopath/2007/PartnerControls"/>
    <xsd:element name="PUDocumenttype" ma:index="54" nillable="true" ma:displayName="Documenttype" ma:hidden="true" ma:internalName="PUDocumenttype" ma:readOnly="false">
      <xsd:simpleType>
        <xsd:restriction base="dms:Text">
          <xsd:maxLength value="255"/>
        </xsd:restriction>
      </xsd:simpleType>
    </xsd:element>
    <xsd:element name="PUDocumentumRegistratienummer" ma:index="55" nillable="true" ma:displayName="Documentum Registratienummer" ma:hidden="true" ma:internalName="PUDocumentumRegistratienummer" ma:readOnly="false">
      <xsd:simpleType>
        <xsd:restriction base="dms:Text">
          <xsd:maxLength value="255"/>
        </xsd:restriction>
      </xsd:simpleType>
    </xsd:element>
    <xsd:element name="PUOrigineleMakerDocumentum" ma:index="56" nillable="true" ma:displayName="Originele maker Documentum" ma:hidden="true" ma:internalName="PUOrigineleMakerDocumentum" ma:readOnly="false">
      <xsd:simpleType>
        <xsd:restriction base="dms:Text">
          <xsd:maxLength value="255"/>
        </xsd:restriction>
      </xsd:simpleType>
    </xsd:element>
    <xsd:element name="PUCorsaDocumentcode" ma:index="59" nillable="true" ma:displayName="Corsa documentcode" ma:hidden="true" ma:internalName="PUCorsaDocumentcode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Dossiernaam xmlns="7e666d99-a246-4c8e-b17f-7ed6855f705a" xsi:nil="true"/>
    <PUOmschrijvingVoorwaardenCopyright xmlns="7e666d99-a246-4c8e-b17f-7ed6855f705a" xsi:nil="true"/>
    <PUEinddatumdossier xmlns="7e666d99-a246-4c8e-b17f-7ed6855f705a" xsi:nil="true"/>
    <d6579817e59147ae85edfd3136814cae xmlns="18909da9-28cd-48f1-9e97-6ed519c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695. Opmaken van feitelijke gegevens die na verwerking geschikt zijn voor wetenschappelijke bewerking, onderzoek en kwaliteitsbewaking</TermName>
          <TermId xmlns="http://schemas.microsoft.com/office/infopath/2007/PartnerControls">e5486e3d-57b9-4847-ba3e-acc68a1b8d71</TermId>
        </TermInfo>
      </Terms>
    </d6579817e59147ae85edfd3136814cae>
    <PUBegindatumdossier xmlns="7e666d99-a246-4c8e-b17f-7ed6855f705a" xsi:nil="true"/>
    <e28028357a134c8cba3ce1e424d81274 xmlns="18909da9-28cd-48f1-9e97-6ed519c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Informatiesystemen</TermName>
          <TermId xmlns="http://schemas.microsoft.com/office/infopath/2007/PartnerControls">9d0a7757-545f-4c69-9109-7433da7c338b</TermId>
        </TermInfo>
      </Terms>
    </e28028357a134c8cba3ce1e424d81274>
    <PUBegindatumCopyright xmlns="7e666d99-a246-4c8e-b17f-7ed6855f705a" xsi:nil="true"/>
    <PUEinddatumCopyright xmlns="7e666d99-a246-4c8e-b17f-7ed6855f705a" xsi:nil="true"/>
    <nbfcb91ce6ed4c72a590e661d33753dd xmlns="18909da9-28cd-48f1-9e97-6ed519c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P.0000 - Onbenoemd</TermName>
          <TermId xmlns="http://schemas.microsoft.com/office/infopath/2007/PartnerControls">3d735cab-bb43-4375-8d6c-aab7c97c3079</TermId>
        </TermInfo>
      </Terms>
    </nbfcb91ce6ed4c72a590e661d33753dd>
    <PUWerkingsgebiedDocument xmlns="7e666d99-a246-4c8e-b17f-7ed6855f705a" xsi:nil="true"/>
    <n35da69e1c1047dea46f4e43c827e5fd xmlns="18909da9-28cd-48f1-9e97-6ed519c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Blijvend bewaren</TermName>
          <TermId xmlns="http://schemas.microsoft.com/office/infopath/2007/PartnerControls">e5ca1b2a-a741-485a-bdf8-91756cb0387b</TermId>
        </TermInfo>
      </Terms>
    </n35da69e1c1047dea46f4e43c827e5fd>
    <c69891f5b6724842a1992b729e890d0f xmlns="18909da9-28cd-48f1-9e97-6ed519c63b6d">
      <Terms xmlns="http://schemas.microsoft.com/office/infopath/2007/PartnerControls"/>
    </c69891f5b6724842a1992b729e890d0f>
    <dc87032591014caf9b8c241199203258 xmlns="18909da9-28cd-48f1-9e97-6ed519c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Onbenoemd</TermName>
          <TermId xmlns="http://schemas.microsoft.com/office/infopath/2007/PartnerControls">fb06c238-9fe8-4cf7-a2d9-a90b291e7d32</TermId>
        </TermInfo>
      </Terms>
    </dc87032591014caf9b8c241199203258>
    <PUCopyrightRechten xmlns="7e666d99-a246-4c8e-b17f-7ed6855f705a">false</PUCopyrightRechten>
    <ecddcceb7a3944bcb5df119ed71fb281 xmlns="18909da9-28cd-48f1-9e97-6ed519c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Bewaren</TermName>
          <TermId xmlns="http://schemas.microsoft.com/office/infopath/2007/PartnerControls">4570fb31-860c-44f7-be36-40938139c6a7</TermId>
        </TermInfo>
      </Terms>
    </ecddcceb7a3944bcb5df119ed71fb281>
    <d48145a825f34c759bf35e0f0f98a24d xmlns="18909da9-28cd-48f1-9e97-6ed519c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Utrecht</TermName>
          <TermId xmlns="http://schemas.microsoft.com/office/infopath/2007/PartnerControls">ddf86f93-2e97-4075-96ae-bd71b4c1dc6a</TermId>
        </TermInfo>
      </Terms>
    </d48145a825f34c759bf35e0f0f98a24d>
    <kb23fa795b9743b8adae1149359e24fa xmlns="18909da9-28cd-48f1-9e97-6ed519c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TL SLO-GIS Jan van Lopik ,Teamleider Geografische informatiesystemen</TermName>
          <TermId xmlns="http://schemas.microsoft.com/office/infopath/2007/PartnerControls">64da8654-3028-44ab-a242-76fd40e4043c</TermId>
        </TermInfo>
      </Terms>
    </kb23fa795b9743b8adae1149359e24fa>
    <PUSelectiecategorie xmlns="7e666d99-a246-4c8e-b17f-7ed6855f705a">588</PUSelectiecategorie>
    <bee6bab28bc347dea223a27ae484b55c xmlns="18909da9-28cd-48f1-9e97-6ed519c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SLO Martie Meijer - Concernmanager Stedelijke Leefomgeving</TermName>
          <TermId xmlns="http://schemas.microsoft.com/office/infopath/2007/PartnerControls">868258e6-0a0c-4fb4-aa13-9fc70864a5de</TermId>
        </TermInfo>
      </Terms>
    </bee6bab28bc347dea223a27ae484b55c>
    <TaxCatchAll xmlns="18909da9-28cd-48f1-9e97-6ed519c63b6d">
      <Value>10</Value>
      <Value>9</Value>
      <Value>8</Value>
      <Value>7</Value>
      <Value>6</Value>
      <Value>5</Value>
      <Value>4</Value>
      <Value>3</Value>
      <Value>2</Value>
      <Value>1</Value>
    </TaxCatchAll>
    <_dlc_DocId xmlns="18909da9-28cd-48f1-9e97-6ed519c63b6d">UTSP-1215664470-38396</_dlc_DocId>
    <SharedWithUsers xmlns="18909da9-28cd-48f1-9e97-6ed519c63b6d">
      <UserInfo>
        <DisplayName/>
        <AccountId xsi:nil="true"/>
        <AccountType/>
      </UserInfo>
    </SharedWithUsers>
    <_dlc_DocIdUrl xmlns="18909da9-28cd-48f1-9e97-6ed519c63b6d">
      <Url>https://provincieutrecht.sharepoint.com/sites/smnwk-GISsamenwerkomgeving/_layouts/15/DocIdRedir.aspx?ID=UTSP-1215664470-38396</Url>
      <Description>UTSP-1215664470-38396</Description>
    </_dlc_DocIdUrl>
    <PUDocumentumRegistratienummer xmlns="3a2d4642-b1a9-4f9a-947d-aaac82c6ed7c" xsi:nil="true"/>
    <lcf76f155ced4ddcb4097134ff3c332f xmlns="7e666d99-a246-4c8e-b17f-7ed6855f705a">
      <Terms xmlns="http://schemas.microsoft.com/office/infopath/2007/PartnerControls"/>
    </lcf76f155ced4ddcb4097134ff3c332f>
    <PUOrigineleMakerDocumentum xmlns="3a2d4642-b1a9-4f9a-947d-aaac82c6ed7c" xsi:nil="true"/>
    <PUDocumenttype xmlns="3a2d4642-b1a9-4f9a-947d-aaac82c6ed7c" xsi:nil="true"/>
    <PUCorsaDocumentcode xmlns="3a2d4642-b1a9-4f9a-947d-aaac82c6ed7c" xsi:nil="true"/>
  </documentManagement>
</p:properties>
</file>

<file path=customXml/itemProps1.xml><?xml version="1.0" encoding="utf-8"?>
<ds:datastoreItem xmlns:ds="http://schemas.openxmlformats.org/officeDocument/2006/customXml" ds:itemID="{58450EEC-ABD6-49A9-8325-0B47B31E34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66d99-a246-4c8e-b17f-7ed6855f705a"/>
    <ds:schemaRef ds:uri="18909da9-28cd-48f1-9e97-6ed519c63b6d"/>
    <ds:schemaRef ds:uri="3a2d4642-b1a9-4f9a-947d-aaac82c6ed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9A45E3-3410-4DA2-B9EE-A4759231E71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45CE57C-73BD-40FC-8331-3CCF15DFB8E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387BD74-23CA-4259-A1C6-2CE24B20C743}">
  <ds:schemaRefs>
    <ds:schemaRef ds:uri="http://schemas.microsoft.com/office/2006/metadata/properties"/>
    <ds:schemaRef ds:uri="http://schemas.microsoft.com/office/infopath/2007/PartnerControls"/>
    <ds:schemaRef ds:uri="7e666d99-a246-4c8e-b17f-7ed6855f705a"/>
    <ds:schemaRef ds:uri="18909da9-28cd-48f1-9e97-6ed519c63b6d"/>
    <ds:schemaRef ds:uri="3a2d4642-b1a9-4f9a-947d-aaac82c6ed7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Startpagina</vt:lpstr>
      <vt:lpstr>Kwaliteit</vt:lpstr>
      <vt:lpstr>Flexibiliteit</vt:lpstr>
      <vt:lpstr>Facturatie</vt:lpstr>
      <vt:lpstr>Samenvatting</vt:lpstr>
      <vt:lpstr>Waarderingsschaal</vt:lpstr>
    </vt:vector>
  </TitlesOfParts>
  <Manager/>
  <Company>Provincie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Kroon-van den Berg, Yvonne</dc:creator>
  <cp:keywords/>
  <dc:description/>
  <cp:lastModifiedBy>Strien, Cees van</cp:lastModifiedBy>
  <cp:revision/>
  <dcterms:created xsi:type="dcterms:W3CDTF">2017-01-30T11:00:01Z</dcterms:created>
  <dcterms:modified xsi:type="dcterms:W3CDTF">2024-11-11T09:49:12Z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44942547</vt:i4>
  </property>
  <property fmtid="{D5CDD505-2E9C-101B-9397-08002B2CF9AE}" pid="3" name="_NewReviewCycle">
    <vt:lpwstr/>
  </property>
  <property fmtid="{D5CDD505-2E9C-101B-9397-08002B2CF9AE}" pid="4" name="_EmailSubject">
    <vt:lpwstr>Vendor rating Agel, aanvulling</vt:lpwstr>
  </property>
  <property fmtid="{D5CDD505-2E9C-101B-9397-08002B2CF9AE}" pid="5" name="_AuthorEmail">
    <vt:lpwstr>Yvonne.Kroon@provincie-utrecht.nl</vt:lpwstr>
  </property>
  <property fmtid="{D5CDD505-2E9C-101B-9397-08002B2CF9AE}" pid="6" name="_AuthorEmailDisplayName">
    <vt:lpwstr>Kroon-van den Berg, Yvonne</vt:lpwstr>
  </property>
  <property fmtid="{D5CDD505-2E9C-101B-9397-08002B2CF9AE}" pid="7" name="_ReviewingToolsShownOnce">
    <vt:lpwstr/>
  </property>
  <property fmtid="{D5CDD505-2E9C-101B-9397-08002B2CF9AE}" pid="8" name="ContentTypeId">
    <vt:lpwstr>0x0101003E9A2B830A3CB44DBCE3112387D3A13600027D544D4B8B7248AEBB31D1D05FB4E3</vt:lpwstr>
  </property>
  <property fmtid="{D5CDD505-2E9C-101B-9397-08002B2CF9AE}" pid="9" name="PUWaardering">
    <vt:lpwstr>5;#Bewaren|4570fb31-860c-44f7-be36-40938139c6a7</vt:lpwstr>
  </property>
  <property fmtid="{D5CDD505-2E9C-101B-9397-08002B2CF9AE}" pid="10" name="PUBewaartermijn">
    <vt:lpwstr>6;#Blijvend bewaren|e5ca1b2a-a741-485a-bdf8-91756cb0387b</vt:lpwstr>
  </property>
  <property fmtid="{D5CDD505-2E9C-101B-9397-08002B2CF9AE}" pid="11" name="PUDossierResultaat">
    <vt:lpwstr/>
  </property>
  <property fmtid="{D5CDD505-2E9C-101B-9397-08002B2CF9AE}" pid="12" name="n35da69e1c1047dea46f4e43c827e5fd0">
    <vt:lpwstr>Blijvend bewaren|e5ca1b2a-a741-485a-bdf8-91756cb0387b</vt:lpwstr>
  </property>
  <property fmtid="{D5CDD505-2E9C-101B-9397-08002B2CF9AE}" pid="13" name="PUWBSTax">
    <vt:lpwstr>8;#P.0000 - Onbenoemd|3d735cab-bb43-4375-8d6c-aab7c97c3079</vt:lpwstr>
  </property>
  <property fmtid="{D5CDD505-2E9C-101B-9397-08002B2CF9AE}" pid="14" name="c69891f5b6724842a1992b729e890d0f0">
    <vt:lpwstr/>
  </property>
  <property fmtid="{D5CDD505-2E9C-101B-9397-08002B2CF9AE}" pid="15" name="PUDossierStatus">
    <vt:lpwstr>10;#Lopend|dbd4ffdd-42b7-499f-b515-be6b43c64e3b</vt:lpwstr>
  </property>
  <property fmtid="{D5CDD505-2E9C-101B-9397-08002B2CF9AE}" pid="16" name="PUWerkproces">
    <vt:lpwstr>3;#695. Opmaken van feitelijke gegevens die na verwerking geschikt zijn voor wetenschappelijke bewerking, onderzoek en kwaliteitsbewaking|e5486e3d-57b9-4847-ba3e-acc68a1b8d71</vt:lpwstr>
  </property>
  <property fmtid="{D5CDD505-2E9C-101B-9397-08002B2CF9AE}" pid="17" name="ComplianceAssetId">
    <vt:lpwstr/>
  </property>
  <property fmtid="{D5CDD505-2E9C-101B-9397-08002B2CF9AE}" pid="18" name="kb23fa795b9743b8adae1149359e24fa0">
    <vt:lpwstr>TL SLO-GIS Jan van Lopik ,Teamleider Geografische informatiesystemen|64da8654-3028-44ab-a242-76fd40e4043c</vt:lpwstr>
  </property>
  <property fmtid="{D5CDD505-2E9C-101B-9397-08002B2CF9AE}" pid="19" name="PUWerkingsgebiedDossier">
    <vt:lpwstr>1;#Utrecht|ddf86f93-2e97-4075-96ae-bd71b4c1dc6a</vt:lpwstr>
  </property>
  <property fmtid="{D5CDD505-2E9C-101B-9397-08002B2CF9AE}" pid="20" name="e28028357a134c8cba3ce1e424d812740">
    <vt:lpwstr>Informatiesystemen|9d0a7757-545f-4c69-9109-7433da7c338b</vt:lpwstr>
  </property>
  <property fmtid="{D5CDD505-2E9C-101B-9397-08002B2CF9AE}" pid="21" name="_ExtendedDescription">
    <vt:lpwstr/>
  </property>
  <property fmtid="{D5CDD505-2E9C-101B-9397-08002B2CF9AE}" pid="22" name="PUEindverantwoordelijkeProceseigenaar">
    <vt:lpwstr>9;#SLO Martie Meijer - Concernmanager Stedelijke Leefomgeving|868258e6-0a0c-4fb4-aa13-9fc70864a5de</vt:lpwstr>
  </property>
  <property fmtid="{D5CDD505-2E9C-101B-9397-08002B2CF9AE}" pid="23" name="ecddcceb7a3944bcb5df119ed71fb2810">
    <vt:lpwstr>Bewaren|4570fb31-860c-44f7-be36-40938139c6a7</vt:lpwstr>
  </property>
  <property fmtid="{D5CDD505-2E9C-101B-9397-08002B2CF9AE}" pid="24" name="d6579817e59147ae85edfd3136814cae0">
    <vt:lpwstr>695. Opmaken van feitelijke gegevens die na verwerking geschikt zijn voor wetenschappelijke bewerking, onderzoek en kwaliteitsbewaking|e5486e3d-57b9-4847-ba3e-acc68a1b8d71</vt:lpwstr>
  </property>
  <property fmtid="{D5CDD505-2E9C-101B-9397-08002B2CF9AE}" pid="25" name="PUThema">
    <vt:lpwstr>2;#Informatiesystemen|9d0a7757-545f-4c69-9109-7433da7c338b</vt:lpwstr>
  </property>
  <property fmtid="{D5CDD505-2E9C-101B-9397-08002B2CF9AE}" pid="26" name="k7957b5f8f444a679b34b5b5923d672a0">
    <vt:lpwstr>Lopend|dbd4ffdd-42b7-499f-b515-be6b43c64e3b</vt:lpwstr>
  </property>
  <property fmtid="{D5CDD505-2E9C-101B-9397-08002B2CF9AE}" pid="27" name="nbfcb91ce6ed4c72a590e661d33753dd0">
    <vt:lpwstr>P.0000 - Onbenoemd|3d735cab-bb43-4375-8d6c-aab7c97c3079</vt:lpwstr>
  </property>
  <property fmtid="{D5CDD505-2E9C-101B-9397-08002B2CF9AE}" pid="28" name="dc87032591014caf9b8c2411992032580">
    <vt:lpwstr>Onbenoemd|fb06c238-9fe8-4cf7-a2d9-a90b291e7d32</vt:lpwstr>
  </property>
  <property fmtid="{D5CDD505-2E9C-101B-9397-08002B2CF9AE}" pid="29" name="d48145a825f34c759bf35e0f0f98a24d0">
    <vt:lpwstr>Utrecht|ddf86f93-2e97-4075-96ae-bd71b4c1dc6a</vt:lpwstr>
  </property>
  <property fmtid="{D5CDD505-2E9C-101B-9397-08002B2CF9AE}" pid="30" name="_dlc_DocIdItemGuid">
    <vt:lpwstr>45617177-75d6-4752-a250-2a6e7b8b5950</vt:lpwstr>
  </property>
  <property fmtid="{D5CDD505-2E9C-101B-9397-08002B2CF9AE}" pid="31" name="jac39c03a7c14cb08e70c160a38b370d0">
    <vt:lpwstr/>
  </property>
  <property fmtid="{D5CDD505-2E9C-101B-9397-08002B2CF9AE}" pid="32" name="PUProceseigenaar">
    <vt:lpwstr>4;#TL SLO-GIS Jan van Lopik ,Teamleider Geografische informatiesystemen|64da8654-3028-44ab-a242-76fd40e4043c</vt:lpwstr>
  </property>
  <property fmtid="{D5CDD505-2E9C-101B-9397-08002B2CF9AE}" pid="33" name="PUDocumentTrefwoorden">
    <vt:lpwstr/>
  </property>
  <property fmtid="{D5CDD505-2E9C-101B-9397-08002B2CF9AE}" pid="34" name="bee6bab28bc347dea223a27ae484b55c0">
    <vt:lpwstr>SLO Martie Meijer - Concernmanager Stedelijke Leefomgeving|868258e6-0a0c-4fb4-aa13-9fc70864a5de</vt:lpwstr>
  </property>
  <property fmtid="{D5CDD505-2E9C-101B-9397-08002B2CF9AE}" pid="35" name="PUDoelenboom">
    <vt:lpwstr>7;#Onbenoemd|fb06c238-9fe8-4cf7-a2d9-a90b291e7d32</vt:lpwstr>
  </property>
  <property fmtid="{D5CDD505-2E9C-101B-9397-08002B2CF9AE}" pid="36" name="jac39c03a7c14cb08e70c160a38b370d">
    <vt:lpwstr/>
  </property>
  <property fmtid="{D5CDD505-2E9C-101B-9397-08002B2CF9AE}" pid="37" name="k7957b5f8f444a679b34b5b5923d672a">
    <vt:lpwstr>Lopend|dbd4ffdd-42b7-499f-b515-be6b43c64e3b</vt:lpwstr>
  </property>
  <property fmtid="{D5CDD505-2E9C-101B-9397-08002B2CF9AE}" pid="38" name="MediaServiceImageTags">
    <vt:lpwstr/>
  </property>
</Properties>
</file>