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kbnationalebibliotheek.sharepoint.com/sites/Team_Aanbestedingen-MemoSLTN/Shared Documents/EA_Servers en Storage/Concept Aanbestedingsdocumentatie 2024/"/>
    </mc:Choice>
  </mc:AlternateContent>
  <xr:revisionPtr revIDLastSave="596" documentId="8_{1A715E2E-E882-4327-B527-331EB334564F}" xr6:coauthVersionLast="47" xr6:coauthVersionMax="47" xr10:uidLastSave="{D604738B-AB8A-446C-B1BD-8C9A2E0E7CBB}"/>
  <bookViews>
    <workbookView xWindow="3920" yWindow="630" windowWidth="28800" windowHeight="15370" xr2:uid="{DC58FF58-91F7-438D-9468-4E6926065791}"/>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1" l="1"/>
  <c r="E38" i="1" s="1"/>
  <c r="D33" i="1"/>
  <c r="E33" i="1" s="1"/>
  <c r="F25" i="1"/>
  <c r="F24" i="1"/>
  <c r="F23" i="1"/>
  <c r="F27" i="1"/>
  <c r="F26" i="1"/>
  <c r="F22" i="1"/>
  <c r="F21" i="1"/>
  <c r="F20" i="1"/>
  <c r="F19" i="1"/>
  <c r="F18" i="1"/>
  <c r="F17" i="1"/>
  <c r="F16" i="1"/>
  <c r="F15" i="1"/>
  <c r="F14" i="1"/>
  <c r="F13" i="1"/>
  <c r="F12" i="1"/>
  <c r="F11" i="1"/>
  <c r="F28" i="1" l="1"/>
  <c r="E40" i="1"/>
</calcChain>
</file>

<file path=xl/sharedStrings.xml><?xml version="1.0" encoding="utf-8"?>
<sst xmlns="http://schemas.openxmlformats.org/spreadsheetml/2006/main" count="85" uniqueCount="44">
  <si>
    <t>Bijlage I Prijzenblad 'Hardware, Software &amp; Support voor IT-infrastructuur' 2024</t>
  </si>
  <si>
    <t>Door inschrijver in te vullen velden</t>
  </si>
  <si>
    <t>P1.1 Kortingspercentages installed base</t>
  </si>
  <si>
    <t>Fabrikant</t>
  </si>
  <si>
    <t>Segment</t>
  </si>
  <si>
    <t>Fictieve waarde</t>
  </si>
  <si>
    <r>
      <t xml:space="preserve">Kortingspercentage
</t>
    </r>
    <r>
      <rPr>
        <b/>
        <i/>
        <sz val="11"/>
        <color theme="0"/>
        <rFont val="Arial"/>
        <family val="2"/>
      </rPr>
      <t>Minimaal 0% en maximaal 90%</t>
    </r>
  </si>
  <si>
    <t>Totaal:</t>
  </si>
  <si>
    <t>Akkoord?</t>
  </si>
  <si>
    <t>HPE (inclusief Scality software)</t>
  </si>
  <si>
    <t>Servers Hardware</t>
  </si>
  <si>
    <t>Servers Software</t>
  </si>
  <si>
    <t>Servers Support</t>
  </si>
  <si>
    <t>Storage Hardware</t>
  </si>
  <si>
    <t>Storage Software</t>
  </si>
  <si>
    <t>Storage Support</t>
  </si>
  <si>
    <t>Palo Alto</t>
  </si>
  <si>
    <t>Networking Hardware</t>
  </si>
  <si>
    <t>Networking Software</t>
  </si>
  <si>
    <t>Networking Support</t>
  </si>
  <si>
    <t>F5</t>
  </si>
  <si>
    <t>Infoblox</t>
  </si>
  <si>
    <t>Red Hat</t>
  </si>
  <si>
    <t xml:space="preserve">Fictieve inschrijfsom P1.1: </t>
  </si>
  <si>
    <t>P1.2 Opslagpercentage overige fabrikanten installed base</t>
  </si>
  <si>
    <r>
      <t xml:space="preserve">Oslagpercentage
</t>
    </r>
    <r>
      <rPr>
        <i/>
        <sz val="11"/>
        <color theme="0"/>
        <rFont val="Arial"/>
        <family val="2"/>
      </rPr>
      <t>Minimaal 2% en maximaal 10%</t>
    </r>
  </si>
  <si>
    <t>Fictieve waarde + opslag</t>
  </si>
  <si>
    <t>Opslag (vergelijkingswaarde)</t>
  </si>
  <si>
    <t>P1.2 Opslagpercentage nieuwe oplossingen</t>
  </si>
  <si>
    <t xml:space="preserve">Het minimale opslagpercentage is bij P1.2 hoger omdat de KB bij de aanschaf van nieuwe oplossingen een grotere inspanning verwacht van de Opdrachtnemer. </t>
  </si>
  <si>
    <r>
      <t xml:space="preserve">Opslagpercentage
</t>
    </r>
    <r>
      <rPr>
        <i/>
        <sz val="11"/>
        <color theme="0"/>
        <rFont val="Arial"/>
        <family val="2"/>
      </rPr>
      <t>Minimaal 3% en maximaal 10%</t>
    </r>
  </si>
  <si>
    <t xml:space="preserve">Fictieve inschrijfsom P1.2: </t>
  </si>
  <si>
    <t xml:space="preserve">Inschrijver dient hieronder per te onderscheiden functionaris de uurtarieven voor uitvoering van installatie/configuratie en advies/consultancy in te vullen. De uurtarieven van Inschrijver dienen marktconform te zijn. De KB behoudt zich het recht voor om een nadere onderbouwing hiervan op te vragen bij Inschrijver of eigen onderzoek te doen naar de marktconformiteit van de door Inschrijver aangeboden uurtarieven. Mocht er aantoonbaar geen sprake zijn van marktconform uurtarieven, dan zal de KB de Inschrijver terzijde leggen. </t>
  </si>
  <si>
    <t>Installatie en Configuratie</t>
  </si>
  <si>
    <t>Advies / Consultancy / (Support)ondersteuning</t>
  </si>
  <si>
    <t>Soort</t>
  </si>
  <si>
    <t>Uurtarief (excl. Btw)</t>
  </si>
  <si>
    <t>Functionaris</t>
  </si>
  <si>
    <t>Ondertekening</t>
  </si>
  <si>
    <t>Naam inschrijver:</t>
  </si>
  <si>
    <t>Naam rechtsgeldig vertegenwoordiger:</t>
  </si>
  <si>
    <t>Functie: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</si>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</sst>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Aptos Narrow"/>
      <family val="2"/>
      <scheme val="minor"/>
    </font>
    <font>
      <sz val="11"/>
      <color theme="1"/>
      <name val="Aptos Narrow"/>
      <family val="2"/>
      <scheme val="minor"/>
    </font>
    <font>
      <sz val="11"/>
      <color theme="1"/>
      <name val="Arial"/>
      <family val="2"/>
    </font>
    <font>
      <b/>
      <sz val="12"/>
      <color theme="1"/>
      <name val="Arial"/>
      <family val="2"/>
    </font>
    <font>
      <b/>
      <sz val="14"/>
      <color theme="1"/>
      <name val="Arial"/>
      <family val="2"/>
    </font>
    <font>
      <b/>
      <sz val="18"/>
      <color theme="1"/>
      <name val="Arial"/>
      <family val="2"/>
    </font>
    <font>
      <b/>
      <sz val="11"/>
      <color rgb="FFFF0000"/>
      <name val="Arial"/>
      <family val="2"/>
    </font>
    <font>
      <b/>
      <sz val="11"/>
      <color theme="0"/>
      <name val="Arial"/>
      <family val="2"/>
    </font>
    <font>
      <b/>
      <sz val="11"/>
      <color theme="1"/>
      <name val="Arial"/>
      <family val="2"/>
    </font>
    <font>
      <i/>
      <sz val="11"/>
      <color theme="0"/>
      <name val="Arial"/>
      <family val="2"/>
    </font>
    <font>
      <b/>
      <i/>
      <sz val="11"/>
      <color theme="0"/>
      <name val="Arial"/>
      <family val="2"/>
    </font>
    <font>
      <sz val="11"/>
      <name val="Arial"/>
      <family val="2"/>
    </font>
    <font>
      <b/>
      <sz val="14"/>
      <color theme="0"/>
      <name val="Arial"/>
      <family val="2"/>
    </font>
    <font>
      <i/>
      <sz val="11"/>
      <color theme="1"/>
      <name val="Arial"/>
      <family val="2"/>
    </font>
    <font>
      <sz val="10"/>
      <color rgb="FFFF0000"/>
      <name val="Arial"/>
      <family val="2"/>
    </font>
    <font>
      <i/>
      <sz val="11"/>
      <color rgb="FFFF0000"/>
      <name val="Arial"/>
      <family val="2"/>
    </font>
    <font>
      <b/>
      <sz val="20"/>
      <color theme="1"/>
      <name val="Arial"/>
      <family val="2"/>
    </font>
    <font>
      <sz val="11"/>
      <color theme="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7" tint="-0.499984740745262"/>
        <bgColor indexed="64"/>
      </patternFill>
    </fill>
    <fill>
      <patternFill patternType="solid">
        <fgColor theme="1"/>
        <bgColor indexed="64"/>
      </patternFill>
    </fill>
  </fills>
  <borders count="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7" tint="0.59999389629810485"/>
      </left>
      <right style="thin">
        <color theme="7" tint="0.59999389629810485"/>
      </right>
      <top style="thin">
        <color theme="7" tint="0.59999389629810485"/>
      </top>
      <bottom style="thin">
        <color theme="7" tint="0.59999389629810485"/>
      </bottom>
      <diagonal/>
    </border>
    <border>
      <left style="thin">
        <color theme="7" tint="0.59999389629810485"/>
      </left>
      <right style="thin">
        <color theme="7" tint="0.59999389629810485"/>
      </right>
      <top/>
      <bottom style="thin">
        <color theme="7" tint="0.59999389629810485"/>
      </bottom>
      <diagonal/>
    </border>
    <border>
      <left/>
      <right/>
      <top style="medium">
        <color indexed="64"/>
      </top>
      <bottom style="medium">
        <color indexed="64"/>
      </bottom>
      <diagonal/>
    </border>
    <border>
      <left/>
      <right/>
      <top style="thin">
        <color theme="7" tint="0.59999389629810485"/>
      </top>
      <bottom/>
      <diagonal/>
    </border>
    <border>
      <left style="thin">
        <color theme="7" tint="0.59999389629810485"/>
      </left>
      <right/>
      <top style="thin">
        <color theme="7" tint="0.59999389629810485"/>
      </top>
      <bottom style="thin">
        <color theme="7" tint="0.59999389629810485"/>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4">
    <xf numFmtId="0" fontId="0" fillId="0" borderId="0" xfId="0"/>
    <xf numFmtId="0" fontId="2" fillId="0" borderId="0" xfId="0" applyFont="1"/>
    <xf numFmtId="0" fontId="5" fillId="0" borderId="0" xfId="0" applyFont="1"/>
    <xf numFmtId="44" fontId="3" fillId="0" borderId="0" xfId="1" applyFont="1" applyFill="1" applyBorder="1"/>
    <xf numFmtId="0" fontId="4" fillId="0" borderId="0" xfId="0" applyFont="1"/>
    <xf numFmtId="44" fontId="2" fillId="0" borderId="0" xfId="1" applyFont="1" applyFill="1" applyBorder="1"/>
    <xf numFmtId="0" fontId="2" fillId="0" borderId="0" xfId="0" applyFont="1" applyAlignment="1">
      <alignment horizontal="left"/>
    </xf>
    <xf numFmtId="0" fontId="8" fillId="0" borderId="0" xfId="0" applyFont="1"/>
    <xf numFmtId="0" fontId="2" fillId="0" borderId="0" xfId="0" applyFont="1" applyAlignment="1">
      <alignment horizontal="center"/>
    </xf>
    <xf numFmtId="0" fontId="2" fillId="0" borderId="3" xfId="0" applyFont="1" applyBorder="1"/>
    <xf numFmtId="44" fontId="2" fillId="0" borderId="3" xfId="1" applyFont="1" applyFill="1" applyBorder="1"/>
    <xf numFmtId="0" fontId="7" fillId="5" borderId="3" xfId="0" applyFont="1" applyFill="1" applyBorder="1"/>
    <xf numFmtId="44" fontId="2" fillId="3" borderId="3" xfId="1" applyFont="1" applyFill="1" applyBorder="1"/>
    <xf numFmtId="0" fontId="2" fillId="3" borderId="3" xfId="0" applyFont="1" applyFill="1" applyBorder="1"/>
    <xf numFmtId="44" fontId="7" fillId="5" borderId="3" xfId="1" applyFont="1" applyFill="1" applyBorder="1" applyAlignment="1">
      <alignment horizontal="center" wrapText="1"/>
    </xf>
    <xf numFmtId="0" fontId="7" fillId="5" borderId="3" xfId="0" applyFont="1" applyFill="1" applyBorder="1" applyAlignment="1">
      <alignment horizontal="center" wrapText="1"/>
    </xf>
    <xf numFmtId="44" fontId="2" fillId="0" borderId="3" xfId="1" applyFont="1" applyFill="1" applyBorder="1" applyAlignment="1">
      <alignment horizontal="left" vertical="top"/>
    </xf>
    <xf numFmtId="0" fontId="2" fillId="2" borderId="3" xfId="0" applyFont="1" applyFill="1" applyBorder="1"/>
    <xf numFmtId="0" fontId="2" fillId="2" borderId="3" xfId="0" applyFont="1" applyFill="1" applyBorder="1" applyAlignment="1">
      <alignment vertical="top"/>
    </xf>
    <xf numFmtId="44" fontId="7" fillId="5" borderId="3" xfId="1" applyFont="1" applyFill="1" applyBorder="1" applyAlignment="1">
      <alignment vertical="center"/>
    </xf>
    <xf numFmtId="44" fontId="2" fillId="0" borderId="0" xfId="0" applyNumberFormat="1" applyFont="1"/>
    <xf numFmtId="44" fontId="11" fillId="0" borderId="3" xfId="1" applyFont="1" applyFill="1" applyBorder="1"/>
    <xf numFmtId="44" fontId="12" fillId="4" borderId="0" xfId="0" applyNumberFormat="1" applyFont="1" applyFill="1"/>
    <xf numFmtId="0" fontId="12" fillId="0" borderId="0" xfId="0" applyFont="1" applyAlignment="1">
      <alignment horizontal="left"/>
    </xf>
    <xf numFmtId="44" fontId="12" fillId="0" borderId="0" xfId="0" applyNumberFormat="1" applyFont="1"/>
    <xf numFmtId="0" fontId="13" fillId="3" borderId="3" xfId="1" applyNumberFormat="1" applyFont="1" applyFill="1" applyBorder="1" applyAlignment="1">
      <alignment horizontal="left"/>
    </xf>
    <xf numFmtId="44" fontId="7" fillId="5" borderId="4" xfId="1" applyFont="1" applyFill="1" applyBorder="1"/>
    <xf numFmtId="44" fontId="7" fillId="5" borderId="4" xfId="1" applyFont="1" applyFill="1" applyBorder="1" applyAlignment="1">
      <alignment wrapText="1"/>
    </xf>
    <xf numFmtId="0" fontId="15" fillId="0" borderId="0" xfId="0" applyFont="1" applyAlignment="1">
      <alignment vertical="center"/>
    </xf>
    <xf numFmtId="0" fontId="2" fillId="0" borderId="0" xfId="0" applyFont="1" applyAlignment="1">
      <alignment vertical="center"/>
    </xf>
    <xf numFmtId="0" fontId="7" fillId="5" borderId="3" xfId="0" applyFont="1" applyFill="1" applyBorder="1" applyAlignment="1">
      <alignment wrapText="1"/>
    </xf>
    <xf numFmtId="0" fontId="16" fillId="0" borderId="0" xfId="0" applyFont="1"/>
    <xf numFmtId="44" fontId="2" fillId="0" borderId="7" xfId="1" applyFont="1" applyBorder="1"/>
    <xf numFmtId="44" fontId="17" fillId="6" borderId="7" xfId="1" applyFont="1" applyFill="1" applyBorder="1"/>
    <xf numFmtId="10" fontId="2" fillId="3" borderId="3" xfId="2" applyNumberFormat="1" applyFont="1" applyFill="1" applyBorder="1" applyAlignment="1">
      <alignment horizontal="center" vertical="top"/>
    </xf>
    <xf numFmtId="10" fontId="2" fillId="3" borderId="3" xfId="2" applyNumberFormat="1" applyFont="1" applyFill="1" applyBorder="1" applyAlignment="1">
      <alignment horizontal="center"/>
    </xf>
    <xf numFmtId="0" fontId="14" fillId="2" borderId="1"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2" fillId="0" borderId="3" xfId="0" applyFont="1" applyBorder="1" applyAlignment="1">
      <alignment horizontal="left" vertical="top"/>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12" fillId="4" borderId="0" xfId="0" applyFont="1" applyFill="1" applyAlignment="1">
      <alignment horizontal="right"/>
    </xf>
    <xf numFmtId="0" fontId="12" fillId="4" borderId="6" xfId="0" applyFont="1" applyFill="1" applyBorder="1" applyAlignment="1">
      <alignment horizontal="right"/>
    </xf>
  </cellXfs>
  <cellStyles count="3">
    <cellStyle name="Procent" xfId="2" builtinId="5"/>
    <cellStyle name="Standaard" xfId="0" builtinId="0"/>
    <cellStyle name="Valuta" xfId="1" builtinId="4"/>
  </cellStyles>
  <dxfs count="10">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1303846</xdr:colOff>
      <xdr:row>3</xdr:row>
      <xdr:rowOff>11101</xdr:rowOff>
    </xdr:from>
    <xdr:to>
      <xdr:col>6</xdr:col>
      <xdr:colOff>1020724</xdr:colOff>
      <xdr:row>7</xdr:row>
      <xdr:rowOff>116749</xdr:rowOff>
    </xdr:to>
    <xdr:pic>
      <xdr:nvPicPr>
        <xdr:cNvPr id="2" name="Afbeelding 1">
          <a:extLst>
            <a:ext uri="{FF2B5EF4-FFF2-40B4-BE49-F238E27FC236}">
              <a16:creationId xmlns:a16="http://schemas.microsoft.com/office/drawing/2014/main" id="{976CE839-2D14-4CFF-3B0C-90C59C78DA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7272846" y="691458"/>
          <a:ext cx="3545021" cy="103093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F946F-C4E0-4066-BEF2-2A3AF5C23357}">
  <dimension ref="B2:K67"/>
  <sheetViews>
    <sheetView showGridLines="0" tabSelected="1" zoomScale="70" zoomScaleNormal="70" workbookViewId="0">
      <selection activeCell="K42" sqref="K42"/>
    </sheetView>
  </sheetViews>
  <sheetFormatPr defaultColWidth="8.7265625" defaultRowHeight="14" x14ac:dyDescent="0.3"/>
  <cols>
    <col min="1" max="1" width="8.7265625" style="1"/>
    <col min="2" max="2" width="34.453125" style="1" customWidth="1"/>
    <col min="3" max="3" width="20.54296875" style="1" bestFit="1" customWidth="1"/>
    <col min="4" max="4" width="21.81640625" style="1" customWidth="1"/>
    <col min="5" max="5" width="29.453125" style="1" customWidth="1"/>
    <col min="6" max="6" width="25.36328125" style="1" customWidth="1"/>
    <col min="7" max="7" width="17" style="1" customWidth="1"/>
    <col min="8" max="8" width="8.7265625" style="1"/>
    <col min="9" max="9" width="13.26953125" style="1" bestFit="1" customWidth="1"/>
    <col min="10" max="16384" width="8.7265625" style="1"/>
  </cols>
  <sheetData>
    <row r="2" spans="2:7" ht="25" x14ac:dyDescent="0.5">
      <c r="B2" s="31" t="s">
        <v>0</v>
      </c>
    </row>
    <row r="3" spans="2:7" ht="14.5" thickBot="1" x14ac:dyDescent="0.35"/>
    <row r="4" spans="2:7" ht="26.65" customHeight="1" thickBot="1" x14ac:dyDescent="0.35">
      <c r="B4" s="40" t="s">
        <v>1</v>
      </c>
      <c r="C4" s="41"/>
    </row>
    <row r="6" spans="2:7" ht="18" x14ac:dyDescent="0.4">
      <c r="B6" s="4"/>
    </row>
    <row r="7" spans="2:7" x14ac:dyDescent="0.3">
      <c r="B7" s="7"/>
      <c r="C7" s="8"/>
      <c r="E7" s="6"/>
    </row>
    <row r="8" spans="2:7" ht="23" x14ac:dyDescent="0.5">
      <c r="B8" s="2" t="s">
        <v>2</v>
      </c>
      <c r="D8" s="5"/>
      <c r="E8" s="5"/>
    </row>
    <row r="9" spans="2:7" ht="6.65" customHeight="1" x14ac:dyDescent="0.4">
      <c r="B9" s="4"/>
    </row>
    <row r="10" spans="2:7" ht="28" x14ac:dyDescent="0.3">
      <c r="B10" s="11" t="s">
        <v>3</v>
      </c>
      <c r="C10" s="11" t="s">
        <v>4</v>
      </c>
      <c r="D10" s="19" t="s">
        <v>5</v>
      </c>
      <c r="E10" s="14" t="s">
        <v>6</v>
      </c>
      <c r="F10" s="11" t="s">
        <v>7</v>
      </c>
      <c r="G10" s="33" t="s">
        <v>8</v>
      </c>
    </row>
    <row r="11" spans="2:7" x14ac:dyDescent="0.3">
      <c r="B11" s="39" t="s">
        <v>9</v>
      </c>
      <c r="C11" s="9" t="s">
        <v>10</v>
      </c>
      <c r="D11" s="21">
        <v>35000</v>
      </c>
      <c r="E11" s="35">
        <v>0</v>
      </c>
      <c r="F11" s="32">
        <f>D11-(D11*E11)</f>
        <v>35000</v>
      </c>
      <c r="G11" s="32"/>
    </row>
    <row r="12" spans="2:7" x14ac:dyDescent="0.3">
      <c r="B12" s="39"/>
      <c r="C12" s="9" t="s">
        <v>11</v>
      </c>
      <c r="D12" s="21">
        <v>5000</v>
      </c>
      <c r="E12" s="35">
        <v>0</v>
      </c>
      <c r="F12" s="32">
        <f t="shared" ref="F12:F16" si="0">D12-(D12*E12)</f>
        <v>5000</v>
      </c>
      <c r="G12" s="32"/>
    </row>
    <row r="13" spans="2:7" x14ac:dyDescent="0.3">
      <c r="B13" s="39"/>
      <c r="C13" s="9" t="s">
        <v>12</v>
      </c>
      <c r="D13" s="21">
        <v>25000</v>
      </c>
      <c r="E13" s="35">
        <v>0</v>
      </c>
      <c r="F13" s="32">
        <f t="shared" si="0"/>
        <v>25000</v>
      </c>
      <c r="G13" s="32"/>
    </row>
    <row r="14" spans="2:7" x14ac:dyDescent="0.3">
      <c r="B14" s="39"/>
      <c r="C14" s="9" t="s">
        <v>13</v>
      </c>
      <c r="D14" s="21">
        <v>85000</v>
      </c>
      <c r="E14" s="35">
        <v>0</v>
      </c>
      <c r="F14" s="32">
        <f t="shared" si="0"/>
        <v>85000</v>
      </c>
      <c r="G14" s="32"/>
    </row>
    <row r="15" spans="2:7" x14ac:dyDescent="0.3">
      <c r="B15" s="39"/>
      <c r="C15" s="9" t="s">
        <v>14</v>
      </c>
      <c r="D15" s="21">
        <v>75000</v>
      </c>
      <c r="E15" s="35">
        <v>0</v>
      </c>
      <c r="F15" s="32">
        <f t="shared" si="0"/>
        <v>75000</v>
      </c>
      <c r="G15" s="32"/>
    </row>
    <row r="16" spans="2:7" x14ac:dyDescent="0.3">
      <c r="B16" s="39"/>
      <c r="C16" s="9" t="s">
        <v>15</v>
      </c>
      <c r="D16" s="21">
        <v>25000</v>
      </c>
      <c r="E16" s="35">
        <v>0</v>
      </c>
      <c r="F16" s="32">
        <f t="shared" si="0"/>
        <v>25000</v>
      </c>
      <c r="G16" s="32"/>
    </row>
    <row r="17" spans="2:7" x14ac:dyDescent="0.3">
      <c r="B17" s="39" t="s">
        <v>16</v>
      </c>
      <c r="C17" s="9" t="s">
        <v>17</v>
      </c>
      <c r="D17" s="21">
        <v>40000</v>
      </c>
      <c r="E17" s="35">
        <v>0</v>
      </c>
      <c r="F17" s="32">
        <f t="shared" ref="F17:F19" si="1">D17-(D17*E17)</f>
        <v>40000</v>
      </c>
      <c r="G17" s="32"/>
    </row>
    <row r="18" spans="2:7" x14ac:dyDescent="0.3">
      <c r="B18" s="39"/>
      <c r="C18" s="9" t="s">
        <v>18</v>
      </c>
      <c r="D18" s="21">
        <v>30000</v>
      </c>
      <c r="E18" s="35">
        <v>0</v>
      </c>
      <c r="F18" s="32">
        <f t="shared" si="1"/>
        <v>30000</v>
      </c>
      <c r="G18" s="32"/>
    </row>
    <row r="19" spans="2:7" x14ac:dyDescent="0.3">
      <c r="B19" s="39"/>
      <c r="C19" s="9" t="s">
        <v>19</v>
      </c>
      <c r="D19" s="21">
        <v>30000</v>
      </c>
      <c r="E19" s="35">
        <v>0</v>
      </c>
      <c r="F19" s="32">
        <f t="shared" si="1"/>
        <v>30000</v>
      </c>
      <c r="G19" s="32"/>
    </row>
    <row r="20" spans="2:7" x14ac:dyDescent="0.3">
      <c r="B20" s="39" t="s">
        <v>20</v>
      </c>
      <c r="C20" s="9" t="s">
        <v>17</v>
      </c>
      <c r="D20" s="21">
        <v>20000</v>
      </c>
      <c r="E20" s="35">
        <v>0</v>
      </c>
      <c r="F20" s="32">
        <f t="shared" ref="F20:F27" si="2">D20-(D20*E20)</f>
        <v>20000</v>
      </c>
      <c r="G20" s="32"/>
    </row>
    <row r="21" spans="2:7" x14ac:dyDescent="0.3">
      <c r="B21" s="39"/>
      <c r="C21" s="9" t="s">
        <v>18</v>
      </c>
      <c r="D21" s="21">
        <v>15000</v>
      </c>
      <c r="E21" s="35">
        <v>0</v>
      </c>
      <c r="F21" s="32">
        <f t="shared" si="2"/>
        <v>15000</v>
      </c>
      <c r="G21" s="32"/>
    </row>
    <row r="22" spans="2:7" x14ac:dyDescent="0.3">
      <c r="B22" s="39"/>
      <c r="C22" s="9" t="s">
        <v>19</v>
      </c>
      <c r="D22" s="21">
        <v>15000</v>
      </c>
      <c r="E22" s="35">
        <v>0</v>
      </c>
      <c r="F22" s="32">
        <f t="shared" si="2"/>
        <v>15000</v>
      </c>
      <c r="G22" s="32"/>
    </row>
    <row r="23" spans="2:7" x14ac:dyDescent="0.3">
      <c r="B23" s="39" t="s">
        <v>21</v>
      </c>
      <c r="C23" s="9" t="s">
        <v>17</v>
      </c>
      <c r="D23" s="21">
        <v>30000</v>
      </c>
      <c r="E23" s="35">
        <v>0</v>
      </c>
      <c r="F23" s="32">
        <f t="shared" ref="F23:F25" si="3">D23-(D23*E23)</f>
        <v>30000</v>
      </c>
      <c r="G23" s="32"/>
    </row>
    <row r="24" spans="2:7" x14ac:dyDescent="0.3">
      <c r="B24" s="39"/>
      <c r="C24" s="9" t="s">
        <v>18</v>
      </c>
      <c r="D24" s="21">
        <v>10000</v>
      </c>
      <c r="E24" s="35">
        <v>0</v>
      </c>
      <c r="F24" s="32">
        <f t="shared" si="3"/>
        <v>10000</v>
      </c>
      <c r="G24" s="32"/>
    </row>
    <row r="25" spans="2:7" x14ac:dyDescent="0.3">
      <c r="B25" s="39"/>
      <c r="C25" s="9" t="s">
        <v>19</v>
      </c>
      <c r="D25" s="21">
        <v>10000</v>
      </c>
      <c r="E25" s="35">
        <v>0</v>
      </c>
      <c r="F25" s="32">
        <f t="shared" si="3"/>
        <v>10000</v>
      </c>
      <c r="G25" s="32"/>
    </row>
    <row r="26" spans="2:7" x14ac:dyDescent="0.3">
      <c r="B26" s="39" t="s">
        <v>22</v>
      </c>
      <c r="C26" s="9" t="s">
        <v>11</v>
      </c>
      <c r="D26" s="21">
        <v>15000</v>
      </c>
      <c r="E26" s="35">
        <v>0</v>
      </c>
      <c r="F26" s="32">
        <f t="shared" si="2"/>
        <v>15000</v>
      </c>
      <c r="G26" s="32"/>
    </row>
    <row r="27" spans="2:7" x14ac:dyDescent="0.3">
      <c r="B27" s="39"/>
      <c r="C27" s="9" t="s">
        <v>12</v>
      </c>
      <c r="D27" s="21">
        <v>35000</v>
      </c>
      <c r="E27" s="35">
        <v>0</v>
      </c>
      <c r="F27" s="32">
        <f t="shared" si="2"/>
        <v>35000</v>
      </c>
      <c r="G27" s="32"/>
    </row>
    <row r="28" spans="2:7" ht="18" x14ac:dyDescent="0.4">
      <c r="C28" s="8"/>
      <c r="D28" s="43" t="s">
        <v>23</v>
      </c>
      <c r="E28" s="43"/>
      <c r="F28" s="22">
        <f>SUM(F11:F27)</f>
        <v>500000</v>
      </c>
    </row>
    <row r="29" spans="2:7" ht="12" customHeight="1" x14ac:dyDescent="0.4">
      <c r="C29" s="8"/>
      <c r="D29" s="20"/>
      <c r="E29" s="23"/>
      <c r="F29" s="24"/>
    </row>
    <row r="30" spans="2:7" ht="23" x14ac:dyDescent="0.5">
      <c r="B30" s="2" t="s">
        <v>24</v>
      </c>
      <c r="D30" s="5"/>
      <c r="E30" s="5"/>
    </row>
    <row r="31" spans="2:7" ht="6.65" customHeight="1" x14ac:dyDescent="0.4">
      <c r="B31" s="4"/>
    </row>
    <row r="32" spans="2:7" ht="28.5" x14ac:dyDescent="0.35">
      <c r="B32" s="15" t="s">
        <v>25</v>
      </c>
      <c r="C32" s="11" t="s">
        <v>5</v>
      </c>
      <c r="D32" s="30" t="s">
        <v>26</v>
      </c>
      <c r="E32" s="30" t="s">
        <v>27</v>
      </c>
      <c r="F32" s="33" t="s">
        <v>8</v>
      </c>
    </row>
    <row r="33" spans="2:11" x14ac:dyDescent="0.3">
      <c r="B33" s="34">
        <v>0.02</v>
      </c>
      <c r="C33" s="10">
        <v>200000</v>
      </c>
      <c r="D33" s="16">
        <f>C33+(C33*B33)</f>
        <v>204000</v>
      </c>
      <c r="E33" s="16">
        <f>D33-C33</f>
        <v>4000</v>
      </c>
      <c r="F33" s="32"/>
    </row>
    <row r="34" spans="2:11" x14ac:dyDescent="0.3">
      <c r="C34" s="8"/>
    </row>
    <row r="35" spans="2:11" ht="23" x14ac:dyDescent="0.5">
      <c r="B35" s="2" t="s">
        <v>28</v>
      </c>
      <c r="D35" s="5"/>
    </row>
    <row r="36" spans="2:11" s="29" customFormat="1" ht="16.5" customHeight="1" x14ac:dyDescent="0.35">
      <c r="B36" s="28" t="s">
        <v>29</v>
      </c>
    </row>
    <row r="37" spans="2:11" ht="28.5" x14ac:dyDescent="0.35">
      <c r="B37" s="15" t="s">
        <v>30</v>
      </c>
      <c r="C37" s="11" t="s">
        <v>5</v>
      </c>
      <c r="D37" s="30" t="s">
        <v>26</v>
      </c>
      <c r="E37" s="30" t="s">
        <v>27</v>
      </c>
      <c r="F37" s="33" t="s">
        <v>8</v>
      </c>
      <c r="G37" s="5"/>
      <c r="H37" s="5"/>
      <c r="I37" s="5"/>
      <c r="J37" s="5"/>
      <c r="K37" s="5"/>
    </row>
    <row r="38" spans="2:11" x14ac:dyDescent="0.3">
      <c r="B38" s="34">
        <v>0.03</v>
      </c>
      <c r="C38" s="10">
        <v>300000</v>
      </c>
      <c r="D38" s="16">
        <f>C38+(C38*B38)</f>
        <v>309000</v>
      </c>
      <c r="E38" s="16">
        <f>D38-C38</f>
        <v>9000</v>
      </c>
      <c r="F38" s="32"/>
      <c r="G38" s="5"/>
      <c r="H38" s="5"/>
      <c r="I38" s="5"/>
      <c r="J38" s="5"/>
      <c r="K38" s="5"/>
    </row>
    <row r="39" spans="2:11" ht="8.15" customHeight="1" x14ac:dyDescent="0.3">
      <c r="D39" s="5"/>
      <c r="E39" s="5"/>
      <c r="F39" s="5"/>
      <c r="G39" s="5"/>
      <c r="H39" s="5"/>
      <c r="I39" s="5"/>
      <c r="J39" s="5"/>
      <c r="K39" s="5"/>
    </row>
    <row r="40" spans="2:11" ht="18" x14ac:dyDescent="0.4">
      <c r="C40" s="42" t="s">
        <v>31</v>
      </c>
      <c r="D40" s="42"/>
      <c r="E40" s="22">
        <f>SUM(E33+E38)</f>
        <v>13000</v>
      </c>
      <c r="F40" s="5"/>
      <c r="G40" s="5"/>
      <c r="H40" s="5"/>
      <c r="I40" s="5"/>
      <c r="J40" s="5"/>
      <c r="K40" s="5"/>
    </row>
    <row r="41" spans="2:11" ht="14.5" thickBot="1" x14ac:dyDescent="0.35">
      <c r="D41" s="5"/>
      <c r="E41" s="5"/>
    </row>
    <row r="42" spans="2:11" ht="52.5" customHeight="1" thickBot="1" x14ac:dyDescent="0.35">
      <c r="B42" s="36" t="s">
        <v>32</v>
      </c>
      <c r="C42" s="37"/>
      <c r="D42" s="37"/>
      <c r="E42" s="37"/>
      <c r="F42" s="38"/>
    </row>
    <row r="43" spans="2:11" ht="23" x14ac:dyDescent="0.5">
      <c r="B43" s="2" t="s">
        <v>33</v>
      </c>
      <c r="D43" s="5"/>
      <c r="E43" s="2" t="s">
        <v>34</v>
      </c>
    </row>
    <row r="44" spans="2:11" ht="28.5" x14ac:dyDescent="0.35">
      <c r="B44" s="26" t="s">
        <v>35</v>
      </c>
      <c r="C44" s="27" t="s">
        <v>36</v>
      </c>
      <c r="D44" s="3"/>
      <c r="E44" s="26" t="s">
        <v>35</v>
      </c>
      <c r="F44" s="27" t="s">
        <v>36</v>
      </c>
    </row>
    <row r="45" spans="2:11" ht="15.5" x14ac:dyDescent="0.35">
      <c r="B45" s="25" t="s">
        <v>37</v>
      </c>
      <c r="C45" s="12">
        <v>0</v>
      </c>
      <c r="D45" s="3"/>
      <c r="E45" s="25" t="s">
        <v>37</v>
      </c>
      <c r="F45" s="12">
        <v>0</v>
      </c>
    </row>
    <row r="46" spans="2:11" ht="15.5" x14ac:dyDescent="0.35">
      <c r="B46" s="25" t="s">
        <v>37</v>
      </c>
      <c r="C46" s="12">
        <v>0</v>
      </c>
      <c r="D46" s="3"/>
      <c r="E46" s="25" t="s">
        <v>37</v>
      </c>
      <c r="F46" s="12">
        <v>0</v>
      </c>
    </row>
    <row r="47" spans="2:11" ht="15.5" x14ac:dyDescent="0.35">
      <c r="B47" s="25" t="s">
        <v>37</v>
      </c>
      <c r="C47" s="12">
        <v>0</v>
      </c>
      <c r="D47" s="3"/>
      <c r="E47" s="25" t="s">
        <v>37</v>
      </c>
      <c r="F47" s="12">
        <v>0</v>
      </c>
    </row>
    <row r="48" spans="2:11" ht="15.5" x14ac:dyDescent="0.35">
      <c r="B48" s="25" t="s">
        <v>37</v>
      </c>
      <c r="C48" s="12">
        <v>0</v>
      </c>
      <c r="D48" s="3"/>
      <c r="E48" s="25" t="s">
        <v>37</v>
      </c>
      <c r="F48" s="12">
        <v>0</v>
      </c>
    </row>
    <row r="49" spans="2:6" ht="15.5" x14ac:dyDescent="0.35">
      <c r="B49" s="25" t="s">
        <v>37</v>
      </c>
      <c r="C49" s="12">
        <v>0</v>
      </c>
      <c r="D49" s="3"/>
      <c r="E49" s="25" t="s">
        <v>37</v>
      </c>
      <c r="F49" s="12">
        <v>0</v>
      </c>
    </row>
    <row r="50" spans="2:6" ht="15.5" x14ac:dyDescent="0.35">
      <c r="B50" s="25" t="s">
        <v>37</v>
      </c>
      <c r="C50" s="12">
        <v>0</v>
      </c>
      <c r="D50" s="3"/>
      <c r="E50" s="25" t="s">
        <v>37</v>
      </c>
      <c r="F50" s="12">
        <v>0</v>
      </c>
    </row>
    <row r="51" spans="2:6" ht="15.5" x14ac:dyDescent="0.35">
      <c r="B51" s="25" t="s">
        <v>37</v>
      </c>
      <c r="C51" s="12">
        <v>0</v>
      </c>
      <c r="D51" s="3"/>
      <c r="E51" s="25" t="s">
        <v>37</v>
      </c>
      <c r="F51" s="12">
        <v>0</v>
      </c>
    </row>
    <row r="52" spans="2:6" ht="15.5" x14ac:dyDescent="0.35">
      <c r="B52" s="25" t="s">
        <v>37</v>
      </c>
      <c r="C52" s="12">
        <v>0</v>
      </c>
      <c r="D52" s="3"/>
      <c r="E52" s="25" t="s">
        <v>37</v>
      </c>
      <c r="F52" s="12">
        <v>0</v>
      </c>
    </row>
    <row r="53" spans="2:6" ht="15.5" x14ac:dyDescent="0.35">
      <c r="B53" s="25" t="s">
        <v>37</v>
      </c>
      <c r="C53" s="12">
        <v>0</v>
      </c>
      <c r="D53" s="3"/>
      <c r="E53" s="25" t="s">
        <v>37</v>
      </c>
      <c r="F53" s="12">
        <v>0</v>
      </c>
    </row>
    <row r="54" spans="2:6" ht="15.5" x14ac:dyDescent="0.35">
      <c r="B54" s="25" t="s">
        <v>37</v>
      </c>
      <c r="C54" s="12">
        <v>0</v>
      </c>
      <c r="D54" s="3"/>
      <c r="E54" s="25" t="s">
        <v>37</v>
      </c>
      <c r="F54" s="12">
        <v>0</v>
      </c>
    </row>
    <row r="55" spans="2:6" ht="15.5" x14ac:dyDescent="0.35">
      <c r="B55" s="25" t="s">
        <v>37</v>
      </c>
      <c r="C55" s="12">
        <v>0</v>
      </c>
      <c r="D55" s="3"/>
      <c r="E55" s="25" t="s">
        <v>37</v>
      </c>
      <c r="F55" s="12">
        <v>0</v>
      </c>
    </row>
    <row r="56" spans="2:6" ht="15.5" x14ac:dyDescent="0.35">
      <c r="B56" s="25" t="s">
        <v>37</v>
      </c>
      <c r="C56" s="12">
        <v>0</v>
      </c>
      <c r="D56" s="3"/>
      <c r="E56" s="25" t="s">
        <v>37</v>
      </c>
      <c r="F56" s="12">
        <v>0</v>
      </c>
    </row>
    <row r="57" spans="2:6" ht="15.5" x14ac:dyDescent="0.35">
      <c r="B57" s="25" t="s">
        <v>37</v>
      </c>
      <c r="C57" s="12">
        <v>0</v>
      </c>
      <c r="D57" s="3"/>
      <c r="E57" s="25" t="s">
        <v>37</v>
      </c>
      <c r="F57" s="12">
        <v>0</v>
      </c>
    </row>
    <row r="58" spans="2:6" ht="15.5" x14ac:dyDescent="0.35">
      <c r="B58" s="3"/>
      <c r="C58" s="3"/>
      <c r="D58" s="3"/>
      <c r="E58" s="3"/>
    </row>
    <row r="59" spans="2:6" x14ac:dyDescent="0.3">
      <c r="E59" s="5"/>
    </row>
    <row r="60" spans="2:6" ht="5.65" customHeight="1" x14ac:dyDescent="0.3">
      <c r="B60" s="6"/>
      <c r="C60" s="6"/>
      <c r="D60" s="6"/>
    </row>
    <row r="62" spans="2:6" x14ac:dyDescent="0.3">
      <c r="B62" s="7" t="s">
        <v>38</v>
      </c>
    </row>
    <row r="63" spans="2:6" x14ac:dyDescent="0.3">
      <c r="B63" s="17" t="s">
        <v>39</v>
      </c>
      <c r="C63" s="13"/>
    </row>
    <row r="64" spans="2:6" x14ac:dyDescent="0.3">
      <c r="B64" s="17" t="s">
        <v>40</v>
      </c>
      <c r="C64" s="13"/>
    </row>
    <row r="65" spans="2:3" x14ac:dyDescent="0.3">
      <c r="B65" s="17" t="s">
        <v>41</v>
      </c>
      <c r="C65" s="13"/>
    </row>
    <row r="66" spans="2:3" x14ac:dyDescent="0.3">
      <c r="B66" s="17" t="s">
        <v>42</v>
      </c>
      <c r="C66" s="13"/>
    </row>
    <row r="67" spans="2:3" ht="71.150000000000006" customHeight="1" x14ac:dyDescent="0.3">
      <c r="B67" s="18" t="s">
        <v>43</v>
      </c>
      <c r="C67" s="13"/>
    </row>
  </sheetData>
  <mergeCells count="9">
    <mergeCell ref="B42:F42"/>
    <mergeCell ref="B11:B16"/>
    <mergeCell ref="B4:C4"/>
    <mergeCell ref="B17:B19"/>
    <mergeCell ref="B20:B22"/>
    <mergeCell ref="B26:B27"/>
    <mergeCell ref="B23:B25"/>
    <mergeCell ref="C40:D40"/>
    <mergeCell ref="D28:E28"/>
  </mergeCells>
  <conditionalFormatting sqref="F33">
    <cfRule type="expression" dxfId="9" priority="5">
      <formula>IF(B33&gt;10%,1,0)</formula>
    </cfRule>
    <cfRule type="expression" dxfId="8" priority="6">
      <formula>IF(B33&lt;2%,1,0)</formula>
    </cfRule>
    <cfRule type="expression" dxfId="7" priority="9">
      <formula>IF(D33&lt;11%,1,0)</formula>
    </cfRule>
    <cfRule type="expression" dxfId="6" priority="10">
      <formula>IF(D33&gt;2%,1,0)</formula>
    </cfRule>
  </conditionalFormatting>
  <conditionalFormatting sqref="F38">
    <cfRule type="expression" dxfId="5" priority="1">
      <formula>IF(B38&gt;10%,1,0)</formula>
    </cfRule>
    <cfRule type="expression" dxfId="4" priority="2">
      <formula>IF(B38&lt;3%,1,0)</formula>
    </cfRule>
    <cfRule type="expression" dxfId="3" priority="3">
      <formula>IF(D38&lt;11%,1,0)</formula>
    </cfRule>
    <cfRule type="expression" dxfId="2" priority="4">
      <formula>IF(D38&gt;3%,1,0)</formula>
    </cfRule>
  </conditionalFormatting>
  <conditionalFormatting sqref="G11:G27">
    <cfRule type="expression" dxfId="1" priority="11">
      <formula>IF(E11&lt;91%,1,0)</formula>
    </cfRule>
    <cfRule type="expression" dxfId="0" priority="13">
      <formula>IF(E11&gt;90%,1,0)</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393F7D27C1594CBC2D76C14F363616" ma:contentTypeVersion="6" ma:contentTypeDescription="Create a new document." ma:contentTypeScope="" ma:versionID="677433e0db144e0cc33b46b40cfdbab2">
  <xsd:schema xmlns:xsd="http://www.w3.org/2001/XMLSchema" xmlns:xs="http://www.w3.org/2001/XMLSchema" xmlns:p="http://schemas.microsoft.com/office/2006/metadata/properties" xmlns:ns2="9362bf18-26ca-4636-b26d-70df6e64967a" xmlns:ns3="3488fb85-e361-4c57-b157-ab895e83ebb1" targetNamespace="http://schemas.microsoft.com/office/2006/metadata/properties" ma:root="true" ma:fieldsID="c7226285e22995e3fda458cff1eb36a6" ns2:_="" ns3:_="">
    <xsd:import namespace="9362bf18-26ca-4636-b26d-70df6e64967a"/>
    <xsd:import namespace="3488fb85-e361-4c57-b157-ab895e83ebb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2bf18-26ca-4636-b26d-70df6e6496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88fb85-e361-4c57-b157-ab895e83ebb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CF57B0-1AE3-4ADD-B1F9-7470317DD2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62bf18-26ca-4636-b26d-70df6e64967a"/>
    <ds:schemaRef ds:uri="3488fb85-e361-4c57-b157-ab895e83eb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9C480D-A320-4A78-86CA-EA6EA482208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B3A09A4-5150-4CF6-9499-C7CE56D057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Kruger</dc:creator>
  <cp:keywords/>
  <dc:description/>
  <cp:lastModifiedBy>Thijs Kruger</cp:lastModifiedBy>
  <cp:revision/>
  <dcterms:created xsi:type="dcterms:W3CDTF">2024-07-11T09:19:48Z</dcterms:created>
  <dcterms:modified xsi:type="dcterms:W3CDTF">2024-10-15T12:24:57Z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0x010100AB393F7D27C1594CBC2D76C14F363616</vt:lpwstr>
  </property>
</Properties>
</file>