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https://hlmr.sharepoint.com/sites/ST-aanbesteidingInstallaties/Gedeelde documenten/General/Tarievensheet/"/>
    </mc:Choice>
  </mc:AlternateContent>
  <xr:revisionPtr revIDLastSave="759" documentId="11_FF834392B8CF7512C6960D89AB7152DB27ED40E8" xr6:coauthVersionLast="47" xr6:coauthVersionMax="47" xr10:uidLastSave="{E5E566D5-17F3-4580-AE55-936E7C2D1931}"/>
  <bookViews>
    <workbookView xWindow="72" yWindow="-16296" windowWidth="25944" windowHeight="13680" xr2:uid="{00000000-000D-0000-FFFF-FFFF00000000}"/>
  </bookViews>
  <sheets>
    <sheet name="Toelichting" sheetId="8" r:id="rId1"/>
    <sheet name="Inschrijfprijs" sheetId="4" r:id="rId2"/>
    <sheet name="Technisch beheer" sheetId="5" r:id="rId3"/>
    <sheet name="Preventief- en Wettelijk" sheetId="6" r:id="rId4"/>
    <sheet name="Uurtarieven" sheetId="1" r:id="rId5"/>
    <sheet name="Legionellabeheer" sheetId="7" r:id="rId6"/>
    <sheet name="Onderhoudsdisciplines" sheetId="2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98" i="6" l="1"/>
  <c r="I6" i="4" s="1"/>
  <c r="S198" i="6"/>
  <c r="I5" i="4" s="1"/>
  <c r="G7" i="5"/>
  <c r="G5" i="5"/>
  <c r="G11" i="7"/>
  <c r="G9" i="7"/>
  <c r="G7" i="7"/>
  <c r="G5" i="7"/>
  <c r="E5" i="1"/>
  <c r="E6" i="1"/>
  <c r="E7" i="1"/>
  <c r="E8" i="1"/>
  <c r="E9" i="1"/>
  <c r="E10" i="1"/>
  <c r="E11" i="1"/>
  <c r="H11" i="1" s="1"/>
  <c r="E12" i="1"/>
  <c r="E13" i="1"/>
  <c r="E14" i="1"/>
  <c r="E15" i="1"/>
  <c r="E16" i="1"/>
  <c r="F16" i="1"/>
  <c r="F5" i="1"/>
  <c r="F6" i="1"/>
  <c r="H6" i="1" s="1"/>
  <c r="F7" i="1"/>
  <c r="F8" i="1"/>
  <c r="H8" i="1" s="1"/>
  <c r="F9" i="1"/>
  <c r="F10" i="1"/>
  <c r="F11" i="1"/>
  <c r="F12" i="1"/>
  <c r="F13" i="1"/>
  <c r="F14" i="1"/>
  <c r="H14" i="1" s="1"/>
  <c r="F15" i="1"/>
  <c r="F4" i="1"/>
  <c r="E4" i="1"/>
  <c r="H15" i="1"/>
  <c r="H9" i="1"/>
  <c r="H12" i="1"/>
  <c r="H13" i="1" l="1"/>
  <c r="H5" i="1"/>
  <c r="H10" i="1"/>
  <c r="G14" i="7"/>
  <c r="I8" i="4" s="1"/>
  <c r="H16" i="1"/>
  <c r="H4" i="1"/>
  <c r="H7" i="1"/>
  <c r="G10" i="5"/>
  <c r="I4" i="4" s="1"/>
  <c r="H18" i="1" l="1"/>
  <c r="I7" i="4" s="1"/>
  <c r="I10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Meereboer, Gerry</author>
  </authors>
  <commentList>
    <comment ref="F1" authorId="0" shapeId="0" xr:uid="{EE613E4E-A68E-4954-B625-BFF8A832C401}">
      <text>
        <r>
          <rPr>
            <b/>
            <sz val="9"/>
            <color indexed="81"/>
            <rFont val="Tahoma"/>
            <family val="2"/>
          </rPr>
          <t>Meereboer, Gerry:</t>
        </r>
        <r>
          <rPr>
            <sz val="9"/>
            <color indexed="81"/>
            <rFont val="Tahoma"/>
            <family val="2"/>
          </rPr>
          <t xml:space="preserve">
op basis van storing van 4 uur</t>
        </r>
      </text>
    </comment>
  </commentList>
</comments>
</file>

<file path=xl/sharedStrings.xml><?xml version="1.0" encoding="utf-8"?>
<sst xmlns="http://schemas.openxmlformats.org/spreadsheetml/2006/main" count="2026" uniqueCount="571">
  <si>
    <t>HVAC-monteur</t>
  </si>
  <si>
    <t>Liftmonteur</t>
  </si>
  <si>
    <t>WKO Technicus</t>
  </si>
  <si>
    <t>uurtarief</t>
  </si>
  <si>
    <t>voorrijtarief</t>
  </si>
  <si>
    <t>fictieve uren</t>
  </si>
  <si>
    <t>uur</t>
  </si>
  <si>
    <t>totaal</t>
  </si>
  <si>
    <t>Monteur Koeltechniek (STEK)</t>
  </si>
  <si>
    <t>Onderhoud, reparatie en inspectie van elektriciteitsvoorzieningen.</t>
  </si>
  <si>
    <t>Verhelpen van storingen in schakelkasten, verlichting en bedrading.</t>
  </si>
  <si>
    <t>Installatie van nieuwe elektrische systemen.</t>
  </si>
  <si>
    <t>Onderhoud en reparatie van mechanische systemen zoals pompen, leidingen en ventilatoren.</t>
  </si>
  <si>
    <t>Inspectie en vervanging van mechanische componenten.</t>
  </si>
  <si>
    <t>Lassen, monteren en onderhouden van werktuigbouwkundige constructies.</t>
  </si>
  <si>
    <t>Onderhoud en reparatie van klimaatinstallaties.</t>
  </si>
  <si>
    <t>Storingsoplossing en optimalisatie van luchtbehandelingssystemen.</t>
  </si>
  <si>
    <t>Inspectie en bijvullen van koelmiddelen.</t>
  </si>
  <si>
    <t>Inspectie, onderhoud en certificering van brandmeldcentrales.</t>
  </si>
  <si>
    <t>Testen van melders (rook, hitte, CO) en doormeldingen.</t>
  </si>
  <si>
    <t>Oplossen van storingen en updaten van software in systemen.</t>
  </si>
  <si>
    <t>Onderhoud, inspectie en keuring van liften.</t>
  </si>
  <si>
    <t>Repareren van mechanische en elektronische onderdelen.</t>
  </si>
  <si>
    <t>Nooddienst bij vastgelopen liften.</t>
  </si>
  <si>
    <t>Onderhoud en reparatie van sprinklerinstallaties, haspels en blussers.</t>
  </si>
  <si>
    <t>Inspecties op basis van NEN-normen.</t>
  </si>
  <si>
    <t>Controle op druk- en lekkage in brandveiligheidssystemen.</t>
  </si>
  <si>
    <t>Onderhoud en reparatie van koel- en vriesinstallaties.</t>
  </si>
  <si>
    <t>Bijvullen en controleren van koelmiddelen volgens milieuwetgeving.</t>
  </si>
  <si>
    <t>Preventieve controle op druk- en temperatuurverschillen.</t>
  </si>
  <si>
    <t>Reparatie en afstelling van zonwering en rolluiken.</t>
  </si>
  <si>
    <t>Onderhoud en vervanging van motoren en bedieningselementen.</t>
  </si>
  <si>
    <t>Inspectie op schade door weersomstandigheden.</t>
  </si>
  <si>
    <t>Reparatie en onderhoud van automatische deuren.</t>
  </si>
  <si>
    <t>Kalibreren van sensoren en motoren.</t>
  </si>
  <si>
    <t>Controle op veiligheid en naleving van regelgeving.</t>
  </si>
  <si>
    <t>Optimalisatie en onderhoud van HVAC- en verlichtingsturingssystemen.</t>
  </si>
  <si>
    <t>Analyse en tuning van sensoren en actuatoren.</t>
  </si>
  <si>
    <t>Uitvoeren van energiebesparingsprojecten via gebouwbeheer.</t>
  </si>
  <si>
    <t>Onderhoud en reparatie van cv-ketels en radiatoren.</t>
  </si>
  <si>
    <t>Spoelen van leidingen en controleren op drukverlies.</t>
  </si>
  <si>
    <t>Instellen en optimaliseren van verwarmingsefficiëntie.</t>
  </si>
  <si>
    <t>Onderhoud van WKO-installaties, zoals bodemwarmtepompen.</t>
  </si>
  <si>
    <t>Analyseren en oplossen van storingen in energieterugwinningssystemen.</t>
  </si>
  <si>
    <t>Optimalisatie van energiestromen binnen de installatie.</t>
  </si>
  <si>
    <t>Reparatie en onderhoud van waterleidingen, afvoeren en kranen.</t>
  </si>
  <si>
    <t>Inspectie en preventief onderhoud van pompen en tanks.</t>
  </si>
  <si>
    <t>Ontstoppen en reinigen van riolering.</t>
  </si>
  <si>
    <t xml:space="preserve"> Elektrische installaties en systemen.</t>
  </si>
  <si>
    <t xml:space="preserve"> Mechanische installaties en apparatuur.</t>
  </si>
  <si>
    <t xml:space="preserve"> Verwarming, ventilatie en airconditioning.</t>
  </si>
  <si>
    <t xml:space="preserve"> Branddetectie- en alarmeringssystemen.</t>
  </si>
  <si>
    <t xml:space="preserve"> Liften en roltrappen.</t>
  </si>
  <si>
    <t xml:space="preserve"> Brandblussystemen en preventieapparatuur.</t>
  </si>
  <si>
    <t xml:space="preserve"> Koel- en vriesinstallaties (STEK-gecertificeerd).</t>
  </si>
  <si>
    <t xml:space="preserve"> Zonweringssystemen (handmatig en elektrisch).</t>
  </si>
  <si>
    <t xml:space="preserve"> Automatische deuren en toegangssystemen.</t>
  </si>
  <si>
    <t xml:space="preserve"> Gebouwbeheersystemen en sensortechniek.</t>
  </si>
  <si>
    <t xml:space="preserve"> Cv-installaties en verwarmingssystemen.</t>
  </si>
  <si>
    <t xml:space="preserve"> Warmte-Koude Opslag systemen.</t>
  </si>
  <si>
    <t xml:space="preserve"> Water- en rioleringssystemen.</t>
  </si>
  <si>
    <t>Werktuigbouwkundig Monteur</t>
  </si>
  <si>
    <t>Servicetechnicus Brandmeldinstallatie</t>
  </si>
  <si>
    <t>Servicemonteur Brandbeveiliging</t>
  </si>
  <si>
    <t>Servicemonteur Zonwering</t>
  </si>
  <si>
    <t>Servicemonteur Schuifdeuren</t>
  </si>
  <si>
    <t>Meet- en Regeltechnicus</t>
  </si>
  <si>
    <t>Servicemonteur Verwarming</t>
  </si>
  <si>
    <t>voorrijkosten</t>
  </si>
  <si>
    <t>(gem. storing 4 uur)</t>
  </si>
  <si>
    <t>Servicemonteur E</t>
  </si>
  <si>
    <t>Servicemonteur  W</t>
  </si>
  <si>
    <t>5</t>
  </si>
  <si>
    <t>1</t>
  </si>
  <si>
    <t>2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</si>
  <si>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</si>
  <si>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</si>
  <si>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</si>
  <si>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</si>
  <si>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</si>
  <si>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</si>
  <si>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</si>
  <si>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</si>
  <si>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</si>
  <si>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Preventief onderhoud</t>
  </si>
  <si>
    <t>Wettelijk verplichte keuringen en onderhoud</t>
  </si>
  <si>
    <t>Legionellabeheer</t>
  </si>
  <si>
    <t>Blad2</t>
  </si>
  <si>
    <t>Blad3</t>
  </si>
  <si>
    <t>Blad4</t>
  </si>
  <si>
    <t>Tarievenblad</t>
  </si>
  <si>
    <t>17:00-19:00</t>
  </si>
  <si>
    <t>19:00-07:00</t>
  </si>
  <si>
    <t>weekend</t>
  </si>
  <si>
    <t>toeslagen op uurtarief</t>
  </si>
  <si>
    <t>%</t>
  </si>
  <si>
    <t>12 maanden</t>
  </si>
  <si>
    <t>Toelichting bij het invullen van het Tarievenblad</t>
  </si>
  <si>
    <t xml:space="preserve">Dit tarievenblad bestaat uit </t>
  </si>
  <si>
    <t>Inschrijver verklaart het tarievenformulier naar waarheid en zonder enig voorbehoud te hebben ingevuld.</t>
  </si>
  <si>
    <t>Naam bedrijf</t>
  </si>
  <si>
    <t>Naam tekenbevoegde</t>
  </si>
  <si>
    <t>Functie tekenbevoegde</t>
  </si>
  <si>
    <t>Datum</t>
  </si>
  <si>
    <t>Handtekening</t>
  </si>
  <si>
    <t>Objectnaam</t>
  </si>
  <si>
    <t>Asset type</t>
  </si>
  <si>
    <t>NL-SfB.Code</t>
  </si>
  <si>
    <t>NLSFB</t>
  </si>
  <si>
    <t>Assetclassificatie.Omschrijving</t>
  </si>
  <si>
    <t>Omschrijving</t>
  </si>
  <si>
    <t>Asset</t>
  </si>
  <si>
    <t>Aantal</t>
  </si>
  <si>
    <t>SPC benaming</t>
  </si>
  <si>
    <t>Merk</t>
  </si>
  <si>
    <t>Model / type</t>
  </si>
  <si>
    <t>Bouwjaar</t>
  </si>
  <si>
    <t>Etage</t>
  </si>
  <si>
    <t>Ruimte</t>
  </si>
  <si>
    <t>Bovenliggende asset</t>
  </si>
  <si>
    <t>Algemene technische gegevens</t>
  </si>
  <si>
    <t>SPC</t>
  </si>
  <si>
    <t>Installatie</t>
  </si>
  <si>
    <t>Krachtstroom</t>
  </si>
  <si>
    <t>Radiator</t>
  </si>
  <si>
    <t>Elektrische verwarming Rowenta Salvea</t>
  </si>
  <si>
    <t>Radiator - Elektrisch</t>
  </si>
  <si>
    <t>Rowenta</t>
  </si>
  <si>
    <t>Salvea</t>
  </si>
  <si>
    <t>xx-xx-2007</t>
  </si>
  <si>
    <t>1e etage</t>
  </si>
  <si>
    <t>PL1S3, Herendouche</t>
  </si>
  <si>
    <t>RAD.10.20</t>
  </si>
  <si>
    <t>PL1S4, Damesdouche</t>
  </si>
  <si>
    <t>Water</t>
  </si>
  <si>
    <t>Drukverhogings installatie</t>
  </si>
  <si>
    <t>Hydrofoorinstallatie (2 pomps) Duijvelaar DKV0720 HMZDPE4/20</t>
  </si>
  <si>
    <t>Drukverhogingsinstallatie 2 pompen-met druktank en compressor(-en)</t>
  </si>
  <si>
    <t>Duijvelaar</t>
  </si>
  <si>
    <t>DKV0720 HMZDPE4/20</t>
  </si>
  <si>
    <t>BG</t>
  </si>
  <si>
    <t>PL0T6</t>
  </si>
  <si>
    <t>DRV.20.20</t>
  </si>
  <si>
    <t>Koude-opwekking</t>
  </si>
  <si>
    <t>Warmtepomp</t>
  </si>
  <si>
    <t>Gaswarmtepomp Aisin/Toyota 2347-RODHOO3256-00</t>
  </si>
  <si>
    <t>Warmtepomp luchtgekoeld 61-150 kW, &lt; 50 ton CO2.eq.</t>
  </si>
  <si>
    <t>Aisin/Toyota</t>
  </si>
  <si>
    <t>2347-RODHOO3256-00</t>
  </si>
  <si>
    <t>Dak</t>
  </si>
  <si>
    <t>Dak Buiten</t>
  </si>
  <si>
    <t>GHP1, serienr 100170-2620, typenummer: AWGP560F1-GX
Steknr: E02972 Rapportnr: 01/05
Draaiuren vorig bezoek/datum: 32339 / 30-06-20
Koudemiddelvulling install. (kg): Type koudemiddel: R410a 
Locale aanduiding: GHP 1
LBK in technische ruimte geeft E15 storing. Hier moet naar gekeken worden.</t>
  </si>
  <si>
    <t>WAP.10.30</t>
  </si>
  <si>
    <t>Gaswarmtepomp Aisin/Toyota 2347-RODHOO3256-04</t>
  </si>
  <si>
    <t>2347-RODHOO3256-04</t>
  </si>
  <si>
    <t>GHP5, serienr: 100334, typenummer: AXGP710D1NR
Steknr: E02972 Rapportnr: 05/05
Draaiuren vorig bezoek/datum: 31256 30-06-20
Koudemiddelvulling install. (kg): 36,1 Type koudemiddel: R410a 
Locale aanduiding: GHP 5</t>
  </si>
  <si>
    <t>Gaswarmtepomp Aisin/Toyota 2347-RODHOO3256-01</t>
  </si>
  <si>
    <t>2347-RODHOO3256-01</t>
  </si>
  <si>
    <t>GHP2, serienr: 100330, typenummer: AXGP710D1NR
Steknr: E02972 Rapportnr: 02/05
Draaiuren vorig bezoek/datum: 30482 09-03-20
Koudemiddelvulling install. (kg): 42,49 Type koudemiddel: R410a 
Locale aanduiding: GHP 2
GHP 2 staat stil. Systeem staat in reparatie, zie vorige rapportage. Oliewissel en 30000 uur onderhoud moeten nog worden uitgevoerd. Compressor 1 staat vast. compressor 3 staat vast en compressor 4 draait zwaar.
Er is 1 binnendeel welke bij 30195 uur een C5 storing heeft gegeven en een binnendeel welke bij
30376 uur een C9 storing heeft gegeven. Dit moet na reparatie compressor verholpen worden.</t>
  </si>
  <si>
    <t>Gaswarmtepomp Aisin/Toyota 2347-RODHOO3256-02</t>
  </si>
  <si>
    <t>2347-RODHOO3256-02</t>
  </si>
  <si>
    <t>GHP3, serienr: 100337, typenummer: AXGP710D1NR
Steknr: E02972 Rapportnr: 03/05
Draaiuren vorig bezoek/datum: 27667
Koudemiddelvulling install. (kg): 37,81 Type koudemiddel: R410a 
Locale aanduiding: GHP 3</t>
  </si>
  <si>
    <t>Gaswarmtepomp Aisin/Toyota 2347-RODHOO3256-03</t>
  </si>
  <si>
    <t>2347-RODHOO3256-03</t>
  </si>
  <si>
    <t>GHP4, serienr: 100336, typenummer: AXGP710D1NR
Steknr: E02972 Rapportnr: 04/05
Draaiuren vorig bezoek/datum: 30625 30-06-20
Koudemiddelvulling install. (kg): 37,19 Type koudemiddel: R410a 
Locale aanduiding: GHP 4</t>
  </si>
  <si>
    <t>Warmtedistributie</t>
  </si>
  <si>
    <t>Inductie unit</t>
  </si>
  <si>
    <t>Koude/warmte inductieunit Daikin Binnenunit - Beg</t>
  </si>
  <si>
    <t>Daikin</t>
  </si>
  <si>
    <t>Binnenunit / AXGP560D1NR</t>
  </si>
  <si>
    <t>Gehele Locatie</t>
  </si>
  <si>
    <t>jaarlijks 2 binnenfilters reinigen indien nodig vervangen</t>
  </si>
  <si>
    <t>IDU.20.10</t>
  </si>
  <si>
    <t>Koude/warmte inductieunit Daikin Binnenunit - 1e verd</t>
  </si>
  <si>
    <t>Binnenunit / AXGP710D1NR</t>
  </si>
  <si>
    <t>Gehele locatie</t>
  </si>
  <si>
    <t>Koude/warmte inductieunit Daikin Binnenunit - 2e verd</t>
  </si>
  <si>
    <t>2e etage</t>
  </si>
  <si>
    <t>Koude/warmte inductieunit Daikin Binnenunit - 3e verd</t>
  </si>
  <si>
    <t>3e etage</t>
  </si>
  <si>
    <t>Koude/warmte inductieunit Daikin Binnenunit - 4e verd</t>
  </si>
  <si>
    <t>4e etage</t>
  </si>
  <si>
    <t>Warm water voorziening</t>
  </si>
  <si>
    <t>Elektrische boiler Daalderop Mono-plus 80 l</t>
  </si>
  <si>
    <t>Warm water voorziening Boiler, direct verwarmd 20-500l-Elektrisch</t>
  </si>
  <si>
    <t>Daalderop</t>
  </si>
  <si>
    <t>Mono-plus 80 l</t>
  </si>
  <si>
    <t>Douches</t>
  </si>
  <si>
    <t>WWV.10.10</t>
  </si>
  <si>
    <t>Elektrische boiler Daalderop Close-in 10 liter</t>
  </si>
  <si>
    <t>Close-in 10 liter</t>
  </si>
  <si>
    <t>Bergruimte</t>
  </si>
  <si>
    <t>Keuken</t>
  </si>
  <si>
    <t>Werkkast Schoonmaak</t>
  </si>
  <si>
    <t>5e etage</t>
  </si>
  <si>
    <t>Luchtbehandeling</t>
  </si>
  <si>
    <t>Luchtbehandelingskast</t>
  </si>
  <si>
    <t>LBK Ned Air</t>
  </si>
  <si>
    <t>LBK Recirculatie-verwarmen-koelen 10001-20000 m3/h</t>
  </si>
  <si>
    <t>Ned Air</t>
  </si>
  <si>
    <t>WTA HR 15000 C</t>
  </si>
  <si>
    <t>Dak Binnen</t>
  </si>
  <si>
    <t>LBK.35.40</t>
  </si>
  <si>
    <t>Beveiliging</t>
  </si>
  <si>
    <t>Brandmeld Installatie</t>
  </si>
  <si>
    <t>Brandmeldinstallatie Protec Algo-Tec 6300</t>
  </si>
  <si>
    <t>Brandmeld Installatie inclusief Beheerderstaken</t>
  </si>
  <si>
    <t>Protec</t>
  </si>
  <si>
    <t>Algo-Tec 6300</t>
  </si>
  <si>
    <t>BMC.90.10</t>
  </si>
  <si>
    <t>Transport</t>
  </si>
  <si>
    <t>Liften</t>
  </si>
  <si>
    <t>Lift G Rechts / MP 380764 / Liftinstallatie LA1397</t>
  </si>
  <si>
    <t>Lift Elektrisch 2-20 toegangen</t>
  </si>
  <si>
    <t>Otis</t>
  </si>
  <si>
    <t>Personenlift AK74241</t>
  </si>
  <si>
    <t>Ren. 2007</t>
  </si>
  <si>
    <t>LFT.10.10</t>
  </si>
  <si>
    <t>Lift F Links / MP 380763 / Liftinstallatie LA1396</t>
  </si>
  <si>
    <t>Personenlift AK74240</t>
  </si>
  <si>
    <t>Indirecte Projectvoorzieningen</t>
  </si>
  <si>
    <t>Beheer</t>
  </si>
  <si>
    <t>Uitvoeren van EPBD keuring</t>
  </si>
  <si>
    <t>Technisch Beheer EPBD (Energy Performance of Building Directive)</t>
  </si>
  <si>
    <t>BEH.32.10</t>
  </si>
  <si>
    <t>Stoomvormer</t>
  </si>
  <si>
    <t>Stoombevochtiger</t>
  </si>
  <si>
    <t>Stoomvormer 1-10 kg/h Elektrisch Aan-uit/ modulerend</t>
  </si>
  <si>
    <t>VAPAC</t>
  </si>
  <si>
    <t>V80</t>
  </si>
  <si>
    <t>xx-10-2014</t>
  </si>
  <si>
    <t>Technische ruimte</t>
  </si>
  <si>
    <t>Door verkalking stoomcilinders ongeveer jaarlijks vervangen</t>
  </si>
  <si>
    <t>STV.20.10</t>
  </si>
  <si>
    <t>Verlichting</t>
  </si>
  <si>
    <t>Noodverlichting</t>
  </si>
  <si>
    <t>Noodverlichting Decentraal verlichting</t>
  </si>
  <si>
    <t>NVE.47.10</t>
  </si>
  <si>
    <t>Blusmiddelen</t>
  </si>
  <si>
    <t>Blustoestel/haspel</t>
  </si>
  <si>
    <t>Blusmiddelen Brandslanghaspel</t>
  </si>
  <si>
    <t>BLM.10.10</t>
  </si>
  <si>
    <t>43A 233B</t>
  </si>
  <si>
    <t>Droge blusleiding</t>
  </si>
  <si>
    <t>Gebouwelement</t>
  </si>
  <si>
    <t>Inspectie EPBD</t>
  </si>
  <si>
    <t>Inspectie NEN3140</t>
  </si>
  <si>
    <t>BEH.26.10</t>
  </si>
  <si>
    <t>Inspectie NEN2767</t>
  </si>
  <si>
    <t>BEH.27.10</t>
  </si>
  <si>
    <t>Terug Stroom Beveiliging</t>
  </si>
  <si>
    <t>Keerkleppen</t>
  </si>
  <si>
    <t>Terug Stroom Beveiliging controleerbaar EA Drinkwater</t>
  </si>
  <si>
    <t>TSB.20.10</t>
  </si>
  <si>
    <t>Inductie-unit 1</t>
  </si>
  <si>
    <t>Inductie unit met filter</t>
  </si>
  <si>
    <t>Inductie-unit 2</t>
  </si>
  <si>
    <t>Inductie-unit 3</t>
  </si>
  <si>
    <t>Inductie-unit 4</t>
  </si>
  <si>
    <t>Inductie-unit 5</t>
  </si>
  <si>
    <t>Inductie-unit 6</t>
  </si>
  <si>
    <t>Inductie-unit 7</t>
  </si>
  <si>
    <t>Inductie-unit 8</t>
  </si>
  <si>
    <t>Inductie-unit 9</t>
  </si>
  <si>
    <t>Inductie-unit 10</t>
  </si>
  <si>
    <t>Inductie-unit 11</t>
  </si>
  <si>
    <t>Inductie-unit 12</t>
  </si>
  <si>
    <t>Inductie-unit 13</t>
  </si>
  <si>
    <t>Inductie-unit 14</t>
  </si>
  <si>
    <t>Stoomvormer 31-80 kg/h Elektrisch Aan-uit/ modulerend</t>
  </si>
  <si>
    <t>Vapac</t>
  </si>
  <si>
    <t>LE45LC-7</t>
  </si>
  <si>
    <t>STV.20.30</t>
  </si>
  <si>
    <t>Noodverlichting 1</t>
  </si>
  <si>
    <t>Noodverlichting 2</t>
  </si>
  <si>
    <t>Noodverlichting 3</t>
  </si>
  <si>
    <t>Noodverlichting 4</t>
  </si>
  <si>
    <t>Noodverlichting 5</t>
  </si>
  <si>
    <t>Noodverlichting 6</t>
  </si>
  <si>
    <t>Noodverlichting 7</t>
  </si>
  <si>
    <t>Noodverlichting 8</t>
  </si>
  <si>
    <t>Noodverlichting 9</t>
  </si>
  <si>
    <t>Noodverlichting 10</t>
  </si>
  <si>
    <t>Noodverlichting 11</t>
  </si>
  <si>
    <t>Noodverlichting 12</t>
  </si>
  <si>
    <t>Noodverlichting 13</t>
  </si>
  <si>
    <t>Noodverlichting 14</t>
  </si>
  <si>
    <t>Noodverlichting 15</t>
  </si>
  <si>
    <t>Noodverlichting 16</t>
  </si>
  <si>
    <t>Noodverlichting 17</t>
  </si>
  <si>
    <t>Noodverlichting 18</t>
  </si>
  <si>
    <t>Noodverlichting 19</t>
  </si>
  <si>
    <t>Noodverlichting 20</t>
  </si>
  <si>
    <t>Noodverlichting 21</t>
  </si>
  <si>
    <t>Noodverlichting 22</t>
  </si>
  <si>
    <t>Noodverlichting 23</t>
  </si>
  <si>
    <t>Noodverlichting 24</t>
  </si>
  <si>
    <t>Noodverlichting 25</t>
  </si>
  <si>
    <t>Noodverlichting 26</t>
  </si>
  <si>
    <t>Noodverlichting 27</t>
  </si>
  <si>
    <t>Noodverlichting 28</t>
  </si>
  <si>
    <t>Noodverlichting 29</t>
  </si>
  <si>
    <t>Noodverlichting 30</t>
  </si>
  <si>
    <t>Noodverlichting 31</t>
  </si>
  <si>
    <t>Noodverlichting 32</t>
  </si>
  <si>
    <t>Noodverlichting 33</t>
  </si>
  <si>
    <t>Noodverlichting 34</t>
  </si>
  <si>
    <t>Noodverlichting 35</t>
  </si>
  <si>
    <t>Noodverlichting 36</t>
  </si>
  <si>
    <t>Noodverlichting 37</t>
  </si>
  <si>
    <t>Blustoestel/haspel 1</t>
  </si>
  <si>
    <t>Blustoestel/haspel 2</t>
  </si>
  <si>
    <t>Blustoestel/haspel 3</t>
  </si>
  <si>
    <t>Blustoestel/haspel 4</t>
  </si>
  <si>
    <t>Blustoestel/haspel 5</t>
  </si>
  <si>
    <t>Blustoestel/haspel 6</t>
  </si>
  <si>
    <t>Blustoestel/haspel 7</t>
  </si>
  <si>
    <t>Blustoestel/haspel 8</t>
  </si>
  <si>
    <t>Blustoestel/haspel 9</t>
  </si>
  <si>
    <t>Blustoestel/haspel 10</t>
  </si>
  <si>
    <t>Blustoestel/haspel 11</t>
  </si>
  <si>
    <t>Blustoestel/haspel 12</t>
  </si>
  <si>
    <t>Ruimte Koelsysteem</t>
  </si>
  <si>
    <t>TOSHIBA airco buitenunit RAS-B10J2AVG - serienr. 02501947</t>
  </si>
  <si>
    <t>Ruimte Koel Systeem Split-Koelunit-luchtgekoeld 1-6 kW, &lt; 5 ton CO2.eq.</t>
  </si>
  <si>
    <t>Toshiba</t>
  </si>
  <si>
    <t>RAS-B10J2AAVG</t>
  </si>
  <si>
    <t>1e</t>
  </si>
  <si>
    <t>Boilerruimte</t>
  </si>
  <si>
    <t>RKS.10.10</t>
  </si>
  <si>
    <t>TOSHIBA airco binnenunit RAS-B10J2KVG-E - serienr. 02501947</t>
  </si>
  <si>
    <t>RAS-B10J2AKVG-E</t>
  </si>
  <si>
    <t>Luchtgekoeld Splitsysteem</t>
  </si>
  <si>
    <t>Ruimte Koel Systeem Split-Koelunit-luchtgekoeld 7-30 kW, 5 &lt; ton CO2.eq. &lt; 50</t>
  </si>
  <si>
    <t>Mitsubishi Heavy Industries</t>
  </si>
  <si>
    <t>FDC71VNX</t>
  </si>
  <si>
    <t>ICT ruimte</t>
  </si>
  <si>
    <t>RKS.10.20</t>
  </si>
  <si>
    <t>Plafondonderbouw</t>
  </si>
  <si>
    <t>FDE71VH</t>
  </si>
  <si>
    <t>77001324</t>
  </si>
  <si>
    <t>Koude/warmte inductieunit Daikin Binnenunit - 5e verd</t>
  </si>
  <si>
    <t>Buitenwandopeningen</t>
  </si>
  <si>
    <t>Zonwering</t>
  </si>
  <si>
    <t>Zonwering screens elektrisch 20 stuks</t>
  </si>
  <si>
    <t>Zonwering - Algemeen - buiten-elektrisch centraal</t>
  </si>
  <si>
    <t>ZON.20.10</t>
  </si>
  <si>
    <t>Verdeler</t>
  </si>
  <si>
    <t>CV / GKW installaties algemeen, divers (pompen, expansievat, regelkleppen etc), 2010</t>
  </si>
  <si>
    <t>Verdeler CV 6-10 groepen met pomp</t>
  </si>
  <si>
    <t>VER.30.20</t>
  </si>
  <si>
    <t>Inductie-unit 14 stuks</t>
  </si>
  <si>
    <t>Solid-air</t>
  </si>
  <si>
    <t>OKNiBgV 300model</t>
  </si>
  <si>
    <t>Niet bekend</t>
  </si>
  <si>
    <t>Bouwdeel 2010</t>
  </si>
  <si>
    <t>IDU.10.10</t>
  </si>
  <si>
    <t>000000040545</t>
  </si>
  <si>
    <t>000000040546</t>
  </si>
  <si>
    <t>Automatisch blustoestel</t>
  </si>
  <si>
    <t>Blusmiddelen Draagbare blustoestellen</t>
  </si>
  <si>
    <t>BLM.20.10</t>
  </si>
  <si>
    <t>Centrale elektrotechnische voorz.</t>
  </si>
  <si>
    <t>Bliksembeveiligings installatie</t>
  </si>
  <si>
    <t>Bliksemafleiderinstallatie en veiligheidsaarding</t>
  </si>
  <si>
    <t>Bliksembeveiliging Opvangers 1-5 afgaande leidingen</t>
  </si>
  <si>
    <t>BBI.10.10</t>
  </si>
  <si>
    <t>Brandmeldinstallatie IQ8Control C 8003/01</t>
  </si>
  <si>
    <t>IQ8Control C</t>
  </si>
  <si>
    <t>8003/01</t>
  </si>
  <si>
    <t>Brandmeldinstallatie Labor Straus</t>
  </si>
  <si>
    <t>Labor</t>
  </si>
  <si>
    <t>Straus</t>
  </si>
  <si>
    <t>Zonwering screens elektrisch 1</t>
  </si>
  <si>
    <t>000000040547</t>
  </si>
  <si>
    <t>Zonwering screens elektrisch 2</t>
  </si>
  <si>
    <t>Zonwering screens elektrisch 3</t>
  </si>
  <si>
    <t>Zonwering screens elektrisch 4</t>
  </si>
  <si>
    <t>Zonwering screens elektrisch 5</t>
  </si>
  <si>
    <t>Zonwering screens elektrisch 6</t>
  </si>
  <si>
    <t>Zonwering screens elektrisch 7</t>
  </si>
  <si>
    <t>Zonwering screens elektrisch 8</t>
  </si>
  <si>
    <t>Zonwering screens elektrisch 9</t>
  </si>
  <si>
    <t>Zonwering screens elektrisch 10</t>
  </si>
  <si>
    <t>Zonwering screens elektrisch 11</t>
  </si>
  <si>
    <t>Zonwering screens elektrisch 12</t>
  </si>
  <si>
    <t>Zonwering screens elektrisch 13</t>
  </si>
  <si>
    <t>Zonwering screens elektrisch 14</t>
  </si>
  <si>
    <t>Zonwering screens elektrisch 15</t>
  </si>
  <si>
    <t>Zonwering screens elektrisch 16</t>
  </si>
  <si>
    <t>Zonwering screens elektrisch 17</t>
  </si>
  <si>
    <t>Zonwering screens elektrisch 18</t>
  </si>
  <si>
    <t>Zonwering screens elektrisch 19</t>
  </si>
  <si>
    <t>Zonwering screens elektrisch 20</t>
  </si>
  <si>
    <t>Zonwering screens elektrisch</t>
  </si>
  <si>
    <t>Deuren</t>
  </si>
  <si>
    <t>Elektrische schuifdeur</t>
  </si>
  <si>
    <t>Deuren schuifdeur enkel-elektrisch bediend bu</t>
  </si>
  <si>
    <t>Assa Abloy</t>
  </si>
  <si>
    <t>DEU.21.10</t>
  </si>
  <si>
    <t>Afzuigventilator</t>
  </si>
  <si>
    <t>Afzuig- en toevoerkast</t>
  </si>
  <si>
    <t>Afzuigventilatiekast 100-2500 m3/h (centr-/ axiaal) direct</t>
  </si>
  <si>
    <t>Stork</t>
  </si>
  <si>
    <t>KD</t>
  </si>
  <si>
    <t>Bouwdeel 1906</t>
  </si>
  <si>
    <t>AZV.20.10</t>
  </si>
  <si>
    <t>Afzuigkast buisventilator</t>
  </si>
  <si>
    <t>KA5</t>
  </si>
  <si>
    <t>Dakafzuigventilator</t>
  </si>
  <si>
    <t>VDA3556EC</t>
  </si>
  <si>
    <t>Regeling klimaat en sanitair</t>
  </si>
  <si>
    <t>Schakel-/ regelkast</t>
  </si>
  <si>
    <t>Schakelkast RK3</t>
  </si>
  <si>
    <t>Schakel-/ regelkast 1-50 eenheden</t>
  </si>
  <si>
    <t>Priva</t>
  </si>
  <si>
    <t>CompriHX</t>
  </si>
  <si>
    <t>SCH.10.10</t>
  </si>
  <si>
    <t>Airconditioning Split-unit</t>
  </si>
  <si>
    <t>RAVSM564UPT</t>
  </si>
  <si>
    <t>Voorraadboiler</t>
  </si>
  <si>
    <t>Liftinstallatie 00013326-LY9669</t>
  </si>
  <si>
    <t>Lift Hydraulisch 2-20 toegangen</t>
  </si>
  <si>
    <t>Brinkman Jan Hamer Liften BV</t>
  </si>
  <si>
    <t>LFT.20.10</t>
  </si>
  <si>
    <t>Warmte-opwekking</t>
  </si>
  <si>
    <t>Centrale verwarming ketel</t>
  </si>
  <si>
    <t>CV Ketel 1</t>
  </si>
  <si>
    <t>CV ketel (Atmosferische brander) 10-99kW</t>
  </si>
  <si>
    <t>Remeha</t>
  </si>
  <si>
    <t>Quinta Pro 65</t>
  </si>
  <si>
    <t>Bouwdeel 1992</t>
  </si>
  <si>
    <t>CVK.30.10</t>
  </si>
  <si>
    <t>CV Ketel 2</t>
  </si>
  <si>
    <t>Quinta Pro 90</t>
  </si>
  <si>
    <t>Cascade regeleing</t>
  </si>
  <si>
    <t>Rematic MC160</t>
  </si>
  <si>
    <t>Ventilatorconvector cv/gkw</t>
  </si>
  <si>
    <t>Convector - CV</t>
  </si>
  <si>
    <t>Carrier</t>
  </si>
  <si>
    <t>42GW701</t>
  </si>
  <si>
    <t>RAD.20.10</t>
  </si>
  <si>
    <t>Schakelkast RK1</t>
  </si>
  <si>
    <t>Fancoilunit</t>
  </si>
  <si>
    <t>Luchtgordijn</t>
  </si>
  <si>
    <t>Fancoilunit 10-500 m3/h</t>
  </si>
  <si>
    <t>LSA</t>
  </si>
  <si>
    <t>FCU.10.10</t>
  </si>
  <si>
    <t>RAS13PAVSG-E</t>
  </si>
  <si>
    <t>Radiator - CV</t>
  </si>
  <si>
    <t>Bouwdeel 1992/2010</t>
  </si>
  <si>
    <t>RAD.10.10</t>
  </si>
  <si>
    <t>Ventilatorconvector cv/gkw, Carrier, 42GWC016, 1217m3/h, 2011</t>
  </si>
  <si>
    <t>Ventilatiekast</t>
  </si>
  <si>
    <t>Verdeler/verzamelaar</t>
  </si>
  <si>
    <t>Verdeler CV 11-20 groepen met pomp</t>
  </si>
  <si>
    <t>Thermagas</t>
  </si>
  <si>
    <t>VER.30.30</t>
  </si>
  <si>
    <t>Luchtbehandelingskast + wtw</t>
  </si>
  <si>
    <t>LBK Recirculatie-verwarmen 100-2500 m3/h</t>
  </si>
  <si>
    <t>Verhulst</t>
  </si>
  <si>
    <t>VKT0203-0203</t>
  </si>
  <si>
    <t>LBK.15.10</t>
  </si>
  <si>
    <t>000000040549</t>
  </si>
  <si>
    <t>Schakelkast RK2</t>
  </si>
  <si>
    <t>Warmtepomp koelen/verwarmen</t>
  </si>
  <si>
    <t>Warmtepomp watergekoeld 10-60 kW, &gt; 50T.CO2.eq.</t>
  </si>
  <si>
    <t>30RW030</t>
  </si>
  <si>
    <t>WAP.20.20</t>
  </si>
  <si>
    <t>Buffervat</t>
  </si>
  <si>
    <t>Buffervat CV/GKW</t>
  </si>
  <si>
    <t>Buffervat Tapwater, koud 10-1000 liter</t>
  </si>
  <si>
    <t>BVA.10.10</t>
  </si>
  <si>
    <t>Drycooler</t>
  </si>
  <si>
    <t>Luchtgekoelde condensor</t>
  </si>
  <si>
    <t>Drycooler 151-300 kW</t>
  </si>
  <si>
    <t>Apac</t>
  </si>
  <si>
    <t>SUAC20C1AHPX21</t>
  </si>
  <si>
    <t>DRY.10.30</t>
  </si>
  <si>
    <t>FTXS60GV1B</t>
  </si>
  <si>
    <t>Afvoeren</t>
  </si>
  <si>
    <t>Vuil water pomp</t>
  </si>
  <si>
    <t>Vuilwaterpomp Sanibroyeur Sanivete</t>
  </si>
  <si>
    <t>Vuilwaterpomp - vuilwater</t>
  </si>
  <si>
    <t>Sanibroyeur</t>
  </si>
  <si>
    <t>Sanivete</t>
  </si>
  <si>
    <t>VWP.25.10</t>
  </si>
  <si>
    <t>Liftinstallatie 80755 Politie</t>
  </si>
  <si>
    <t>MP lifts</t>
  </si>
  <si>
    <t>Terrein</t>
  </si>
  <si>
    <t>Bodem Energie Systeem</t>
  </si>
  <si>
    <t>WKO Broninstallatie</t>
  </si>
  <si>
    <t>Bodem Energie Systeem Open bron(nen)</t>
  </si>
  <si>
    <t>GeoComfort</t>
  </si>
  <si>
    <t>Geomini Lite GML-7</t>
  </si>
  <si>
    <t>BES.10.10</t>
  </si>
  <si>
    <t>Liftinstallatie 80211-00013326</t>
  </si>
  <si>
    <t>Brinkman</t>
  </si>
  <si>
    <t>Jan Hamer</t>
  </si>
  <si>
    <t>CV Ketel 3</t>
  </si>
  <si>
    <t>CV Gaswandketel 10-99kW</t>
  </si>
  <si>
    <t>Quinta Pro 90HR/VR</t>
  </si>
  <si>
    <t>CVK.10.10</t>
  </si>
  <si>
    <t>Circulatiepomp</t>
  </si>
  <si>
    <t>Transportpomp 01 t.b.v. warmtepomp naar buffervat</t>
  </si>
  <si>
    <t>Circulatiepomp CV 10,1-100 m3/h-inbouw/ gesloten</t>
  </si>
  <si>
    <t>Grundfos</t>
  </si>
  <si>
    <t>Magna 1</t>
  </si>
  <si>
    <t>CCP.14.20</t>
  </si>
  <si>
    <t>Transportpomp 02 t.b.v. aanvoer ind. en vloerkoeling</t>
  </si>
  <si>
    <t>Magna 25-60 180</t>
  </si>
  <si>
    <t>Transportpomp 03 t.b.v. aanvoer GKW</t>
  </si>
  <si>
    <t>Magna 32-120F</t>
  </si>
  <si>
    <t>Transportpomp 04 t.b.v. toevoer uit warmtepomp</t>
  </si>
  <si>
    <t>UPS 25-80</t>
  </si>
  <si>
    <t>Transportpomp 05 t.b.v. CV naar LBK en vloerverwarming</t>
  </si>
  <si>
    <t>Magna 25-100 180</t>
  </si>
  <si>
    <t>Schakelkasten</t>
  </si>
  <si>
    <t>Schakelkast / regelapparatuur RK3, Priva, CompriHX</t>
  </si>
  <si>
    <t>Zolder</t>
  </si>
  <si>
    <t>Luchtbehandelingskast + wtw, Nedair, Everyline 2000, 1500m3/h, 2024</t>
  </si>
  <si>
    <t>Nedair</t>
  </si>
  <si>
    <t>Luchtgekoelde koelinstallatie met directe expansie</t>
  </si>
  <si>
    <t>Airconditioning split-unit, Toshiba, buitendeel type RAS-5M36U2AVG, koelvermogen 10 kW, verwarmvermogen 12kW</t>
  </si>
  <si>
    <t>Airconditioning split-unit, Toshiba, RAS</t>
  </si>
  <si>
    <t>Kantoren H017, H018, H019 en H020</t>
  </si>
  <si>
    <t>Toelichting</t>
  </si>
  <si>
    <t>Inschrijfprijs</t>
  </si>
  <si>
    <t>Uurtarieven</t>
  </si>
  <si>
    <t>Legionelleabeheer per locatie</t>
  </si>
  <si>
    <t xml:space="preserve">Onderhoudisciplines </t>
  </si>
  <si>
    <t>Technisch beheer</t>
  </si>
  <si>
    <t>Polderlanden</t>
  </si>
  <si>
    <t>Halfweg</t>
  </si>
  <si>
    <t>Beukenhorst</t>
  </si>
  <si>
    <t>extra monsterafname bij afwijkingen</t>
  </si>
  <si>
    <t>(wordt gerekend met een fictief aantal van 10x)</t>
  </si>
  <si>
    <t>Totaal</t>
  </si>
  <si>
    <t>blad 1</t>
  </si>
  <si>
    <t>blad 2</t>
  </si>
  <si>
    <t>blad 3</t>
  </si>
  <si>
    <t>blad 4</t>
  </si>
  <si>
    <t>blad 5</t>
  </si>
  <si>
    <t>blad 6</t>
  </si>
  <si>
    <t>blad 7</t>
  </si>
  <si>
    <t>Blad5</t>
  </si>
  <si>
    <t>EPBD (Energy Performance of Building Directive)</t>
  </si>
  <si>
    <t>EVI (Elektrotechnische Veiligheids Inspectie) vaste installaties</t>
  </si>
  <si>
    <t>NEN 2767 inspectie</t>
  </si>
  <si>
    <t>Splitunit nieuwe entree</t>
  </si>
  <si>
    <t>plafondunits (inductie) in spreekkamers BG en 1e verdieping</t>
  </si>
  <si>
    <t>Automatische schuifdeur nieuwe entree</t>
  </si>
  <si>
    <t>automatische spoelkranen</t>
  </si>
  <si>
    <t>Preventief- en Wettelijk verplicht onderhoud</t>
  </si>
  <si>
    <t>kolom R: Preventief onderhoud</t>
  </si>
  <si>
    <t>kolom S: Wettelijk verplicht onderhoud</t>
  </si>
  <si>
    <r>
      <t xml:space="preserve">In blad 4 vult u in </t>
    </r>
    <r>
      <rPr>
        <sz val="11"/>
        <rFont val="Calibri"/>
        <family val="2"/>
      </rPr>
      <t>de</t>
    </r>
    <r>
      <rPr>
        <sz val="11"/>
        <color theme="3" tint="0.499984740745262"/>
        <rFont val="Calibri"/>
        <family val="2"/>
      </rPr>
      <t xml:space="preserve"> blauwe cellen</t>
    </r>
    <r>
      <rPr>
        <sz val="11"/>
        <color theme="1"/>
        <rFont val="Calibri"/>
        <family val="2"/>
      </rPr>
      <t xml:space="preserve"> (</t>
    </r>
    <r>
      <rPr>
        <sz val="11"/>
        <color rgb="FFFF0000"/>
        <rFont val="Calibri"/>
        <family val="2"/>
      </rPr>
      <t>kolom R en S)</t>
    </r>
    <r>
      <rPr>
        <sz val="11"/>
        <color theme="1"/>
        <rFont val="Calibri"/>
        <family val="2"/>
      </rPr>
      <t xml:space="preserve"> de bedagen in voor jaarlijkse kosten voor 2 onderdelen:</t>
    </r>
  </si>
  <si>
    <r>
      <t xml:space="preserve">In blad 3 vult u in de </t>
    </r>
    <r>
      <rPr>
        <sz val="11"/>
        <color theme="3" tint="0.499984740745262"/>
        <rFont val="Calibri"/>
        <family val="2"/>
      </rPr>
      <t>blauwe cellen</t>
    </r>
    <r>
      <rPr>
        <sz val="11"/>
        <color theme="1"/>
        <rFont val="Calibri"/>
        <family val="2"/>
      </rPr>
      <t xml:space="preserve"> (</t>
    </r>
    <r>
      <rPr>
        <sz val="11"/>
        <color rgb="FFFF0000"/>
        <rFont val="Calibri"/>
        <family val="2"/>
      </rPr>
      <t>Kolom E</t>
    </r>
    <r>
      <rPr>
        <sz val="11"/>
        <color theme="1"/>
        <rFont val="Calibri"/>
        <family val="2"/>
      </rPr>
      <t>) vult u de prijs voor het Technisch Beheer in</t>
    </r>
  </si>
  <si>
    <r>
      <t xml:space="preserve">In blad5 vult u in de </t>
    </r>
    <r>
      <rPr>
        <sz val="11"/>
        <color theme="3" tint="0.499984740745262"/>
        <rFont val="Calibri"/>
        <family val="2"/>
      </rPr>
      <t>blauwe cellen</t>
    </r>
    <r>
      <rPr>
        <sz val="11"/>
        <color theme="1"/>
        <rFont val="Calibri"/>
        <family val="2"/>
      </rPr>
      <t xml:space="preserve"> </t>
    </r>
    <r>
      <rPr>
        <sz val="11"/>
        <color rgb="FFFF0000"/>
        <rFont val="Calibri"/>
        <family val="2"/>
      </rPr>
      <t>(kolom B, C, K, M en O)</t>
    </r>
    <r>
      <rPr>
        <sz val="11"/>
        <color theme="1"/>
        <rFont val="Calibri"/>
        <family val="2"/>
      </rPr>
      <t xml:space="preserve"> de bedragen in m.b.t. correctief onderhoud</t>
    </r>
  </si>
  <si>
    <t>kolom C: Voorrijkosten</t>
  </si>
  <si>
    <t>kolom K: Toeslag op uurtarief 17:00 - 19:00</t>
  </si>
  <si>
    <t>kolom M: Toeslag op uurtarief 19:00 - 7:00</t>
  </si>
  <si>
    <t>kolom O: Toeslag op uurtarief Weekend en Feestdagen</t>
  </si>
  <si>
    <r>
      <t xml:space="preserve">In blad 6 vult u in de </t>
    </r>
    <r>
      <rPr>
        <sz val="11"/>
        <color theme="3" tint="0.499984740745262"/>
        <rFont val="Calibri"/>
        <family val="2"/>
      </rPr>
      <t>blauwe cellen</t>
    </r>
    <r>
      <rPr>
        <sz val="11"/>
        <color theme="1"/>
        <rFont val="Calibri"/>
        <family val="2"/>
      </rPr>
      <t xml:space="preserve"> </t>
    </r>
    <r>
      <rPr>
        <sz val="11"/>
        <color rgb="FFFF0000"/>
        <rFont val="Calibri"/>
        <family val="2"/>
      </rPr>
      <t xml:space="preserve">(Kolom E) </t>
    </r>
    <r>
      <rPr>
        <sz val="11"/>
        <color theme="1"/>
        <rFont val="Calibri"/>
        <family val="2"/>
      </rPr>
      <t>de bedragen in voor het legionellabeer per locatie</t>
    </r>
  </si>
  <si>
    <t>kolom B: Uurtarieven</t>
  </si>
  <si>
    <t>Locatie De Polderlanden</t>
  </si>
  <si>
    <t>Haspels</t>
  </si>
  <si>
    <t>Brandslanghaspel</t>
  </si>
  <si>
    <t>Locatie Halfweg</t>
  </si>
  <si>
    <t>Wettelijk onderhoud</t>
  </si>
  <si>
    <t>Bovenstaande werkzaamheden zijn een voorbeeld van welke werkzaamheden er volgens Opdrachtgever bij een bepaalde vakdiscipline/type monteur horen. Deze zijn natuurlijk niet volledig maar dienen slechts als indicatie/ondersteuning voor het invullen van de uurtarieven.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</si>
</sst>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yyyy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1"/>
      <name val="Calibri"/>
      <family val="2"/>
    </font>
    <font>
      <sz val="11"/>
      <color theme="3" tint="0.499984740745262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FF0000"/>
      <name val="Aptos Narrow"/>
      <family val="2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E6F0F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theme="9" tint="0.3999755851924192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70">
    <xf numFmtId="0" fontId="0" fillId="0" borderId="0" xfId="0"/>
    <xf numFmtId="0" fontId="2" fillId="0" borderId="0" xfId="0" applyFont="1"/>
    <xf numFmtId="49" fontId="0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/>
    <xf numFmtId="44" fontId="0" fillId="0" borderId="0" xfId="1" applyFont="1"/>
    <xf numFmtId="44" fontId="2" fillId="0" borderId="0" xfId="1" applyFont="1"/>
    <xf numFmtId="1" fontId="0" fillId="0" borderId="0" xfId="0" applyNumberFormat="1" applyAlignment="1">
      <alignment horizontal="center"/>
    </xf>
    <xf numFmtId="49" fontId="2" fillId="0" borderId="0" xfId="0" applyNumberFormat="1" applyFont="1" applyAlignment="1"/>
    <xf numFmtId="0" fontId="7" fillId="0" borderId="0" xfId="0" applyFont="1"/>
    <xf numFmtId="0" fontId="8" fillId="0" borderId="0" xfId="0" applyFont="1"/>
    <xf numFmtId="0" fontId="0" fillId="0" borderId="0" xfId="0" applyFill="1"/>
    <xf numFmtId="44" fontId="0" fillId="3" borderId="2" xfId="1" applyFont="1" applyFill="1" applyBorder="1"/>
    <xf numFmtId="164" fontId="0" fillId="4" borderId="2" xfId="0" applyNumberFormat="1" applyFill="1" applyBorder="1" applyProtection="1">
      <protection locked="0"/>
    </xf>
    <xf numFmtId="0" fontId="0" fillId="4" borderId="0" xfId="0" applyFill="1" applyAlignment="1" applyProtection="1">
      <alignment horizontal="right"/>
      <protection locked="0"/>
    </xf>
    <xf numFmtId="0" fontId="5" fillId="4" borderId="0" xfId="0" applyFont="1" applyFill="1" applyAlignment="1" applyProtection="1">
      <alignment horizontal="right"/>
      <protection locked="0"/>
    </xf>
    <xf numFmtId="164" fontId="0" fillId="0" borderId="0" xfId="0" applyNumberFormat="1" applyProtection="1"/>
    <xf numFmtId="164" fontId="2" fillId="0" borderId="0" xfId="0" applyNumberFormat="1" applyFont="1" applyProtection="1"/>
    <xf numFmtId="0" fontId="0" fillId="0" borderId="0" xfId="0" applyAlignment="1" applyProtection="1">
      <alignment horizontal="center"/>
    </xf>
    <xf numFmtId="44" fontId="0" fillId="0" borderId="1" xfId="1" applyFont="1" applyFill="1" applyBorder="1" applyProtection="1"/>
    <xf numFmtId="44" fontId="0" fillId="0" borderId="0" xfId="1" applyFont="1" applyFill="1" applyProtection="1"/>
    <xf numFmtId="0" fontId="0" fillId="0" borderId="0" xfId="0" applyProtection="1"/>
    <xf numFmtId="44" fontId="0" fillId="0" borderId="0" xfId="1" applyFont="1" applyProtection="1"/>
    <xf numFmtId="44" fontId="2" fillId="0" borderId="0" xfId="1" applyFont="1" applyProtection="1"/>
    <xf numFmtId="0" fontId="5" fillId="0" borderId="0" xfId="0" applyFont="1" applyAlignment="1" applyProtection="1">
      <alignment horizontal="left"/>
    </xf>
    <xf numFmtId="49" fontId="0" fillId="0" borderId="0" xfId="0" applyNumberFormat="1" applyAlignment="1" applyProtection="1"/>
    <xf numFmtId="0" fontId="2" fillId="0" borderId="0" xfId="0" applyFont="1" applyAlignment="1" applyProtection="1">
      <alignment horizontal="center" wrapText="1"/>
    </xf>
    <xf numFmtId="164" fontId="2" fillId="0" borderId="0" xfId="0" applyNumberFormat="1" applyFont="1" applyAlignment="1" applyProtection="1">
      <alignment horizontal="center" wrapText="1"/>
    </xf>
    <xf numFmtId="164" fontId="2" fillId="0" borderId="0" xfId="0" applyNumberFormat="1" applyFont="1" applyAlignment="1" applyProtection="1">
      <alignment wrapText="1"/>
    </xf>
    <xf numFmtId="44" fontId="2" fillId="0" borderId="0" xfId="1" applyFont="1" applyFill="1" applyAlignment="1" applyProtection="1">
      <alignment horizontal="center" wrapText="1"/>
    </xf>
    <xf numFmtId="44" fontId="2" fillId="0" borderId="0" xfId="1" applyFont="1" applyAlignment="1" applyProtection="1">
      <alignment horizontal="center" wrapText="1"/>
    </xf>
    <xf numFmtId="0" fontId="2" fillId="0" borderId="0" xfId="0" applyFont="1" applyAlignment="1" applyProtection="1">
      <alignment horizontal="center" wrapText="1"/>
    </xf>
    <xf numFmtId="44" fontId="1" fillId="0" borderId="0" xfId="1" applyFont="1" applyFill="1" applyAlignment="1" applyProtection="1">
      <alignment horizontal="center" wrapText="1"/>
    </xf>
    <xf numFmtId="44" fontId="0" fillId="0" borderId="0" xfId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5" borderId="0" xfId="2" applyFill="1"/>
    <xf numFmtId="0" fontId="1" fillId="0" borderId="0" xfId="2" applyFill="1"/>
    <xf numFmtId="0" fontId="0" fillId="0" borderId="4" xfId="0" applyBorder="1" applyProtection="1"/>
    <xf numFmtId="0" fontId="2" fillId="0" borderId="0" xfId="0" applyFont="1" applyProtection="1"/>
    <xf numFmtId="44" fontId="2" fillId="0" borderId="0" xfId="0" applyNumberFormat="1" applyFont="1" applyProtection="1"/>
    <xf numFmtId="44" fontId="0" fillId="3" borderId="2" xfId="1" applyFont="1" applyFill="1" applyBorder="1" applyProtection="1">
      <protection locked="0"/>
    </xf>
    <xf numFmtId="44" fontId="0" fillId="0" borderId="0" xfId="0" applyNumberFormat="1" applyProtection="1"/>
    <xf numFmtId="0" fontId="0" fillId="3" borderId="0" xfId="0" applyFill="1" applyAlignment="1" applyProtection="1">
      <alignment horizontal="left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Border="1" applyProtection="1"/>
    <xf numFmtId="0" fontId="12" fillId="0" borderId="0" xfId="0" applyFont="1" applyBorder="1" applyAlignment="1" applyProtection="1">
      <alignment horizontal="left"/>
    </xf>
    <xf numFmtId="0" fontId="12" fillId="0" borderId="0" xfId="0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left"/>
    </xf>
    <xf numFmtId="44" fontId="0" fillId="0" borderId="4" xfId="0" applyNumberFormat="1" applyBorder="1" applyProtection="1"/>
    <xf numFmtId="0" fontId="12" fillId="0" borderId="3" xfId="0" applyFont="1" applyBorder="1" applyProtection="1"/>
    <xf numFmtId="0" fontId="0" fillId="0" borderId="0" xfId="0" applyFill="1" applyBorder="1" applyProtection="1"/>
    <xf numFmtId="14" fontId="14" fillId="0" borderId="0" xfId="0" applyNumberFormat="1" applyFont="1" applyFill="1" applyBorder="1" applyProtection="1"/>
    <xf numFmtId="0" fontId="14" fillId="0" borderId="0" xfId="0" applyFont="1" applyFill="1" applyBorder="1" applyProtection="1"/>
    <xf numFmtId="165" fontId="0" fillId="0" borderId="0" xfId="0" applyNumberFormat="1" applyFill="1" applyBorder="1" applyProtection="1"/>
    <xf numFmtId="0" fontId="0" fillId="0" borderId="0" xfId="0" applyFill="1" applyBorder="1" applyAlignment="1" applyProtection="1">
      <alignment horizontal="center"/>
    </xf>
    <xf numFmtId="165" fontId="14" fillId="0" borderId="0" xfId="0" applyNumberFormat="1" applyFont="1" applyFill="1" applyBorder="1" applyProtection="1"/>
    <xf numFmtId="1" fontId="0" fillId="0" borderId="0" xfId="0" applyNumberFormat="1" applyFill="1" applyBorder="1" applyProtection="1"/>
    <xf numFmtId="0" fontId="15" fillId="0" borderId="0" xfId="0" applyFont="1" applyFill="1" applyBorder="1" applyProtection="1"/>
    <xf numFmtId="0" fontId="0" fillId="0" borderId="0" xfId="0" applyFill="1" applyBorder="1" applyAlignment="1" applyProtection="1">
      <alignment horizontal="right" vertical="center"/>
    </xf>
    <xf numFmtId="0" fontId="13" fillId="0" borderId="0" xfId="0" applyFont="1" applyFill="1" applyBorder="1" applyProtection="1"/>
    <xf numFmtId="1" fontId="13" fillId="0" borderId="0" xfId="0" applyNumberFormat="1" applyFont="1" applyFill="1" applyBorder="1" applyProtection="1"/>
    <xf numFmtId="165" fontId="13" fillId="0" borderId="0" xfId="0" applyNumberFormat="1" applyFont="1" applyFill="1" applyBorder="1" applyProtection="1"/>
    <xf numFmtId="0" fontId="12" fillId="0" borderId="0" xfId="0" applyFont="1" applyBorder="1" applyProtection="1"/>
    <xf numFmtId="14" fontId="1" fillId="0" borderId="0" xfId="2" applyNumberFormat="1" applyFill="1"/>
    <xf numFmtId="0" fontId="2" fillId="0" borderId="0" xfId="2" applyFont="1" applyFill="1"/>
    <xf numFmtId="44" fontId="0" fillId="0" borderId="4" xfId="1" applyFont="1" applyBorder="1"/>
    <xf numFmtId="44" fontId="16" fillId="6" borderId="2" xfId="1" applyFont="1" applyFill="1" applyBorder="1"/>
    <xf numFmtId="0" fontId="13" fillId="5" borderId="5" xfId="2" applyFont="1" applyFill="1" applyBorder="1"/>
    <xf numFmtId="0" fontId="17" fillId="0" borderId="0" xfId="0" applyFont="1" applyBorder="1" applyAlignment="1">
      <alignment horizontal="left" vertical="top" wrapText="1"/>
    </xf>
  </cellXfs>
  <cellStyles count="3">
    <cellStyle name="20% - Accent3" xfId="2" builtinId="38"/>
    <cellStyle name="Standaard" xfId="0" builtinId="0"/>
    <cellStyle name="Valuta" xfId="1" builtinId="4"/>
  </cellStyles>
  <dxfs count="38">
    <dxf>
      <fill>
        <patternFill patternType="none">
          <fgColor indexed="64"/>
          <bgColor auto="1"/>
        </patternFill>
      </fill>
      <border outline="0">
        <right style="thin">
          <color theme="9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textRotation="0" wrapTex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4"/>
        </patternFill>
      </fill>
      <border diagonalUp="0" diagonalDown="0" outline="0">
        <left style="thin">
          <color theme="9"/>
        </left>
        <right style="thin">
          <color theme="9"/>
        </right>
        <top/>
        <bottom/>
      </border>
    </dxf>
  </dxfs>
  <tableStyles count="0" defaultTableStyle="TableStyleMedium2" defaultPivotStyle="PivotStyleMedium9"/>
  <colors>
    <mruColors>
      <color rgb="FFE6F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BE5DCD-5C08-4EAE-AF52-A4C3BE4DD984}" name="Tabel79" displayName="Tabel79" ref="A1:Q196" totalsRowCount="1" headerRowDxfId="37" dataDxfId="36" totalsRowDxfId="35" tableBorderDxfId="34">
  <autoFilter ref="A1:Q195" xr:uid="{A8BE5DCD-5C08-4EAE-AF52-A4C3BE4DD984}"/>
  <tableColumns count="17">
    <tableColumn id="1" xr3:uid="{A198A281-FC38-4617-8408-1CE2AA6D2B1A}" name="Objectnaam" totalsRowLabel="Totaal" dataDxfId="32" totalsRowDxfId="33" dataCellStyle="20% - Accent3"/>
    <tableColumn id="2" xr3:uid="{BB151E83-36A4-4BB1-9BE5-BFED61344EFD}" name="Asset type" dataDxfId="30" totalsRowDxfId="31" dataCellStyle="20% - Accent3"/>
    <tableColumn id="3" xr3:uid="{9460287D-51C8-42B9-B521-AAF34015C429}" name="NL-SfB.Code" dataDxfId="28" totalsRowDxfId="29" dataCellStyle="20% - Accent3"/>
    <tableColumn id="4" xr3:uid="{2F85752D-E152-4FA3-8483-3699997973D2}" name="NLSFB" dataDxfId="26" totalsRowDxfId="27" dataCellStyle="20% - Accent3"/>
    <tableColumn id="5" xr3:uid="{1DC2BF5C-A119-4D36-975E-65446FCB1A71}" name="Assetclassificatie.Omschrijving" dataDxfId="24" totalsRowDxfId="25" dataCellStyle="20% - Accent3"/>
    <tableColumn id="6" xr3:uid="{EA812825-753E-4E88-8BFC-83B606C3B8D0}" name="Omschrijving" dataDxfId="22" totalsRowDxfId="23" dataCellStyle="20% - Accent3"/>
    <tableColumn id="7" xr3:uid="{5A45AE95-E7E5-4EBE-B32E-EFF01DBCC7B4}" name="Asset" dataDxfId="20" totalsRowDxfId="21" dataCellStyle="20% - Accent3"/>
    <tableColumn id="8" xr3:uid="{BC22F1A3-FECC-43B3-BF7C-0D1A6CFAB8CD}" name="Aantal" dataDxfId="18" totalsRowDxfId="19" dataCellStyle="20% - Accent3"/>
    <tableColumn id="9" xr3:uid="{A8A12847-2814-418E-BBD4-9C84B8FDB5BA}" name="SPC benaming" dataDxfId="16" totalsRowDxfId="17" dataCellStyle="20% - Accent3"/>
    <tableColumn id="10" xr3:uid="{EDB8EECD-4F87-442F-98B1-45A334368E80}" name="Merk" dataDxfId="14" totalsRowDxfId="15" dataCellStyle="20% - Accent3"/>
    <tableColumn id="11" xr3:uid="{30C3A9BF-E5A4-4E91-BFA0-5684C37BC8F5}" name="Model / type" dataDxfId="12" totalsRowDxfId="13" dataCellStyle="20% - Accent3"/>
    <tableColumn id="22" xr3:uid="{EB125922-1705-41AF-9C6B-68DEAF164528}" name="Bouwjaar" dataDxfId="10" totalsRowDxfId="11" dataCellStyle="20% - Accent3">
      <calculatedColumnFormula>VLOOKUP(Tabel79[[#This Row],[Asset]],#REF!,28,0)</calculatedColumnFormula>
    </tableColumn>
    <tableColumn id="13" xr3:uid="{7D5E83F2-6C44-4F54-8C0A-A24119EA06C7}" name="Etage" dataDxfId="8" totalsRowDxfId="9" dataCellStyle="20% - Accent3"/>
    <tableColumn id="14" xr3:uid="{AAE06381-6A10-44F5-ADC0-DF1262C429E1}" name="Ruimte" dataDxfId="6" totalsRowDxfId="7" dataCellStyle="20% - Accent3"/>
    <tableColumn id="15" xr3:uid="{BDDEDB38-32C5-4369-B58A-E40592AEF3D4}" name="Bovenliggende asset" dataDxfId="4" totalsRowDxfId="5" dataCellStyle="20% - Accent3"/>
    <tableColumn id="17" xr3:uid="{1DBB0F7D-6832-4DE5-A002-8CA0F008BD2E}" name="Algemene technische gegevens" dataDxfId="2" totalsRowDxfId="3" dataCellStyle="20% - Accent3"/>
    <tableColumn id="18" xr3:uid="{F68F31CA-50D5-44B6-B4BE-F4EECB04BE4E}" name="SPC" dataDxfId="0" totalsRowDxfId="1" dataCellStyle="20% - Accent3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31724-C008-4D79-A4FE-95A3957B15C3}">
  <dimension ref="A2:F26"/>
  <sheetViews>
    <sheetView tabSelected="1" workbookViewId="0">
      <selection sqref="A1:XFD1048576"/>
    </sheetView>
  </sheetViews>
  <sheetFormatPr defaultRowHeight="14.4" x14ac:dyDescent="0.3"/>
  <sheetData>
    <row r="2" spans="2:6" ht="21" x14ac:dyDescent="0.4">
      <c r="B2" s="10" t="s">
        <v>97</v>
      </c>
    </row>
    <row r="4" spans="2:6" x14ac:dyDescent="0.3">
      <c r="B4" s="9" t="s">
        <v>98</v>
      </c>
    </row>
    <row r="5" spans="2:6" x14ac:dyDescent="0.3">
      <c r="B5" t="s">
        <v>538</v>
      </c>
      <c r="C5" s="9" t="s">
        <v>526</v>
      </c>
    </row>
    <row r="6" spans="2:6" x14ac:dyDescent="0.3">
      <c r="B6" t="s">
        <v>539</v>
      </c>
      <c r="C6" s="9" t="s">
        <v>527</v>
      </c>
      <c r="D6" s="9"/>
      <c r="E6" s="9"/>
      <c r="F6" s="9"/>
    </row>
    <row r="7" spans="2:6" x14ac:dyDescent="0.3">
      <c r="B7" t="s">
        <v>540</v>
      </c>
      <c r="C7" s="9" t="s">
        <v>531</v>
      </c>
      <c r="D7" s="9"/>
      <c r="E7" s="9"/>
      <c r="F7" s="9"/>
    </row>
    <row r="8" spans="2:6" x14ac:dyDescent="0.3">
      <c r="B8" t="s">
        <v>541</v>
      </c>
      <c r="C8" s="9" t="s">
        <v>553</v>
      </c>
      <c r="D8" s="9"/>
      <c r="E8" s="9"/>
      <c r="F8" s="9"/>
    </row>
    <row r="9" spans="2:6" x14ac:dyDescent="0.3">
      <c r="B9" t="s">
        <v>542</v>
      </c>
      <c r="C9" s="9" t="s">
        <v>528</v>
      </c>
      <c r="D9" s="9"/>
      <c r="E9" s="9"/>
      <c r="F9" s="9"/>
    </row>
    <row r="10" spans="2:6" x14ac:dyDescent="0.3">
      <c r="B10" t="s">
        <v>543</v>
      </c>
      <c r="C10" s="9" t="s">
        <v>529</v>
      </c>
      <c r="D10" s="9"/>
      <c r="E10" s="9"/>
      <c r="F10" s="9"/>
    </row>
    <row r="11" spans="2:6" x14ac:dyDescent="0.3">
      <c r="B11" t="s">
        <v>544</v>
      </c>
      <c r="C11" s="9" t="s">
        <v>530</v>
      </c>
      <c r="D11" s="9"/>
      <c r="E11" s="9"/>
      <c r="F11" s="9"/>
    </row>
    <row r="12" spans="2:6" x14ac:dyDescent="0.3">
      <c r="B12" s="9"/>
      <c r="C12" s="9"/>
      <c r="D12" s="9"/>
      <c r="E12" s="9"/>
      <c r="F12" s="9"/>
    </row>
    <row r="13" spans="2:6" x14ac:dyDescent="0.3">
      <c r="B13" s="9" t="s">
        <v>557</v>
      </c>
      <c r="C13" s="9"/>
      <c r="D13" s="9"/>
      <c r="E13" s="9"/>
      <c r="F13" s="9"/>
    </row>
    <row r="14" spans="2:6" x14ac:dyDescent="0.3">
      <c r="B14" s="9"/>
      <c r="C14" s="9"/>
      <c r="D14" s="9"/>
      <c r="E14" s="9"/>
      <c r="F14" s="9"/>
    </row>
    <row r="15" spans="2:6" x14ac:dyDescent="0.3">
      <c r="B15" s="9" t="s">
        <v>556</v>
      </c>
      <c r="C15" s="9"/>
      <c r="D15" s="9"/>
      <c r="E15" s="9"/>
      <c r="F15" s="9"/>
    </row>
    <row r="16" spans="2:6" x14ac:dyDescent="0.3">
      <c r="C16" s="9" t="s">
        <v>554</v>
      </c>
      <c r="D16" s="9"/>
      <c r="E16" s="9"/>
      <c r="F16" s="9"/>
    </row>
    <row r="17" spans="1:6" x14ac:dyDescent="0.3">
      <c r="C17" s="9" t="s">
        <v>555</v>
      </c>
      <c r="D17" s="9"/>
      <c r="E17" s="9"/>
      <c r="F17" s="9"/>
    </row>
    <row r="18" spans="1:6" x14ac:dyDescent="0.3">
      <c r="B18" s="9"/>
      <c r="C18" s="9"/>
      <c r="D18" s="9"/>
      <c r="E18" s="9"/>
      <c r="F18" s="9"/>
    </row>
    <row r="19" spans="1:6" x14ac:dyDescent="0.3">
      <c r="B19" s="9" t="s">
        <v>558</v>
      </c>
      <c r="C19" s="9"/>
      <c r="D19" s="9"/>
      <c r="E19" s="9"/>
      <c r="F19" s="9"/>
    </row>
    <row r="20" spans="1:6" x14ac:dyDescent="0.3">
      <c r="B20" s="9"/>
      <c r="C20" s="9" t="s">
        <v>564</v>
      </c>
      <c r="D20" s="9"/>
      <c r="E20" s="9"/>
      <c r="F20" s="9"/>
    </row>
    <row r="21" spans="1:6" x14ac:dyDescent="0.3">
      <c r="C21" s="9" t="s">
        <v>559</v>
      </c>
      <c r="D21" s="9"/>
    </row>
    <row r="22" spans="1:6" x14ac:dyDescent="0.3">
      <c r="A22" s="9"/>
      <c r="B22" s="9"/>
      <c r="C22" s="9" t="s">
        <v>560</v>
      </c>
      <c r="D22" s="9"/>
      <c r="E22" s="9"/>
      <c r="F22" s="9"/>
    </row>
    <row r="23" spans="1:6" x14ac:dyDescent="0.3">
      <c r="A23" s="9"/>
      <c r="B23" s="9"/>
      <c r="C23" s="9" t="s">
        <v>561</v>
      </c>
      <c r="D23" s="9"/>
      <c r="E23" s="9"/>
      <c r="F23" s="9"/>
    </row>
    <row r="24" spans="1:6" x14ac:dyDescent="0.3">
      <c r="C24" s="9" t="s">
        <v>562</v>
      </c>
    </row>
    <row r="26" spans="1:6" x14ac:dyDescent="0.3">
      <c r="B26" s="9" t="s">
        <v>563</v>
      </c>
      <c r="C26" s="9"/>
      <c r="D26" s="9"/>
      <c r="E26" s="9"/>
      <c r="F26" s="9"/>
    </row>
  </sheetData>
  <sheetProtection algorithmName="SHA-512" hashValue="3UZ0nV1PXAZP3g63oYjoFBlHOgWT7dbN5qBjiK+2nmGOeRM4uYywXSZelzoMWJjyxl/Ju/mkMIAE8bxRSFiT0g==" saltValue="pHZ6VpxCO7xfIr/2UbUvuw==" spinCount="100000" sheet="1" objects="1" scenarios="1" selectLockedCells="1" selectUnlockedCells="1"/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40B9B-5491-4B41-8876-AF3378D0045E}">
  <dimension ref="A2:K33"/>
  <sheetViews>
    <sheetView workbookViewId="0">
      <selection activeCell="F19" sqref="F19:K19"/>
    </sheetView>
  </sheetViews>
  <sheetFormatPr defaultRowHeight="14.4" x14ac:dyDescent="0.3"/>
  <cols>
    <col min="1" max="1" width="4" style="21" customWidth="1"/>
    <col min="2" max="4" width="8.88671875" style="21"/>
    <col min="5" max="5" width="9.21875" style="21" customWidth="1"/>
    <col min="6" max="8" width="8.88671875" style="21"/>
    <col min="9" max="9" width="14.5546875" style="21" customWidth="1"/>
    <col min="10" max="10" width="8.88671875" style="21"/>
    <col min="11" max="11" width="10.88671875" style="21" bestFit="1" customWidth="1"/>
    <col min="12" max="16384" width="8.88671875" style="21"/>
  </cols>
  <sheetData>
    <row r="2" spans="2:11" x14ac:dyDescent="0.3">
      <c r="B2" s="38" t="s">
        <v>90</v>
      </c>
    </row>
    <row r="4" spans="2:11" x14ac:dyDescent="0.3">
      <c r="B4" s="21" t="s">
        <v>531</v>
      </c>
      <c r="G4" s="21" t="s">
        <v>87</v>
      </c>
      <c r="I4" s="41">
        <f>'Technisch beheer'!G10</f>
        <v>0</v>
      </c>
      <c r="K4" s="21" t="s">
        <v>96</v>
      </c>
    </row>
    <row r="5" spans="2:11" x14ac:dyDescent="0.3">
      <c r="B5" s="48" t="s">
        <v>84</v>
      </c>
      <c r="C5" s="48"/>
      <c r="D5" s="48"/>
      <c r="E5" s="48"/>
      <c r="G5" s="21" t="s">
        <v>88</v>
      </c>
      <c r="I5" s="41">
        <f>'Preventief- en Wettelijk'!S198</f>
        <v>0</v>
      </c>
      <c r="K5" s="21" t="s">
        <v>96</v>
      </c>
    </row>
    <row r="6" spans="2:11" x14ac:dyDescent="0.3">
      <c r="B6" s="48" t="s">
        <v>85</v>
      </c>
      <c r="C6" s="48"/>
      <c r="D6" s="48"/>
      <c r="E6" s="48"/>
      <c r="G6" s="21" t="s">
        <v>88</v>
      </c>
      <c r="I6" s="41">
        <f>'Preventief- en Wettelijk'!T198</f>
        <v>0</v>
      </c>
      <c r="K6" s="21" t="s">
        <v>96</v>
      </c>
    </row>
    <row r="7" spans="2:11" x14ac:dyDescent="0.3">
      <c r="B7" s="48" t="s">
        <v>528</v>
      </c>
      <c r="C7" s="48"/>
      <c r="D7" s="48"/>
      <c r="E7" s="48"/>
      <c r="G7" s="21" t="s">
        <v>89</v>
      </c>
      <c r="I7" s="41">
        <f>Uurtarieven!H18</f>
        <v>0</v>
      </c>
      <c r="K7" s="21" t="s">
        <v>96</v>
      </c>
    </row>
    <row r="8" spans="2:11" ht="15" thickBot="1" x14ac:dyDescent="0.35">
      <c r="B8" s="48" t="s">
        <v>86</v>
      </c>
      <c r="C8" s="48"/>
      <c r="D8" s="48"/>
      <c r="E8" s="48"/>
      <c r="G8" s="21" t="s">
        <v>545</v>
      </c>
      <c r="I8" s="49">
        <f>Legionellabeheer!G14</f>
        <v>0</v>
      </c>
      <c r="K8" s="21" t="s">
        <v>96</v>
      </c>
    </row>
    <row r="9" spans="2:11" ht="15" thickTop="1" x14ac:dyDescent="0.3"/>
    <row r="10" spans="2:11" x14ac:dyDescent="0.3">
      <c r="H10" s="38" t="s">
        <v>537</v>
      </c>
      <c r="I10" s="39">
        <f>SUM(I4:I9)</f>
        <v>0</v>
      </c>
    </row>
    <row r="17" spans="1:11" x14ac:dyDescent="0.3">
      <c r="A17" s="44"/>
      <c r="B17" s="63" t="s">
        <v>99</v>
      </c>
    </row>
    <row r="18" spans="1:11" x14ac:dyDescent="0.3">
      <c r="A18" s="50"/>
    </row>
    <row r="19" spans="1:11" x14ac:dyDescent="0.3">
      <c r="A19" s="44"/>
      <c r="B19" s="45" t="s">
        <v>100</v>
      </c>
      <c r="C19" s="45"/>
      <c r="D19" s="45"/>
      <c r="E19" s="45"/>
      <c r="F19" s="42"/>
      <c r="G19" s="42"/>
      <c r="H19" s="42"/>
      <c r="I19" s="42"/>
      <c r="J19" s="42"/>
      <c r="K19" s="42"/>
    </row>
    <row r="20" spans="1:11" x14ac:dyDescent="0.3">
      <c r="A20" s="44"/>
      <c r="B20" s="46"/>
      <c r="C20" s="47"/>
      <c r="D20" s="47"/>
      <c r="E20" s="47"/>
    </row>
    <row r="21" spans="1:11" x14ac:dyDescent="0.3">
      <c r="A21" s="44"/>
      <c r="B21" s="45" t="s">
        <v>101</v>
      </c>
      <c r="C21" s="45"/>
      <c r="D21" s="45"/>
      <c r="E21" s="45"/>
      <c r="F21" s="42"/>
      <c r="G21" s="42"/>
      <c r="H21" s="42"/>
      <c r="I21" s="42"/>
      <c r="J21" s="42"/>
      <c r="K21" s="42"/>
    </row>
    <row r="22" spans="1:11" x14ac:dyDescent="0.3">
      <c r="A22" s="44"/>
      <c r="B22" s="46"/>
      <c r="C22" s="47"/>
      <c r="D22" s="47"/>
      <c r="E22" s="47"/>
    </row>
    <row r="23" spans="1:11" x14ac:dyDescent="0.3">
      <c r="A23" s="44"/>
      <c r="B23" s="45" t="s">
        <v>102</v>
      </c>
      <c r="C23" s="45"/>
      <c r="D23" s="45"/>
      <c r="E23" s="45"/>
      <c r="F23" s="42"/>
      <c r="G23" s="42"/>
      <c r="H23" s="42"/>
      <c r="I23" s="42"/>
      <c r="J23" s="42"/>
      <c r="K23" s="42"/>
    </row>
    <row r="24" spans="1:11" x14ac:dyDescent="0.3">
      <c r="A24" s="44"/>
      <c r="B24" s="46"/>
      <c r="C24" s="47"/>
      <c r="D24" s="47"/>
      <c r="E24" s="47"/>
    </row>
    <row r="25" spans="1:11" x14ac:dyDescent="0.3">
      <c r="A25" s="44"/>
      <c r="B25" s="45" t="s">
        <v>103</v>
      </c>
      <c r="C25" s="45"/>
      <c r="D25" s="45"/>
      <c r="E25" s="45"/>
      <c r="F25" s="42"/>
      <c r="G25" s="42"/>
      <c r="H25" s="42"/>
      <c r="I25" s="42"/>
      <c r="J25" s="42"/>
      <c r="K25" s="42"/>
    </row>
    <row r="26" spans="1:11" x14ac:dyDescent="0.3">
      <c r="A26" s="44"/>
      <c r="B26" s="46"/>
      <c r="C26" s="47"/>
      <c r="D26" s="47"/>
      <c r="E26" s="47"/>
    </row>
    <row r="27" spans="1:11" x14ac:dyDescent="0.3">
      <c r="A27" s="44"/>
      <c r="B27" s="45" t="s">
        <v>104</v>
      </c>
      <c r="C27" s="45"/>
      <c r="D27" s="45"/>
      <c r="E27" s="45"/>
      <c r="F27" s="43"/>
      <c r="G27" s="43"/>
      <c r="H27" s="43"/>
      <c r="I27" s="43"/>
      <c r="J27" s="43"/>
      <c r="K27" s="43"/>
    </row>
    <row r="28" spans="1:11" x14ac:dyDescent="0.3">
      <c r="F28" s="43"/>
      <c r="G28" s="43"/>
      <c r="H28" s="43"/>
      <c r="I28" s="43"/>
      <c r="J28" s="43"/>
      <c r="K28" s="43"/>
    </row>
    <row r="29" spans="1:11" x14ac:dyDescent="0.3">
      <c r="F29" s="43"/>
      <c r="G29" s="43"/>
      <c r="H29" s="43"/>
      <c r="I29" s="43"/>
      <c r="J29" s="43"/>
      <c r="K29" s="43"/>
    </row>
    <row r="30" spans="1:11" x14ac:dyDescent="0.3">
      <c r="F30" s="43"/>
      <c r="G30" s="43"/>
      <c r="H30" s="43"/>
      <c r="I30" s="43"/>
      <c r="J30" s="43"/>
      <c r="K30" s="43"/>
    </row>
    <row r="31" spans="1:11" x14ac:dyDescent="0.3">
      <c r="F31" s="43"/>
      <c r="G31" s="43"/>
      <c r="H31" s="43"/>
      <c r="I31" s="43"/>
      <c r="J31" s="43"/>
      <c r="K31" s="43"/>
    </row>
    <row r="32" spans="1:11" x14ac:dyDescent="0.3">
      <c r="F32" s="43"/>
      <c r="G32" s="43"/>
      <c r="H32" s="43"/>
      <c r="I32" s="43"/>
      <c r="J32" s="43"/>
      <c r="K32" s="43"/>
    </row>
    <row r="33" spans="6:11" x14ac:dyDescent="0.3">
      <c r="F33" s="43"/>
      <c r="G33" s="43"/>
      <c r="H33" s="43"/>
      <c r="I33" s="43"/>
      <c r="J33" s="43"/>
      <c r="K33" s="43"/>
    </row>
  </sheetData>
  <sheetProtection algorithmName="SHA-512" hashValue="l0sc6DSS6eI+V2c68i1qsTd5T4UkeTlZu2SLWCGSzg6k+UCVlpRIYt/rhL+kxp6FQjXxD5tjnbwgjXiNuxO7VA==" saltValue="uxxYrntop090oa6PAlOomw==" spinCount="100000" sheet="1" objects="1" scenarios="1" selectLockedCells="1"/>
  <mergeCells count="14">
    <mergeCell ref="B25:E25"/>
    <mergeCell ref="B27:E27"/>
    <mergeCell ref="F19:K19"/>
    <mergeCell ref="F21:K21"/>
    <mergeCell ref="F23:K23"/>
    <mergeCell ref="F25:K25"/>
    <mergeCell ref="F27:K33"/>
    <mergeCell ref="B6:E6"/>
    <mergeCell ref="B5:E5"/>
    <mergeCell ref="B7:E7"/>
    <mergeCell ref="B8:E8"/>
    <mergeCell ref="B23:E23"/>
    <mergeCell ref="B19:E19"/>
    <mergeCell ref="B21:E21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1D9FD-5FC3-4142-BF92-A68323926C6A}">
  <dimension ref="A1:R421"/>
  <sheetViews>
    <sheetView workbookViewId="0">
      <selection activeCell="E7" sqref="E7"/>
    </sheetView>
  </sheetViews>
  <sheetFormatPr defaultColWidth="8.88671875" defaultRowHeight="14.4" x14ac:dyDescent="0.3"/>
  <cols>
    <col min="1" max="2" width="8.88671875" style="51"/>
    <col min="3" max="3" width="20.21875" style="51" customWidth="1"/>
    <col min="4" max="4" width="8.88671875" style="51"/>
    <col min="5" max="5" width="18.44140625" style="51" customWidth="1"/>
    <col min="6" max="6" width="8.88671875" style="51"/>
    <col min="7" max="7" width="18.44140625" style="51" customWidth="1"/>
    <col min="8" max="16384" width="8.88671875" style="51"/>
  </cols>
  <sheetData>
    <row r="1" spans="1:18" x14ac:dyDescent="0.3">
      <c r="A1" s="60"/>
      <c r="B1" s="60"/>
      <c r="C1" s="60"/>
      <c r="D1" s="60"/>
      <c r="E1" s="60"/>
      <c r="F1" s="60"/>
      <c r="G1" s="61"/>
      <c r="H1" s="60"/>
      <c r="I1" s="60"/>
      <c r="J1" s="60"/>
      <c r="K1" s="60"/>
      <c r="L1" s="62"/>
      <c r="M1" s="60"/>
      <c r="N1" s="60"/>
      <c r="O1" s="60"/>
      <c r="P1" s="60"/>
      <c r="Q1" s="60"/>
      <c r="R1" s="60"/>
    </row>
    <row r="2" spans="1:18" x14ac:dyDescent="0.3">
      <c r="C2" s="55"/>
      <c r="L2" s="56"/>
      <c r="N2" s="53"/>
    </row>
    <row r="3" spans="1:18" x14ac:dyDescent="0.3">
      <c r="C3" s="55"/>
      <c r="G3" s="57"/>
      <c r="L3" s="56"/>
      <c r="N3" s="53"/>
    </row>
    <row r="4" spans="1:18" x14ac:dyDescent="0.3">
      <c r="C4" s="55"/>
      <c r="L4" s="52"/>
      <c r="M4" s="53"/>
      <c r="N4" s="53"/>
    </row>
    <row r="5" spans="1:18" x14ac:dyDescent="0.3">
      <c r="C5" s="21" t="s">
        <v>532</v>
      </c>
      <c r="D5" s="21"/>
      <c r="E5" s="40">
        <v>0</v>
      </c>
      <c r="F5" s="21"/>
      <c r="G5" s="41">
        <f>E5</f>
        <v>0</v>
      </c>
      <c r="L5" s="52"/>
      <c r="Q5" s="58"/>
    </row>
    <row r="6" spans="1:18" x14ac:dyDescent="0.3">
      <c r="C6" s="21"/>
      <c r="D6" s="21"/>
      <c r="E6" s="22"/>
      <c r="F6" s="21"/>
      <c r="G6" s="21"/>
      <c r="L6" s="52"/>
      <c r="Q6" s="58"/>
    </row>
    <row r="7" spans="1:18" x14ac:dyDescent="0.3">
      <c r="C7" s="21" t="s">
        <v>533</v>
      </c>
      <c r="D7" s="21"/>
      <c r="E7" s="40">
        <v>0</v>
      </c>
      <c r="F7" s="21"/>
      <c r="G7" s="41">
        <f>E7</f>
        <v>0</v>
      </c>
      <c r="L7" s="52"/>
      <c r="Q7" s="53"/>
    </row>
    <row r="8" spans="1:18" ht="15" thickBot="1" x14ac:dyDescent="0.35">
      <c r="C8" s="21"/>
      <c r="D8" s="21"/>
      <c r="E8" s="22"/>
      <c r="F8" s="21"/>
      <c r="G8" s="37"/>
      <c r="L8" s="52"/>
      <c r="Q8" s="53"/>
    </row>
    <row r="9" spans="1:18" ht="15" thickTop="1" x14ac:dyDescent="0.3">
      <c r="C9" s="21"/>
      <c r="D9" s="21"/>
      <c r="E9" s="22"/>
      <c r="F9" s="21"/>
      <c r="G9" s="21"/>
      <c r="L9" s="52"/>
      <c r="Q9" s="53"/>
    </row>
    <row r="10" spans="1:18" x14ac:dyDescent="0.3">
      <c r="C10" s="38" t="s">
        <v>537</v>
      </c>
      <c r="D10" s="38"/>
      <c r="E10" s="23"/>
      <c r="F10" s="38"/>
      <c r="G10" s="39">
        <f>SUM(G5:G7)</f>
        <v>0</v>
      </c>
      <c r="L10" s="54"/>
      <c r="P10" s="53"/>
      <c r="Q10" s="53"/>
    </row>
    <row r="11" spans="1:18" x14ac:dyDescent="0.3">
      <c r="C11" s="55"/>
      <c r="L11" s="54"/>
      <c r="P11" s="53"/>
      <c r="Q11" s="53"/>
    </row>
    <row r="12" spans="1:18" x14ac:dyDescent="0.3">
      <c r="C12" s="55"/>
      <c r="L12" s="54"/>
      <c r="P12" s="53"/>
      <c r="Q12" s="53"/>
    </row>
    <row r="13" spans="1:18" x14ac:dyDescent="0.3">
      <c r="C13" s="55"/>
      <c r="L13" s="54"/>
    </row>
    <row r="14" spans="1:18" x14ac:dyDescent="0.3">
      <c r="C14" s="55"/>
      <c r="L14" s="54"/>
      <c r="N14" s="53"/>
    </row>
    <row r="15" spans="1:18" x14ac:dyDescent="0.3">
      <c r="C15" s="55"/>
      <c r="L15" s="54"/>
    </row>
    <row r="16" spans="1:18" x14ac:dyDescent="0.3">
      <c r="C16" s="55"/>
      <c r="L16" s="54"/>
    </row>
    <row r="17" spans="3:17" x14ac:dyDescent="0.3">
      <c r="C17" s="55"/>
      <c r="L17" s="54"/>
      <c r="N17" s="53"/>
    </row>
    <row r="18" spans="3:17" x14ac:dyDescent="0.3">
      <c r="C18" s="55"/>
      <c r="L18" s="54"/>
    </row>
    <row r="19" spans="3:17" x14ac:dyDescent="0.3">
      <c r="C19" s="55"/>
      <c r="L19" s="54"/>
      <c r="P19" s="53"/>
    </row>
    <row r="20" spans="3:17" x14ac:dyDescent="0.3">
      <c r="C20" s="55"/>
      <c r="L20" s="54"/>
      <c r="P20" s="53"/>
    </row>
    <row r="21" spans="3:17" x14ac:dyDescent="0.3">
      <c r="C21" s="55"/>
      <c r="L21" s="52"/>
    </row>
    <row r="22" spans="3:17" x14ac:dyDescent="0.3">
      <c r="C22" s="55"/>
      <c r="L22" s="56"/>
    </row>
    <row r="23" spans="3:17" x14ac:dyDescent="0.3">
      <c r="C23" s="55"/>
      <c r="L23" s="56"/>
    </row>
    <row r="24" spans="3:17" x14ac:dyDescent="0.3">
      <c r="C24" s="55"/>
      <c r="L24" s="56"/>
    </row>
    <row r="25" spans="3:17" x14ac:dyDescent="0.3">
      <c r="C25" s="55"/>
      <c r="L25" s="54"/>
    </row>
    <row r="26" spans="3:17" x14ac:dyDescent="0.3">
      <c r="C26" s="55"/>
      <c r="L26" s="56"/>
      <c r="M26" s="53"/>
      <c r="N26" s="53"/>
      <c r="Q26" s="53"/>
    </row>
    <row r="27" spans="3:17" x14ac:dyDescent="0.3">
      <c r="C27" s="55"/>
      <c r="L27" s="54"/>
      <c r="P27" s="53"/>
    </row>
    <row r="28" spans="3:17" x14ac:dyDescent="0.3">
      <c r="C28" s="55"/>
      <c r="L28" s="54"/>
      <c r="P28" s="53"/>
    </row>
    <row r="29" spans="3:17" x14ac:dyDescent="0.3">
      <c r="C29" s="55"/>
      <c r="L29" s="54"/>
      <c r="P29" s="53"/>
    </row>
    <row r="30" spans="3:17" x14ac:dyDescent="0.3">
      <c r="C30" s="55"/>
      <c r="L30" s="54"/>
      <c r="P30" s="53"/>
    </row>
    <row r="31" spans="3:17" x14ac:dyDescent="0.3">
      <c r="C31" s="55"/>
      <c r="L31" s="54"/>
    </row>
    <row r="32" spans="3:17" x14ac:dyDescent="0.3">
      <c r="C32" s="55"/>
      <c r="L32" s="54"/>
    </row>
    <row r="33" spans="3:12" x14ac:dyDescent="0.3">
      <c r="C33" s="55"/>
      <c r="L33" s="54"/>
    </row>
    <row r="34" spans="3:12" x14ac:dyDescent="0.3">
      <c r="C34" s="55"/>
      <c r="L34" s="54"/>
    </row>
    <row r="35" spans="3:12" x14ac:dyDescent="0.3">
      <c r="C35" s="55"/>
      <c r="L35" s="54"/>
    </row>
    <row r="36" spans="3:12" x14ac:dyDescent="0.3">
      <c r="C36" s="55"/>
      <c r="L36" s="54"/>
    </row>
    <row r="37" spans="3:12" x14ac:dyDescent="0.3">
      <c r="C37" s="55"/>
      <c r="L37" s="54"/>
    </row>
    <row r="38" spans="3:12" x14ac:dyDescent="0.3">
      <c r="C38" s="55"/>
      <c r="L38" s="54"/>
    </row>
    <row r="39" spans="3:12" x14ac:dyDescent="0.3">
      <c r="C39" s="55"/>
      <c r="L39" s="54"/>
    </row>
    <row r="40" spans="3:12" x14ac:dyDescent="0.3">
      <c r="C40" s="55"/>
      <c r="L40" s="54"/>
    </row>
    <row r="41" spans="3:12" x14ac:dyDescent="0.3">
      <c r="C41" s="55"/>
      <c r="L41" s="54"/>
    </row>
    <row r="42" spans="3:12" x14ac:dyDescent="0.3">
      <c r="C42" s="55"/>
      <c r="L42" s="54"/>
    </row>
    <row r="43" spans="3:12" x14ac:dyDescent="0.3">
      <c r="C43" s="55"/>
      <c r="L43" s="54"/>
    </row>
    <row r="44" spans="3:12" x14ac:dyDescent="0.3">
      <c r="C44" s="55"/>
      <c r="L44" s="54"/>
    </row>
    <row r="45" spans="3:12" x14ac:dyDescent="0.3">
      <c r="C45" s="55"/>
      <c r="L45" s="54"/>
    </row>
    <row r="46" spans="3:12" x14ac:dyDescent="0.3">
      <c r="C46" s="55"/>
      <c r="L46" s="54"/>
    </row>
    <row r="47" spans="3:12" x14ac:dyDescent="0.3">
      <c r="C47" s="55"/>
      <c r="L47" s="54"/>
    </row>
    <row r="48" spans="3:12" x14ac:dyDescent="0.3">
      <c r="C48" s="55"/>
      <c r="L48" s="54"/>
    </row>
    <row r="49" spans="3:12" x14ac:dyDescent="0.3">
      <c r="C49" s="55"/>
      <c r="L49" s="54"/>
    </row>
    <row r="50" spans="3:12" x14ac:dyDescent="0.3">
      <c r="C50" s="55"/>
      <c r="L50" s="54"/>
    </row>
    <row r="51" spans="3:12" x14ac:dyDescent="0.3">
      <c r="C51" s="55"/>
      <c r="L51" s="54"/>
    </row>
    <row r="52" spans="3:12" x14ac:dyDescent="0.3">
      <c r="C52" s="55"/>
      <c r="L52" s="54"/>
    </row>
    <row r="53" spans="3:12" x14ac:dyDescent="0.3">
      <c r="C53" s="55"/>
      <c r="L53" s="54"/>
    </row>
    <row r="54" spans="3:12" x14ac:dyDescent="0.3">
      <c r="C54" s="55"/>
      <c r="L54" s="54"/>
    </row>
    <row r="55" spans="3:12" x14ac:dyDescent="0.3">
      <c r="C55" s="55"/>
      <c r="L55" s="54"/>
    </row>
    <row r="56" spans="3:12" x14ac:dyDescent="0.3">
      <c r="C56" s="55"/>
      <c r="L56" s="54"/>
    </row>
    <row r="57" spans="3:12" x14ac:dyDescent="0.3">
      <c r="C57" s="55"/>
      <c r="L57" s="54"/>
    </row>
    <row r="58" spans="3:12" x14ac:dyDescent="0.3">
      <c r="C58" s="55"/>
      <c r="L58" s="54"/>
    </row>
    <row r="59" spans="3:12" x14ac:dyDescent="0.3">
      <c r="C59" s="55"/>
      <c r="L59" s="54"/>
    </row>
    <row r="60" spans="3:12" x14ac:dyDescent="0.3">
      <c r="C60" s="55"/>
      <c r="G60" s="57"/>
      <c r="L60" s="54"/>
    </row>
    <row r="61" spans="3:12" x14ac:dyDescent="0.3">
      <c r="C61" s="55"/>
      <c r="L61" s="54"/>
    </row>
    <row r="62" spans="3:12" x14ac:dyDescent="0.3">
      <c r="C62" s="55"/>
      <c r="L62" s="54"/>
    </row>
    <row r="63" spans="3:12" x14ac:dyDescent="0.3">
      <c r="C63" s="55"/>
      <c r="L63" s="54"/>
    </row>
    <row r="64" spans="3:12" x14ac:dyDescent="0.3">
      <c r="C64" s="55"/>
      <c r="L64" s="54"/>
    </row>
    <row r="65" spans="3:12" x14ac:dyDescent="0.3">
      <c r="C65" s="55"/>
      <c r="L65" s="54"/>
    </row>
    <row r="66" spans="3:12" x14ac:dyDescent="0.3">
      <c r="C66" s="55"/>
      <c r="L66" s="54"/>
    </row>
    <row r="67" spans="3:12" x14ac:dyDescent="0.3">
      <c r="C67" s="55"/>
      <c r="L67" s="54"/>
    </row>
    <row r="68" spans="3:12" x14ac:dyDescent="0.3">
      <c r="C68" s="55"/>
      <c r="L68" s="54"/>
    </row>
    <row r="69" spans="3:12" x14ac:dyDescent="0.3">
      <c r="C69" s="55"/>
      <c r="L69" s="54"/>
    </row>
    <row r="70" spans="3:12" x14ac:dyDescent="0.3">
      <c r="C70" s="55"/>
      <c r="L70" s="54"/>
    </row>
    <row r="71" spans="3:12" x14ac:dyDescent="0.3">
      <c r="C71" s="55"/>
      <c r="L71" s="54"/>
    </row>
    <row r="72" spans="3:12" x14ac:dyDescent="0.3">
      <c r="C72" s="55"/>
      <c r="L72" s="54"/>
    </row>
    <row r="73" spans="3:12" x14ac:dyDescent="0.3">
      <c r="C73" s="55"/>
      <c r="L73" s="54"/>
    </row>
    <row r="74" spans="3:12" x14ac:dyDescent="0.3">
      <c r="C74" s="55"/>
      <c r="L74" s="54"/>
    </row>
    <row r="75" spans="3:12" x14ac:dyDescent="0.3">
      <c r="C75" s="55"/>
      <c r="L75" s="54"/>
    </row>
    <row r="76" spans="3:12" x14ac:dyDescent="0.3">
      <c r="C76" s="55"/>
      <c r="L76" s="54"/>
    </row>
    <row r="77" spans="3:12" x14ac:dyDescent="0.3">
      <c r="C77" s="55"/>
      <c r="L77" s="54"/>
    </row>
    <row r="78" spans="3:12" x14ac:dyDescent="0.3">
      <c r="C78" s="55"/>
      <c r="L78" s="54"/>
    </row>
    <row r="79" spans="3:12" x14ac:dyDescent="0.3">
      <c r="C79" s="55"/>
      <c r="L79" s="54"/>
    </row>
    <row r="80" spans="3:12" x14ac:dyDescent="0.3">
      <c r="C80" s="55"/>
      <c r="L80" s="54"/>
    </row>
    <row r="81" spans="3:12" x14ac:dyDescent="0.3">
      <c r="C81" s="55"/>
      <c r="L81" s="54"/>
    </row>
    <row r="82" spans="3:12" x14ac:dyDescent="0.3">
      <c r="C82" s="55"/>
      <c r="L82" s="54"/>
    </row>
    <row r="83" spans="3:12" x14ac:dyDescent="0.3">
      <c r="C83" s="55"/>
      <c r="L83" s="54"/>
    </row>
    <row r="84" spans="3:12" x14ac:dyDescent="0.3">
      <c r="C84" s="55"/>
      <c r="L84" s="54"/>
    </row>
    <row r="85" spans="3:12" x14ac:dyDescent="0.3">
      <c r="C85" s="55"/>
      <c r="L85" s="54"/>
    </row>
    <row r="86" spans="3:12" x14ac:dyDescent="0.3">
      <c r="C86" s="55"/>
      <c r="L86" s="54"/>
    </row>
    <row r="87" spans="3:12" x14ac:dyDescent="0.3">
      <c r="C87" s="55"/>
      <c r="L87" s="54"/>
    </row>
    <row r="88" spans="3:12" x14ac:dyDescent="0.3">
      <c r="C88" s="55"/>
      <c r="L88" s="54"/>
    </row>
    <row r="89" spans="3:12" x14ac:dyDescent="0.3">
      <c r="C89" s="55"/>
      <c r="L89" s="54"/>
    </row>
    <row r="90" spans="3:12" x14ac:dyDescent="0.3">
      <c r="C90" s="55"/>
      <c r="L90" s="54"/>
    </row>
    <row r="91" spans="3:12" x14ac:dyDescent="0.3">
      <c r="C91" s="55"/>
      <c r="L91" s="54"/>
    </row>
    <row r="92" spans="3:12" x14ac:dyDescent="0.3">
      <c r="C92" s="55"/>
      <c r="L92" s="54"/>
    </row>
    <row r="93" spans="3:12" x14ac:dyDescent="0.3">
      <c r="C93" s="55"/>
      <c r="L93" s="54"/>
    </row>
    <row r="94" spans="3:12" x14ac:dyDescent="0.3">
      <c r="C94" s="55"/>
      <c r="L94" s="54"/>
    </row>
    <row r="95" spans="3:12" x14ac:dyDescent="0.3">
      <c r="C95" s="55"/>
      <c r="L95" s="54"/>
    </row>
    <row r="96" spans="3:12" x14ac:dyDescent="0.3">
      <c r="C96" s="55"/>
      <c r="L96" s="54"/>
    </row>
    <row r="97" spans="3:12" x14ac:dyDescent="0.3">
      <c r="C97" s="55"/>
      <c r="L97" s="54"/>
    </row>
    <row r="98" spans="3:12" x14ac:dyDescent="0.3">
      <c r="C98" s="55"/>
      <c r="L98" s="54"/>
    </row>
    <row r="99" spans="3:12" x14ac:dyDescent="0.3">
      <c r="C99" s="55"/>
      <c r="L99" s="54"/>
    </row>
    <row r="100" spans="3:12" x14ac:dyDescent="0.3">
      <c r="C100" s="55"/>
      <c r="L100" s="54"/>
    </row>
    <row r="101" spans="3:12" x14ac:dyDescent="0.3">
      <c r="C101" s="55"/>
      <c r="L101" s="54"/>
    </row>
    <row r="102" spans="3:12" x14ac:dyDescent="0.3">
      <c r="C102" s="55"/>
      <c r="L102" s="54"/>
    </row>
    <row r="103" spans="3:12" x14ac:dyDescent="0.3">
      <c r="C103" s="55"/>
      <c r="L103" s="54"/>
    </row>
    <row r="104" spans="3:12" x14ac:dyDescent="0.3">
      <c r="C104" s="55"/>
      <c r="L104" s="54"/>
    </row>
    <row r="105" spans="3:12" x14ac:dyDescent="0.3">
      <c r="C105" s="55"/>
      <c r="L105" s="54"/>
    </row>
    <row r="106" spans="3:12" x14ac:dyDescent="0.3">
      <c r="C106" s="55"/>
      <c r="L106" s="54"/>
    </row>
    <row r="107" spans="3:12" x14ac:dyDescent="0.3">
      <c r="C107" s="55"/>
      <c r="L107" s="54"/>
    </row>
    <row r="108" spans="3:12" x14ac:dyDescent="0.3">
      <c r="C108" s="55"/>
      <c r="L108" s="54"/>
    </row>
    <row r="109" spans="3:12" x14ac:dyDescent="0.3">
      <c r="C109" s="55"/>
      <c r="L109" s="54"/>
    </row>
    <row r="110" spans="3:12" x14ac:dyDescent="0.3">
      <c r="C110" s="55"/>
      <c r="L110" s="54"/>
    </row>
    <row r="111" spans="3:12" x14ac:dyDescent="0.3">
      <c r="C111" s="55"/>
      <c r="L111" s="54"/>
    </row>
    <row r="112" spans="3:12" x14ac:dyDescent="0.3">
      <c r="C112" s="55"/>
      <c r="L112" s="54"/>
    </row>
    <row r="113" spans="3:16" x14ac:dyDescent="0.3">
      <c r="C113" s="55"/>
      <c r="L113" s="54"/>
    </row>
    <row r="114" spans="3:16" x14ac:dyDescent="0.3">
      <c r="C114" s="55"/>
      <c r="L114" s="54"/>
    </row>
    <row r="115" spans="3:16" x14ac:dyDescent="0.3">
      <c r="C115" s="55"/>
      <c r="L115" s="54"/>
    </row>
    <row r="116" spans="3:16" x14ac:dyDescent="0.3">
      <c r="C116" s="55"/>
      <c r="L116" s="54"/>
    </row>
    <row r="117" spans="3:16" x14ac:dyDescent="0.3">
      <c r="C117" s="55"/>
      <c r="L117" s="54"/>
    </row>
    <row r="118" spans="3:16" x14ac:dyDescent="0.3">
      <c r="C118" s="55"/>
      <c r="L118" s="54"/>
    </row>
    <row r="119" spans="3:16" x14ac:dyDescent="0.3">
      <c r="C119" s="55"/>
      <c r="L119" s="54"/>
    </row>
    <row r="120" spans="3:16" x14ac:dyDescent="0.3">
      <c r="C120" s="55"/>
      <c r="L120" s="54"/>
    </row>
    <row r="121" spans="3:16" x14ac:dyDescent="0.3">
      <c r="C121" s="55"/>
      <c r="L121" s="54"/>
    </row>
    <row r="122" spans="3:16" x14ac:dyDescent="0.3">
      <c r="C122" s="55"/>
      <c r="L122" s="54"/>
    </row>
    <row r="123" spans="3:16" x14ac:dyDescent="0.3">
      <c r="C123" s="55"/>
      <c r="L123" s="54"/>
    </row>
    <row r="124" spans="3:16" x14ac:dyDescent="0.3">
      <c r="C124" s="55"/>
      <c r="L124" s="54"/>
    </row>
    <row r="125" spans="3:16" x14ac:dyDescent="0.3">
      <c r="C125" s="55"/>
      <c r="L125" s="54"/>
    </row>
    <row r="126" spans="3:16" x14ac:dyDescent="0.3">
      <c r="C126" s="55"/>
      <c r="L126" s="54"/>
    </row>
    <row r="127" spans="3:16" x14ac:dyDescent="0.3">
      <c r="C127" s="55"/>
      <c r="L127" s="54"/>
    </row>
    <row r="128" spans="3:16" x14ac:dyDescent="0.3">
      <c r="C128" s="55"/>
      <c r="L128" s="54"/>
      <c r="P128" s="53"/>
    </row>
    <row r="129" spans="3:16" x14ac:dyDescent="0.3">
      <c r="C129" s="55"/>
      <c r="L129" s="54"/>
      <c r="P129" s="53"/>
    </row>
    <row r="130" spans="3:16" x14ac:dyDescent="0.3">
      <c r="C130" s="55"/>
      <c r="L130" s="54"/>
      <c r="P130" s="53"/>
    </row>
    <row r="131" spans="3:16" x14ac:dyDescent="0.3">
      <c r="C131" s="55"/>
      <c r="L131" s="54"/>
      <c r="P131" s="53"/>
    </row>
    <row r="132" spans="3:16" x14ac:dyDescent="0.3">
      <c r="C132" s="55"/>
      <c r="L132" s="54"/>
      <c r="P132" s="53"/>
    </row>
    <row r="133" spans="3:16" x14ac:dyDescent="0.3">
      <c r="C133" s="55"/>
      <c r="L133" s="54"/>
      <c r="P133" s="53"/>
    </row>
    <row r="134" spans="3:16" x14ac:dyDescent="0.3">
      <c r="C134" s="55"/>
      <c r="L134" s="54"/>
      <c r="P134" s="53"/>
    </row>
    <row r="135" spans="3:16" x14ac:dyDescent="0.3">
      <c r="C135" s="55"/>
      <c r="L135" s="54"/>
      <c r="P135" s="53"/>
    </row>
    <row r="136" spans="3:16" x14ac:dyDescent="0.3">
      <c r="C136" s="55"/>
      <c r="L136" s="54"/>
      <c r="P136" s="53"/>
    </row>
    <row r="137" spans="3:16" x14ac:dyDescent="0.3">
      <c r="C137" s="55"/>
      <c r="L137" s="54"/>
      <c r="P137" s="53"/>
    </row>
    <row r="138" spans="3:16" x14ac:dyDescent="0.3">
      <c r="C138" s="55"/>
      <c r="L138" s="54"/>
      <c r="P138" s="53"/>
    </row>
    <row r="139" spans="3:16" x14ac:dyDescent="0.3">
      <c r="C139" s="55"/>
      <c r="L139" s="54"/>
      <c r="P139" s="53"/>
    </row>
    <row r="140" spans="3:16" x14ac:dyDescent="0.3">
      <c r="C140" s="55"/>
      <c r="L140" s="54"/>
      <c r="P140" s="53"/>
    </row>
    <row r="141" spans="3:16" x14ac:dyDescent="0.3">
      <c r="C141" s="55"/>
      <c r="L141" s="54"/>
      <c r="P141" s="53"/>
    </row>
    <row r="142" spans="3:16" x14ac:dyDescent="0.3">
      <c r="C142" s="55"/>
      <c r="L142" s="54"/>
      <c r="P142" s="53"/>
    </row>
    <row r="143" spans="3:16" x14ac:dyDescent="0.3">
      <c r="C143" s="55"/>
      <c r="L143" s="54"/>
      <c r="P143" s="53"/>
    </row>
    <row r="144" spans="3:16" x14ac:dyDescent="0.3">
      <c r="C144" s="55"/>
      <c r="L144" s="54"/>
      <c r="P144" s="53"/>
    </row>
    <row r="145" spans="3:16" x14ac:dyDescent="0.3">
      <c r="C145" s="55"/>
      <c r="L145" s="54"/>
      <c r="P145" s="53"/>
    </row>
    <row r="146" spans="3:16" x14ac:dyDescent="0.3">
      <c r="C146" s="55"/>
      <c r="L146" s="54"/>
      <c r="P146" s="53"/>
    </row>
    <row r="147" spans="3:16" x14ac:dyDescent="0.3">
      <c r="C147" s="55"/>
      <c r="L147" s="54"/>
      <c r="P147" s="53"/>
    </row>
    <row r="148" spans="3:16" x14ac:dyDescent="0.3">
      <c r="C148" s="55"/>
      <c r="L148" s="54"/>
      <c r="P148" s="53"/>
    </row>
    <row r="149" spans="3:16" x14ac:dyDescent="0.3">
      <c r="C149" s="55"/>
      <c r="L149" s="54"/>
      <c r="P149" s="53"/>
    </row>
    <row r="150" spans="3:16" x14ac:dyDescent="0.3">
      <c r="C150" s="55"/>
      <c r="L150" s="54"/>
      <c r="P150" s="53"/>
    </row>
    <row r="151" spans="3:16" x14ac:dyDescent="0.3">
      <c r="C151" s="55"/>
      <c r="L151" s="54"/>
      <c r="P151" s="53"/>
    </row>
    <row r="152" spans="3:16" x14ac:dyDescent="0.3">
      <c r="C152" s="55"/>
      <c r="L152" s="54"/>
      <c r="P152" s="53"/>
    </row>
    <row r="153" spans="3:16" x14ac:dyDescent="0.3">
      <c r="C153" s="55"/>
      <c r="L153" s="54"/>
      <c r="P153" s="53"/>
    </row>
    <row r="154" spans="3:16" x14ac:dyDescent="0.3">
      <c r="C154" s="55"/>
      <c r="L154" s="54"/>
      <c r="P154" s="53"/>
    </row>
    <row r="155" spans="3:16" x14ac:dyDescent="0.3">
      <c r="C155" s="55"/>
      <c r="L155" s="54"/>
      <c r="P155" s="53"/>
    </row>
    <row r="156" spans="3:16" x14ac:dyDescent="0.3">
      <c r="C156" s="55"/>
      <c r="L156" s="54"/>
      <c r="P156" s="53"/>
    </row>
    <row r="157" spans="3:16" x14ac:dyDescent="0.3">
      <c r="C157" s="55"/>
      <c r="L157" s="54"/>
      <c r="P157" s="53"/>
    </row>
    <row r="158" spans="3:16" x14ac:dyDescent="0.3">
      <c r="C158" s="55"/>
      <c r="L158" s="54"/>
      <c r="P158" s="53"/>
    </row>
    <row r="159" spans="3:16" x14ac:dyDescent="0.3">
      <c r="C159" s="55"/>
      <c r="L159" s="54"/>
      <c r="P159" s="53"/>
    </row>
    <row r="160" spans="3:16" x14ac:dyDescent="0.3">
      <c r="C160" s="55"/>
      <c r="L160" s="54"/>
      <c r="P160" s="53"/>
    </row>
    <row r="161" spans="3:16" x14ac:dyDescent="0.3">
      <c r="C161" s="55"/>
      <c r="L161" s="54"/>
      <c r="P161" s="53"/>
    </row>
    <row r="162" spans="3:16" x14ac:dyDescent="0.3">
      <c r="C162" s="55"/>
      <c r="L162" s="54"/>
      <c r="P162" s="53"/>
    </row>
    <row r="163" spans="3:16" x14ac:dyDescent="0.3">
      <c r="C163" s="55"/>
      <c r="L163" s="54"/>
      <c r="P163" s="53"/>
    </row>
    <row r="164" spans="3:16" x14ac:dyDescent="0.3">
      <c r="C164" s="55"/>
      <c r="L164" s="54"/>
      <c r="P164" s="53"/>
    </row>
    <row r="165" spans="3:16" x14ac:dyDescent="0.3">
      <c r="C165" s="55"/>
      <c r="L165" s="54"/>
      <c r="P165" s="53"/>
    </row>
    <row r="166" spans="3:16" x14ac:dyDescent="0.3">
      <c r="C166" s="55"/>
      <c r="L166" s="54"/>
      <c r="P166" s="53"/>
    </row>
    <row r="167" spans="3:16" x14ac:dyDescent="0.3">
      <c r="C167" s="55"/>
      <c r="L167" s="54"/>
      <c r="P167" s="53"/>
    </row>
    <row r="168" spans="3:16" x14ac:dyDescent="0.3">
      <c r="C168" s="55"/>
      <c r="L168" s="54"/>
      <c r="P168" s="53"/>
    </row>
    <row r="169" spans="3:16" x14ac:dyDescent="0.3">
      <c r="C169" s="55"/>
      <c r="L169" s="54"/>
      <c r="P169" s="53"/>
    </row>
    <row r="170" spans="3:16" x14ac:dyDescent="0.3">
      <c r="C170" s="55"/>
      <c r="L170" s="54"/>
      <c r="P170" s="53"/>
    </row>
    <row r="171" spans="3:16" x14ac:dyDescent="0.3">
      <c r="C171" s="55"/>
      <c r="L171" s="54"/>
      <c r="P171" s="53"/>
    </row>
    <row r="172" spans="3:16" x14ac:dyDescent="0.3">
      <c r="C172" s="55"/>
      <c r="L172" s="54"/>
      <c r="P172" s="53"/>
    </row>
    <row r="173" spans="3:16" x14ac:dyDescent="0.3">
      <c r="C173" s="55"/>
      <c r="L173" s="54"/>
      <c r="P173" s="53"/>
    </row>
    <row r="174" spans="3:16" x14ac:dyDescent="0.3">
      <c r="C174" s="55"/>
      <c r="L174" s="54"/>
      <c r="P174" s="53"/>
    </row>
    <row r="175" spans="3:16" x14ac:dyDescent="0.3">
      <c r="C175" s="55"/>
      <c r="L175" s="54"/>
      <c r="P175" s="53"/>
    </row>
    <row r="176" spans="3:16" x14ac:dyDescent="0.3">
      <c r="C176" s="55"/>
      <c r="L176" s="54"/>
      <c r="P176" s="53"/>
    </row>
    <row r="177" spans="3:16" x14ac:dyDescent="0.3">
      <c r="C177" s="55"/>
      <c r="L177" s="54"/>
      <c r="P177" s="53"/>
    </row>
    <row r="178" spans="3:16" x14ac:dyDescent="0.3">
      <c r="C178" s="55"/>
      <c r="L178" s="54"/>
      <c r="P178" s="53"/>
    </row>
    <row r="179" spans="3:16" x14ac:dyDescent="0.3">
      <c r="C179" s="55"/>
      <c r="L179" s="54"/>
      <c r="P179" s="53"/>
    </row>
    <row r="180" spans="3:16" x14ac:dyDescent="0.3">
      <c r="C180" s="55"/>
      <c r="L180" s="54"/>
      <c r="P180" s="53"/>
    </row>
    <row r="181" spans="3:16" x14ac:dyDescent="0.3">
      <c r="C181" s="55"/>
      <c r="L181" s="54"/>
      <c r="P181" s="53"/>
    </row>
    <row r="182" spans="3:16" x14ac:dyDescent="0.3">
      <c r="C182" s="55"/>
      <c r="L182" s="54"/>
      <c r="P182" s="53"/>
    </row>
    <row r="183" spans="3:16" x14ac:dyDescent="0.3">
      <c r="C183" s="55"/>
      <c r="L183" s="54"/>
      <c r="P183" s="53"/>
    </row>
    <row r="184" spans="3:16" x14ac:dyDescent="0.3">
      <c r="C184" s="55"/>
      <c r="L184" s="54"/>
      <c r="P184" s="53"/>
    </row>
    <row r="185" spans="3:16" x14ac:dyDescent="0.3">
      <c r="C185" s="55"/>
      <c r="L185" s="54"/>
      <c r="P185" s="53"/>
    </row>
    <row r="186" spans="3:16" x14ac:dyDescent="0.3">
      <c r="C186" s="55"/>
      <c r="L186" s="54"/>
      <c r="P186" s="53"/>
    </row>
    <row r="187" spans="3:16" x14ac:dyDescent="0.3">
      <c r="C187" s="55"/>
      <c r="L187" s="54"/>
      <c r="P187" s="53"/>
    </row>
    <row r="188" spans="3:16" x14ac:dyDescent="0.3">
      <c r="C188" s="55"/>
      <c r="L188" s="54"/>
      <c r="P188" s="53"/>
    </row>
    <row r="189" spans="3:16" x14ac:dyDescent="0.3">
      <c r="C189" s="55"/>
      <c r="L189" s="54"/>
      <c r="P189" s="53"/>
    </row>
    <row r="190" spans="3:16" x14ac:dyDescent="0.3">
      <c r="C190" s="55"/>
      <c r="L190" s="54"/>
      <c r="P190" s="53"/>
    </row>
    <row r="191" spans="3:16" x14ac:dyDescent="0.3">
      <c r="C191" s="55"/>
      <c r="L191" s="54"/>
      <c r="P191" s="53"/>
    </row>
    <row r="192" spans="3:16" x14ac:dyDescent="0.3">
      <c r="C192" s="55"/>
      <c r="L192" s="54"/>
      <c r="P192" s="53"/>
    </row>
    <row r="193" spans="3:16" x14ac:dyDescent="0.3">
      <c r="C193" s="55"/>
      <c r="L193" s="54"/>
      <c r="P193" s="53"/>
    </row>
    <row r="194" spans="3:16" x14ac:dyDescent="0.3">
      <c r="C194" s="55"/>
      <c r="L194" s="54"/>
      <c r="P194" s="53"/>
    </row>
    <row r="195" spans="3:16" x14ac:dyDescent="0.3">
      <c r="C195" s="55"/>
      <c r="L195" s="54"/>
      <c r="P195" s="53"/>
    </row>
    <row r="196" spans="3:16" x14ac:dyDescent="0.3">
      <c r="C196" s="55"/>
      <c r="L196" s="54"/>
      <c r="P196" s="53"/>
    </row>
    <row r="197" spans="3:16" x14ac:dyDescent="0.3">
      <c r="C197" s="55"/>
      <c r="L197" s="54"/>
      <c r="P197" s="53"/>
    </row>
    <row r="198" spans="3:16" x14ac:dyDescent="0.3">
      <c r="C198" s="55"/>
      <c r="L198" s="54"/>
      <c r="P198" s="53"/>
    </row>
    <row r="199" spans="3:16" x14ac:dyDescent="0.3">
      <c r="C199" s="55"/>
      <c r="L199" s="54"/>
      <c r="P199" s="53"/>
    </row>
    <row r="200" spans="3:16" x14ac:dyDescent="0.3">
      <c r="C200" s="55"/>
      <c r="L200" s="54"/>
      <c r="P200" s="53"/>
    </row>
    <row r="201" spans="3:16" x14ac:dyDescent="0.3">
      <c r="C201" s="55"/>
      <c r="L201" s="54"/>
      <c r="P201" s="53"/>
    </row>
    <row r="202" spans="3:16" x14ac:dyDescent="0.3">
      <c r="C202" s="55"/>
      <c r="L202" s="54"/>
      <c r="P202" s="53"/>
    </row>
    <row r="203" spans="3:16" x14ac:dyDescent="0.3">
      <c r="C203" s="55"/>
      <c r="L203" s="54"/>
      <c r="P203" s="53"/>
    </row>
    <row r="204" spans="3:16" x14ac:dyDescent="0.3">
      <c r="C204" s="55"/>
      <c r="L204" s="54"/>
      <c r="P204" s="53"/>
    </row>
    <row r="205" spans="3:16" x14ac:dyDescent="0.3">
      <c r="C205" s="55"/>
      <c r="L205" s="54"/>
      <c r="P205" s="53"/>
    </row>
    <row r="206" spans="3:16" x14ac:dyDescent="0.3">
      <c r="C206" s="55"/>
      <c r="L206" s="54"/>
      <c r="P206" s="53"/>
    </row>
    <row r="207" spans="3:16" x14ac:dyDescent="0.3">
      <c r="C207" s="55"/>
      <c r="L207" s="54"/>
      <c r="P207" s="53"/>
    </row>
    <row r="208" spans="3:16" x14ac:dyDescent="0.3">
      <c r="C208" s="55"/>
      <c r="L208" s="54"/>
      <c r="P208" s="53"/>
    </row>
    <row r="209" spans="3:16" x14ac:dyDescent="0.3">
      <c r="C209" s="55"/>
      <c r="L209" s="54"/>
      <c r="P209" s="53"/>
    </row>
    <row r="210" spans="3:16" x14ac:dyDescent="0.3">
      <c r="C210" s="55"/>
      <c r="L210" s="54"/>
      <c r="P210" s="53"/>
    </row>
    <row r="211" spans="3:16" x14ac:dyDescent="0.3">
      <c r="C211" s="55"/>
      <c r="L211" s="54"/>
      <c r="P211" s="53"/>
    </row>
    <row r="212" spans="3:16" x14ac:dyDescent="0.3">
      <c r="C212" s="55"/>
      <c r="L212" s="54"/>
      <c r="P212" s="53"/>
    </row>
    <row r="213" spans="3:16" x14ac:dyDescent="0.3">
      <c r="C213" s="55"/>
      <c r="L213" s="54"/>
      <c r="P213" s="53"/>
    </row>
    <row r="214" spans="3:16" x14ac:dyDescent="0.3">
      <c r="C214" s="55"/>
      <c r="L214" s="54"/>
      <c r="P214" s="53"/>
    </row>
    <row r="215" spans="3:16" x14ac:dyDescent="0.3">
      <c r="C215" s="55"/>
      <c r="L215" s="54"/>
      <c r="P215" s="53"/>
    </row>
    <row r="216" spans="3:16" x14ac:dyDescent="0.3">
      <c r="C216" s="55"/>
      <c r="L216" s="54"/>
      <c r="P216" s="53"/>
    </row>
    <row r="217" spans="3:16" x14ac:dyDescent="0.3">
      <c r="C217" s="55"/>
      <c r="L217" s="54"/>
      <c r="P217" s="53"/>
    </row>
    <row r="218" spans="3:16" x14ac:dyDescent="0.3">
      <c r="C218" s="55"/>
      <c r="L218" s="54"/>
      <c r="P218" s="53"/>
    </row>
    <row r="219" spans="3:16" x14ac:dyDescent="0.3">
      <c r="C219" s="55"/>
      <c r="L219" s="54"/>
      <c r="P219" s="53"/>
    </row>
    <row r="220" spans="3:16" x14ac:dyDescent="0.3">
      <c r="C220" s="55"/>
      <c r="L220" s="54"/>
      <c r="P220" s="53"/>
    </row>
    <row r="221" spans="3:16" x14ac:dyDescent="0.3">
      <c r="C221" s="55"/>
      <c r="L221" s="54"/>
      <c r="P221" s="53"/>
    </row>
    <row r="222" spans="3:16" x14ac:dyDescent="0.3">
      <c r="C222" s="55"/>
      <c r="L222" s="54"/>
      <c r="P222" s="53"/>
    </row>
    <row r="223" spans="3:16" x14ac:dyDescent="0.3">
      <c r="C223" s="55"/>
      <c r="L223" s="54"/>
      <c r="P223" s="53"/>
    </row>
    <row r="224" spans="3:16" x14ac:dyDescent="0.3">
      <c r="C224" s="55"/>
      <c r="L224" s="54"/>
      <c r="P224" s="53"/>
    </row>
    <row r="225" spans="3:17" x14ac:dyDescent="0.3">
      <c r="C225" s="55"/>
      <c r="L225" s="54"/>
      <c r="P225" s="53"/>
    </row>
    <row r="226" spans="3:17" x14ac:dyDescent="0.3">
      <c r="C226" s="55"/>
      <c r="L226" s="54"/>
      <c r="M226" s="53"/>
      <c r="N226" s="53"/>
    </row>
    <row r="227" spans="3:17" x14ac:dyDescent="0.3">
      <c r="C227" s="55"/>
      <c r="L227" s="54"/>
      <c r="M227" s="53"/>
      <c r="N227" s="53"/>
    </row>
    <row r="228" spans="3:17" x14ac:dyDescent="0.3">
      <c r="C228" s="55"/>
      <c r="L228" s="54"/>
      <c r="M228" s="53"/>
      <c r="N228" s="53"/>
      <c r="Q228" s="58"/>
    </row>
    <row r="229" spans="3:17" x14ac:dyDescent="0.3">
      <c r="C229" s="55"/>
      <c r="J229" s="53"/>
      <c r="L229" s="54"/>
      <c r="M229" s="53"/>
      <c r="N229" s="53"/>
    </row>
    <row r="230" spans="3:17" x14ac:dyDescent="0.3">
      <c r="C230" s="55"/>
      <c r="L230" s="54"/>
      <c r="P230" s="53"/>
    </row>
    <row r="231" spans="3:17" x14ac:dyDescent="0.3">
      <c r="C231" s="55"/>
      <c r="L231" s="54"/>
      <c r="P231" s="53"/>
    </row>
    <row r="232" spans="3:17" x14ac:dyDescent="0.3">
      <c r="C232" s="55"/>
      <c r="L232" s="54"/>
      <c r="P232" s="53"/>
    </row>
    <row r="233" spans="3:17" x14ac:dyDescent="0.3">
      <c r="C233" s="55"/>
      <c r="L233" s="54"/>
      <c r="P233" s="53"/>
    </row>
    <row r="234" spans="3:17" x14ac:dyDescent="0.3">
      <c r="C234" s="55"/>
      <c r="L234" s="54"/>
      <c r="P234" s="53"/>
    </row>
    <row r="235" spans="3:17" x14ac:dyDescent="0.3">
      <c r="C235" s="55"/>
      <c r="L235" s="54"/>
      <c r="P235" s="53"/>
    </row>
    <row r="236" spans="3:17" x14ac:dyDescent="0.3">
      <c r="C236" s="55"/>
      <c r="L236" s="54"/>
      <c r="P236" s="53"/>
    </row>
    <row r="237" spans="3:17" x14ac:dyDescent="0.3">
      <c r="C237" s="55"/>
      <c r="L237" s="54"/>
      <c r="P237" s="53"/>
    </row>
    <row r="238" spans="3:17" x14ac:dyDescent="0.3">
      <c r="C238" s="55"/>
      <c r="L238" s="54"/>
      <c r="P238" s="53"/>
    </row>
    <row r="239" spans="3:17" x14ac:dyDescent="0.3">
      <c r="C239" s="55"/>
      <c r="L239" s="54"/>
      <c r="P239" s="53"/>
    </row>
    <row r="240" spans="3:17" x14ac:dyDescent="0.3">
      <c r="C240" s="55"/>
      <c r="L240" s="54"/>
    </row>
    <row r="241" spans="3:17" x14ac:dyDescent="0.3">
      <c r="C241" s="55"/>
      <c r="L241" s="54"/>
    </row>
    <row r="242" spans="3:17" x14ac:dyDescent="0.3">
      <c r="C242" s="55"/>
      <c r="L242" s="54"/>
    </row>
    <row r="243" spans="3:17" x14ac:dyDescent="0.3">
      <c r="C243" s="55"/>
      <c r="L243" s="54"/>
      <c r="Q243" s="53"/>
    </row>
    <row r="244" spans="3:17" x14ac:dyDescent="0.3">
      <c r="C244" s="55"/>
      <c r="L244" s="54"/>
      <c r="Q244" s="53"/>
    </row>
    <row r="245" spans="3:17" x14ac:dyDescent="0.3">
      <c r="C245" s="55"/>
      <c r="L245" s="54"/>
      <c r="Q245" s="53"/>
    </row>
    <row r="246" spans="3:17" x14ac:dyDescent="0.3">
      <c r="C246" s="55"/>
      <c r="L246" s="54"/>
      <c r="Q246" s="53"/>
    </row>
    <row r="247" spans="3:17" x14ac:dyDescent="0.3">
      <c r="C247" s="55"/>
      <c r="L247" s="54"/>
      <c r="Q247" s="53"/>
    </row>
    <row r="248" spans="3:17" x14ac:dyDescent="0.3">
      <c r="C248" s="55"/>
      <c r="L248" s="54"/>
      <c r="Q248" s="53"/>
    </row>
    <row r="249" spans="3:17" x14ac:dyDescent="0.3">
      <c r="C249" s="55"/>
      <c r="L249" s="54"/>
      <c r="Q249" s="53"/>
    </row>
    <row r="250" spans="3:17" x14ac:dyDescent="0.3">
      <c r="C250" s="55"/>
      <c r="L250" s="54"/>
      <c r="Q250" s="53"/>
    </row>
    <row r="251" spans="3:17" x14ac:dyDescent="0.3">
      <c r="C251" s="55"/>
      <c r="L251" s="54"/>
      <c r="Q251" s="53"/>
    </row>
    <row r="252" spans="3:17" x14ac:dyDescent="0.3">
      <c r="C252" s="55"/>
      <c r="L252" s="54"/>
      <c r="Q252" s="53"/>
    </row>
    <row r="253" spans="3:17" x14ac:dyDescent="0.3">
      <c r="C253" s="55"/>
      <c r="L253" s="54"/>
      <c r="Q253" s="53"/>
    </row>
    <row r="254" spans="3:17" x14ac:dyDescent="0.3">
      <c r="C254" s="55"/>
      <c r="L254" s="54"/>
      <c r="Q254" s="53"/>
    </row>
    <row r="255" spans="3:17" x14ac:dyDescent="0.3">
      <c r="C255" s="55"/>
      <c r="L255" s="54"/>
      <c r="Q255" s="53"/>
    </row>
    <row r="256" spans="3:17" x14ac:dyDescent="0.3">
      <c r="C256" s="55"/>
      <c r="L256" s="54"/>
      <c r="Q256" s="53"/>
    </row>
    <row r="257" spans="3:17" x14ac:dyDescent="0.3">
      <c r="C257" s="55"/>
      <c r="L257" s="54"/>
      <c r="Q257" s="53"/>
    </row>
    <row r="258" spans="3:17" x14ac:dyDescent="0.3">
      <c r="C258" s="55"/>
      <c r="L258" s="54"/>
      <c r="Q258" s="53"/>
    </row>
    <row r="259" spans="3:17" x14ac:dyDescent="0.3">
      <c r="C259" s="55"/>
      <c r="L259" s="54"/>
      <c r="Q259" s="53"/>
    </row>
    <row r="260" spans="3:17" x14ac:dyDescent="0.3">
      <c r="C260" s="55"/>
      <c r="L260" s="54"/>
      <c r="Q260" s="53"/>
    </row>
    <row r="261" spans="3:17" x14ac:dyDescent="0.3">
      <c r="C261" s="55"/>
      <c r="L261" s="54"/>
      <c r="Q261" s="53"/>
    </row>
    <row r="262" spans="3:17" x14ac:dyDescent="0.3">
      <c r="C262" s="55"/>
      <c r="L262" s="54"/>
      <c r="Q262" s="53"/>
    </row>
    <row r="263" spans="3:17" x14ac:dyDescent="0.3">
      <c r="C263" s="55"/>
      <c r="L263" s="54"/>
      <c r="Q263" s="53"/>
    </row>
    <row r="264" spans="3:17" x14ac:dyDescent="0.3">
      <c r="C264" s="55"/>
      <c r="L264" s="54"/>
      <c r="Q264" s="53"/>
    </row>
    <row r="265" spans="3:17" x14ac:dyDescent="0.3">
      <c r="C265" s="55"/>
      <c r="L265" s="54"/>
      <c r="Q265" s="53"/>
    </row>
    <row r="266" spans="3:17" x14ac:dyDescent="0.3">
      <c r="C266" s="55"/>
      <c r="L266" s="54"/>
      <c r="Q266" s="53"/>
    </row>
    <row r="267" spans="3:17" x14ac:dyDescent="0.3">
      <c r="C267" s="55"/>
      <c r="L267" s="54"/>
      <c r="Q267" s="53"/>
    </row>
    <row r="268" spans="3:17" x14ac:dyDescent="0.3">
      <c r="C268" s="55"/>
      <c r="L268" s="54"/>
      <c r="P268" s="53"/>
      <c r="Q268" s="53"/>
    </row>
    <row r="269" spans="3:17" x14ac:dyDescent="0.3">
      <c r="C269" s="55"/>
      <c r="L269" s="54"/>
      <c r="P269" s="53"/>
      <c r="Q269" s="53"/>
    </row>
    <row r="270" spans="3:17" x14ac:dyDescent="0.3">
      <c r="C270" s="55"/>
      <c r="L270" s="54"/>
      <c r="P270" s="53"/>
      <c r="Q270" s="53"/>
    </row>
    <row r="271" spans="3:17" x14ac:dyDescent="0.3">
      <c r="C271" s="55"/>
      <c r="L271" s="54"/>
      <c r="P271" s="53"/>
      <c r="Q271" s="53"/>
    </row>
    <row r="272" spans="3:17" x14ac:dyDescent="0.3">
      <c r="C272" s="55"/>
      <c r="L272" s="54"/>
      <c r="P272" s="53"/>
      <c r="Q272" s="53"/>
    </row>
    <row r="273" spans="3:17" x14ac:dyDescent="0.3">
      <c r="C273" s="55"/>
      <c r="L273" s="54"/>
      <c r="P273" s="53"/>
      <c r="Q273" s="53"/>
    </row>
    <row r="274" spans="3:17" x14ac:dyDescent="0.3">
      <c r="C274" s="55"/>
      <c r="L274" s="54"/>
      <c r="P274" s="53"/>
      <c r="Q274" s="53"/>
    </row>
    <row r="275" spans="3:17" x14ac:dyDescent="0.3">
      <c r="C275" s="55"/>
      <c r="L275" s="54"/>
    </row>
    <row r="276" spans="3:17" x14ac:dyDescent="0.3">
      <c r="C276" s="55"/>
      <c r="L276" s="54"/>
    </row>
    <row r="277" spans="3:17" x14ac:dyDescent="0.3">
      <c r="C277" s="55"/>
      <c r="L277" s="54"/>
    </row>
    <row r="278" spans="3:17" x14ac:dyDescent="0.3">
      <c r="C278" s="55"/>
      <c r="L278" s="54"/>
    </row>
    <row r="279" spans="3:17" x14ac:dyDescent="0.3">
      <c r="C279" s="55"/>
      <c r="L279" s="54"/>
    </row>
    <row r="280" spans="3:17" x14ac:dyDescent="0.3">
      <c r="C280" s="55"/>
      <c r="L280" s="54"/>
    </row>
    <row r="281" spans="3:17" x14ac:dyDescent="0.3">
      <c r="C281" s="55"/>
      <c r="L281" s="54"/>
    </row>
    <row r="282" spans="3:17" x14ac:dyDescent="0.3">
      <c r="C282" s="55"/>
      <c r="L282" s="54"/>
    </row>
    <row r="283" spans="3:17" x14ac:dyDescent="0.3">
      <c r="C283" s="55"/>
      <c r="L283" s="54"/>
    </row>
    <row r="284" spans="3:17" x14ac:dyDescent="0.3">
      <c r="C284" s="55"/>
      <c r="L284" s="54"/>
    </row>
    <row r="285" spans="3:17" x14ac:dyDescent="0.3">
      <c r="C285" s="55"/>
      <c r="L285" s="54"/>
    </row>
    <row r="286" spans="3:17" x14ac:dyDescent="0.3">
      <c r="C286" s="55"/>
      <c r="L286" s="54"/>
    </row>
    <row r="287" spans="3:17" x14ac:dyDescent="0.3">
      <c r="C287" s="55"/>
      <c r="L287" s="54"/>
    </row>
    <row r="288" spans="3:17" x14ac:dyDescent="0.3">
      <c r="C288" s="55"/>
      <c r="L288" s="54"/>
    </row>
    <row r="289" spans="3:12" x14ac:dyDescent="0.3">
      <c r="C289" s="55"/>
      <c r="L289" s="54"/>
    </row>
    <row r="290" spans="3:12" x14ac:dyDescent="0.3">
      <c r="C290" s="55"/>
      <c r="L290" s="54"/>
    </row>
    <row r="291" spans="3:12" x14ac:dyDescent="0.3">
      <c r="C291" s="55"/>
      <c r="L291" s="54"/>
    </row>
    <row r="292" spans="3:12" x14ac:dyDescent="0.3">
      <c r="C292" s="55"/>
      <c r="L292" s="54"/>
    </row>
    <row r="293" spans="3:12" x14ac:dyDescent="0.3">
      <c r="C293" s="55"/>
      <c r="L293" s="54"/>
    </row>
    <row r="294" spans="3:12" x14ac:dyDescent="0.3">
      <c r="C294" s="55"/>
      <c r="L294" s="54"/>
    </row>
    <row r="295" spans="3:12" x14ac:dyDescent="0.3">
      <c r="C295" s="55"/>
      <c r="L295" s="54"/>
    </row>
    <row r="296" spans="3:12" x14ac:dyDescent="0.3">
      <c r="C296" s="55"/>
      <c r="L296" s="54"/>
    </row>
    <row r="297" spans="3:12" x14ac:dyDescent="0.3">
      <c r="C297" s="55"/>
      <c r="L297" s="54"/>
    </row>
    <row r="298" spans="3:12" x14ac:dyDescent="0.3">
      <c r="C298" s="55"/>
      <c r="L298" s="54"/>
    </row>
    <row r="299" spans="3:12" x14ac:dyDescent="0.3">
      <c r="C299" s="55"/>
      <c r="L299" s="54"/>
    </row>
    <row r="300" spans="3:12" x14ac:dyDescent="0.3">
      <c r="C300" s="55"/>
      <c r="L300" s="54"/>
    </row>
    <row r="301" spans="3:12" x14ac:dyDescent="0.3">
      <c r="C301" s="55"/>
      <c r="L301" s="54"/>
    </row>
    <row r="302" spans="3:12" x14ac:dyDescent="0.3">
      <c r="C302" s="55"/>
      <c r="L302" s="54"/>
    </row>
    <row r="303" spans="3:12" x14ac:dyDescent="0.3">
      <c r="C303" s="55"/>
      <c r="L303" s="54"/>
    </row>
    <row r="304" spans="3:12" x14ac:dyDescent="0.3">
      <c r="C304" s="55"/>
      <c r="L304" s="54"/>
    </row>
    <row r="305" spans="3:12" x14ac:dyDescent="0.3">
      <c r="C305" s="55"/>
      <c r="L305" s="54"/>
    </row>
    <row r="306" spans="3:12" x14ac:dyDescent="0.3">
      <c r="C306" s="55"/>
      <c r="L306" s="54"/>
    </row>
    <row r="307" spans="3:12" x14ac:dyDescent="0.3">
      <c r="C307" s="55"/>
      <c r="L307" s="54"/>
    </row>
    <row r="308" spans="3:12" x14ac:dyDescent="0.3">
      <c r="C308" s="55"/>
      <c r="L308" s="54"/>
    </row>
    <row r="309" spans="3:12" x14ac:dyDescent="0.3">
      <c r="C309" s="55"/>
      <c r="L309" s="54"/>
    </row>
    <row r="310" spans="3:12" x14ac:dyDescent="0.3">
      <c r="C310" s="55"/>
      <c r="L310" s="54"/>
    </row>
    <row r="311" spans="3:12" x14ac:dyDescent="0.3">
      <c r="C311" s="55"/>
      <c r="L311" s="54"/>
    </row>
    <row r="312" spans="3:12" x14ac:dyDescent="0.3">
      <c r="C312" s="55"/>
      <c r="L312" s="54"/>
    </row>
    <row r="313" spans="3:12" x14ac:dyDescent="0.3">
      <c r="C313" s="55"/>
      <c r="L313" s="54"/>
    </row>
    <row r="314" spans="3:12" x14ac:dyDescent="0.3">
      <c r="C314" s="55"/>
      <c r="L314" s="54"/>
    </row>
    <row r="315" spans="3:12" x14ac:dyDescent="0.3">
      <c r="C315" s="55"/>
      <c r="L315" s="54"/>
    </row>
    <row r="316" spans="3:12" x14ac:dyDescent="0.3">
      <c r="C316" s="55"/>
      <c r="L316" s="54"/>
    </row>
    <row r="317" spans="3:12" x14ac:dyDescent="0.3">
      <c r="C317" s="55"/>
      <c r="L317" s="54"/>
    </row>
    <row r="318" spans="3:12" x14ac:dyDescent="0.3">
      <c r="C318" s="55"/>
      <c r="L318" s="54"/>
    </row>
    <row r="319" spans="3:12" x14ac:dyDescent="0.3">
      <c r="C319" s="55"/>
      <c r="L319" s="54"/>
    </row>
    <row r="320" spans="3:12" x14ac:dyDescent="0.3">
      <c r="C320" s="55"/>
      <c r="L320" s="54"/>
    </row>
    <row r="321" spans="3:12" x14ac:dyDescent="0.3">
      <c r="C321" s="55"/>
      <c r="L321" s="54"/>
    </row>
    <row r="322" spans="3:12" x14ac:dyDescent="0.3">
      <c r="C322" s="55"/>
      <c r="L322" s="54"/>
    </row>
    <row r="323" spans="3:12" x14ac:dyDescent="0.3">
      <c r="C323" s="55"/>
      <c r="L323" s="54"/>
    </row>
    <row r="324" spans="3:12" x14ac:dyDescent="0.3">
      <c r="C324" s="55"/>
      <c r="L324" s="54"/>
    </row>
    <row r="325" spans="3:12" x14ac:dyDescent="0.3">
      <c r="C325" s="55"/>
      <c r="L325" s="54"/>
    </row>
    <row r="326" spans="3:12" x14ac:dyDescent="0.3">
      <c r="C326" s="55"/>
      <c r="L326" s="54"/>
    </row>
    <row r="327" spans="3:12" x14ac:dyDescent="0.3">
      <c r="C327" s="55"/>
      <c r="L327" s="54"/>
    </row>
    <row r="328" spans="3:12" x14ac:dyDescent="0.3">
      <c r="C328" s="55"/>
      <c r="L328" s="54"/>
    </row>
    <row r="329" spans="3:12" x14ac:dyDescent="0.3">
      <c r="C329" s="55"/>
      <c r="L329" s="54"/>
    </row>
    <row r="330" spans="3:12" x14ac:dyDescent="0.3">
      <c r="C330" s="55"/>
      <c r="L330" s="54"/>
    </row>
    <row r="331" spans="3:12" x14ac:dyDescent="0.3">
      <c r="C331" s="55"/>
      <c r="L331" s="54"/>
    </row>
    <row r="332" spans="3:12" x14ac:dyDescent="0.3">
      <c r="C332" s="55"/>
      <c r="L332" s="54"/>
    </row>
    <row r="333" spans="3:12" x14ac:dyDescent="0.3">
      <c r="C333" s="55"/>
      <c r="L333" s="54"/>
    </row>
    <row r="334" spans="3:12" x14ac:dyDescent="0.3">
      <c r="C334" s="55"/>
      <c r="L334" s="54"/>
    </row>
    <row r="335" spans="3:12" x14ac:dyDescent="0.3">
      <c r="C335" s="55"/>
      <c r="L335" s="54"/>
    </row>
    <row r="336" spans="3:12" x14ac:dyDescent="0.3">
      <c r="C336" s="55"/>
      <c r="L336" s="54"/>
    </row>
    <row r="337" spans="3:12" x14ac:dyDescent="0.3">
      <c r="C337" s="55"/>
      <c r="L337" s="54"/>
    </row>
    <row r="338" spans="3:12" x14ac:dyDescent="0.3">
      <c r="C338" s="55"/>
      <c r="L338" s="54"/>
    </row>
    <row r="339" spans="3:12" x14ac:dyDescent="0.3">
      <c r="C339" s="55"/>
      <c r="L339" s="54"/>
    </row>
    <row r="340" spans="3:12" x14ac:dyDescent="0.3">
      <c r="C340" s="55"/>
      <c r="L340" s="54"/>
    </row>
    <row r="341" spans="3:12" x14ac:dyDescent="0.3">
      <c r="C341" s="55"/>
      <c r="L341" s="54"/>
    </row>
    <row r="342" spans="3:12" x14ac:dyDescent="0.3">
      <c r="C342" s="55"/>
      <c r="L342" s="54"/>
    </row>
    <row r="343" spans="3:12" x14ac:dyDescent="0.3">
      <c r="C343" s="55"/>
      <c r="L343" s="54"/>
    </row>
    <row r="344" spans="3:12" x14ac:dyDescent="0.3">
      <c r="C344" s="55"/>
      <c r="L344" s="54"/>
    </row>
    <row r="345" spans="3:12" x14ac:dyDescent="0.3">
      <c r="C345" s="55"/>
      <c r="L345" s="54"/>
    </row>
    <row r="346" spans="3:12" x14ac:dyDescent="0.3">
      <c r="C346" s="55"/>
      <c r="L346" s="54"/>
    </row>
    <row r="347" spans="3:12" x14ac:dyDescent="0.3">
      <c r="C347" s="55"/>
      <c r="L347" s="54"/>
    </row>
    <row r="348" spans="3:12" x14ac:dyDescent="0.3">
      <c r="C348" s="55"/>
      <c r="L348" s="54"/>
    </row>
    <row r="349" spans="3:12" x14ac:dyDescent="0.3">
      <c r="C349" s="55"/>
      <c r="L349" s="54"/>
    </row>
    <row r="350" spans="3:12" x14ac:dyDescent="0.3">
      <c r="C350" s="55"/>
      <c r="L350" s="54"/>
    </row>
    <row r="351" spans="3:12" x14ac:dyDescent="0.3">
      <c r="C351" s="55"/>
      <c r="L351" s="54"/>
    </row>
    <row r="352" spans="3:12" x14ac:dyDescent="0.3">
      <c r="C352" s="55"/>
      <c r="L352" s="54"/>
    </row>
    <row r="353" spans="3:12" x14ac:dyDescent="0.3">
      <c r="C353" s="55"/>
      <c r="L353" s="54"/>
    </row>
    <row r="354" spans="3:12" x14ac:dyDescent="0.3">
      <c r="C354" s="55"/>
      <c r="L354" s="54"/>
    </row>
    <row r="355" spans="3:12" x14ac:dyDescent="0.3">
      <c r="C355" s="55"/>
      <c r="L355" s="54"/>
    </row>
    <row r="356" spans="3:12" x14ac:dyDescent="0.3">
      <c r="C356" s="55"/>
      <c r="L356" s="54"/>
    </row>
    <row r="357" spans="3:12" x14ac:dyDescent="0.3">
      <c r="C357" s="55"/>
      <c r="L357" s="54"/>
    </row>
    <row r="358" spans="3:12" x14ac:dyDescent="0.3">
      <c r="C358" s="55"/>
      <c r="L358" s="54"/>
    </row>
    <row r="359" spans="3:12" x14ac:dyDescent="0.3">
      <c r="C359" s="55"/>
      <c r="L359" s="54"/>
    </row>
    <row r="360" spans="3:12" x14ac:dyDescent="0.3">
      <c r="C360" s="55"/>
      <c r="L360" s="54"/>
    </row>
    <row r="361" spans="3:12" x14ac:dyDescent="0.3">
      <c r="C361" s="55"/>
      <c r="L361" s="54"/>
    </row>
    <row r="362" spans="3:12" x14ac:dyDescent="0.3">
      <c r="C362" s="55"/>
      <c r="L362" s="54"/>
    </row>
    <row r="363" spans="3:12" x14ac:dyDescent="0.3">
      <c r="C363" s="55"/>
      <c r="L363" s="54"/>
    </row>
    <row r="364" spans="3:12" x14ac:dyDescent="0.3">
      <c r="C364" s="55"/>
      <c r="L364" s="54"/>
    </row>
    <row r="365" spans="3:12" x14ac:dyDescent="0.3">
      <c r="C365" s="55"/>
      <c r="L365" s="54"/>
    </row>
    <row r="366" spans="3:12" x14ac:dyDescent="0.3">
      <c r="C366" s="55"/>
      <c r="L366" s="54"/>
    </row>
    <row r="367" spans="3:12" x14ac:dyDescent="0.3">
      <c r="C367" s="55"/>
      <c r="L367" s="54"/>
    </row>
    <row r="368" spans="3:12" x14ac:dyDescent="0.3">
      <c r="C368" s="55"/>
      <c r="L368" s="54"/>
    </row>
    <row r="369" spans="3:12" x14ac:dyDescent="0.3">
      <c r="C369" s="55"/>
      <c r="L369" s="54"/>
    </row>
    <row r="370" spans="3:12" x14ac:dyDescent="0.3">
      <c r="C370" s="55"/>
      <c r="L370" s="54"/>
    </row>
    <row r="371" spans="3:12" x14ac:dyDescent="0.3">
      <c r="C371" s="55"/>
      <c r="L371" s="54"/>
    </row>
    <row r="372" spans="3:12" x14ac:dyDescent="0.3">
      <c r="C372" s="55"/>
      <c r="L372" s="54"/>
    </row>
    <row r="373" spans="3:12" x14ac:dyDescent="0.3">
      <c r="C373" s="55"/>
      <c r="L373" s="54"/>
    </row>
    <row r="374" spans="3:12" x14ac:dyDescent="0.3">
      <c r="C374" s="55"/>
      <c r="L374" s="54"/>
    </row>
    <row r="375" spans="3:12" x14ac:dyDescent="0.3">
      <c r="C375" s="55"/>
      <c r="L375" s="54"/>
    </row>
    <row r="376" spans="3:12" x14ac:dyDescent="0.3">
      <c r="C376" s="55"/>
      <c r="L376" s="54"/>
    </row>
    <row r="377" spans="3:12" x14ac:dyDescent="0.3">
      <c r="C377" s="55"/>
      <c r="L377" s="54"/>
    </row>
    <row r="378" spans="3:12" x14ac:dyDescent="0.3">
      <c r="C378" s="55"/>
      <c r="L378" s="54"/>
    </row>
    <row r="379" spans="3:12" x14ac:dyDescent="0.3">
      <c r="C379" s="55"/>
      <c r="L379" s="54"/>
    </row>
    <row r="380" spans="3:12" x14ac:dyDescent="0.3">
      <c r="C380" s="55"/>
      <c r="L380" s="54"/>
    </row>
    <row r="381" spans="3:12" x14ac:dyDescent="0.3">
      <c r="C381" s="55"/>
      <c r="L381" s="54"/>
    </row>
    <row r="382" spans="3:12" x14ac:dyDescent="0.3">
      <c r="C382" s="55"/>
      <c r="L382" s="54"/>
    </row>
    <row r="383" spans="3:12" x14ac:dyDescent="0.3">
      <c r="C383" s="55"/>
      <c r="L383" s="54"/>
    </row>
    <row r="384" spans="3:12" x14ac:dyDescent="0.3">
      <c r="C384" s="55"/>
      <c r="L384" s="54"/>
    </row>
    <row r="385" spans="3:12" x14ac:dyDescent="0.3">
      <c r="C385" s="55"/>
      <c r="L385" s="54"/>
    </row>
    <row r="386" spans="3:12" x14ac:dyDescent="0.3">
      <c r="C386" s="55"/>
      <c r="L386" s="54"/>
    </row>
    <row r="387" spans="3:12" x14ac:dyDescent="0.3">
      <c r="C387" s="55"/>
      <c r="L387" s="54"/>
    </row>
    <row r="388" spans="3:12" x14ac:dyDescent="0.3">
      <c r="C388" s="55"/>
      <c r="L388" s="54"/>
    </row>
    <row r="389" spans="3:12" x14ac:dyDescent="0.3">
      <c r="C389" s="55"/>
      <c r="L389" s="54"/>
    </row>
    <row r="390" spans="3:12" x14ac:dyDescent="0.3">
      <c r="C390" s="55"/>
      <c r="L390" s="54"/>
    </row>
    <row r="391" spans="3:12" x14ac:dyDescent="0.3">
      <c r="C391" s="55"/>
      <c r="L391" s="54"/>
    </row>
    <row r="392" spans="3:12" x14ac:dyDescent="0.3">
      <c r="C392" s="55"/>
      <c r="L392" s="54"/>
    </row>
    <row r="393" spans="3:12" x14ac:dyDescent="0.3">
      <c r="C393" s="55"/>
      <c r="L393" s="54"/>
    </row>
    <row r="394" spans="3:12" x14ac:dyDescent="0.3">
      <c r="C394" s="55"/>
      <c r="L394" s="54"/>
    </row>
    <row r="395" spans="3:12" x14ac:dyDescent="0.3">
      <c r="C395" s="55"/>
      <c r="L395" s="54"/>
    </row>
    <row r="396" spans="3:12" x14ac:dyDescent="0.3">
      <c r="C396" s="55"/>
      <c r="L396" s="54"/>
    </row>
    <row r="397" spans="3:12" x14ac:dyDescent="0.3">
      <c r="C397" s="55"/>
      <c r="L397" s="54"/>
    </row>
    <row r="398" spans="3:12" x14ac:dyDescent="0.3">
      <c r="C398" s="55"/>
      <c r="L398" s="54"/>
    </row>
    <row r="399" spans="3:12" x14ac:dyDescent="0.3">
      <c r="C399" s="55"/>
      <c r="L399" s="54"/>
    </row>
    <row r="400" spans="3:12" x14ac:dyDescent="0.3">
      <c r="C400" s="55"/>
      <c r="L400" s="54"/>
    </row>
    <row r="401" spans="3:12" x14ac:dyDescent="0.3">
      <c r="C401" s="55"/>
      <c r="L401" s="54"/>
    </row>
    <row r="402" spans="3:12" x14ac:dyDescent="0.3">
      <c r="C402" s="55"/>
      <c r="L402" s="54"/>
    </row>
    <row r="403" spans="3:12" x14ac:dyDescent="0.3">
      <c r="C403" s="55"/>
      <c r="L403" s="54"/>
    </row>
    <row r="404" spans="3:12" x14ac:dyDescent="0.3">
      <c r="C404" s="55"/>
      <c r="L404" s="54"/>
    </row>
    <row r="405" spans="3:12" x14ac:dyDescent="0.3">
      <c r="C405" s="55"/>
      <c r="L405" s="54"/>
    </row>
    <row r="406" spans="3:12" x14ac:dyDescent="0.3">
      <c r="C406" s="55"/>
      <c r="L406" s="54"/>
    </row>
    <row r="407" spans="3:12" x14ac:dyDescent="0.3">
      <c r="C407" s="55"/>
      <c r="L407" s="54"/>
    </row>
    <row r="408" spans="3:12" x14ac:dyDescent="0.3">
      <c r="C408" s="55"/>
      <c r="L408" s="54"/>
    </row>
    <row r="409" spans="3:12" x14ac:dyDescent="0.3">
      <c r="C409" s="55"/>
      <c r="L409" s="54"/>
    </row>
    <row r="410" spans="3:12" x14ac:dyDescent="0.3">
      <c r="C410" s="55"/>
      <c r="L410" s="54"/>
    </row>
    <row r="411" spans="3:12" x14ac:dyDescent="0.3">
      <c r="C411" s="55"/>
      <c r="L411" s="54"/>
    </row>
    <row r="412" spans="3:12" x14ac:dyDescent="0.3">
      <c r="C412" s="55"/>
      <c r="L412" s="54"/>
    </row>
    <row r="413" spans="3:12" x14ac:dyDescent="0.3">
      <c r="C413" s="55"/>
      <c r="L413" s="54"/>
    </row>
    <row r="414" spans="3:12" x14ac:dyDescent="0.3">
      <c r="C414" s="55"/>
      <c r="L414" s="54"/>
    </row>
    <row r="415" spans="3:12" x14ac:dyDescent="0.3">
      <c r="C415" s="55"/>
      <c r="L415" s="54"/>
    </row>
    <row r="416" spans="3:12" x14ac:dyDescent="0.3">
      <c r="C416" s="55"/>
      <c r="G416" s="57"/>
      <c r="L416" s="54"/>
    </row>
    <row r="417" spans="3:12" x14ac:dyDescent="0.3">
      <c r="C417" s="55"/>
      <c r="G417" s="57"/>
      <c r="L417" s="54"/>
    </row>
    <row r="418" spans="3:12" x14ac:dyDescent="0.3">
      <c r="C418" s="55"/>
      <c r="G418" s="57"/>
      <c r="H418" s="59"/>
      <c r="L418" s="57"/>
    </row>
    <row r="419" spans="3:12" x14ac:dyDescent="0.3">
      <c r="C419" s="55"/>
      <c r="G419" s="57"/>
      <c r="H419" s="59"/>
      <c r="L419" s="57"/>
    </row>
    <row r="420" spans="3:12" x14ac:dyDescent="0.3">
      <c r="H420" s="59"/>
      <c r="L420" s="57"/>
    </row>
    <row r="421" spans="3:12" x14ac:dyDescent="0.3">
      <c r="H421" s="59"/>
      <c r="L421" s="57"/>
    </row>
  </sheetData>
  <sheetProtection algorithmName="SHA-512" hashValue="KTqsER3PY9Wg9Ao+diLTV9DvrPr2aJVdDHGfGM3zr7gcaTAz1QefJRw4jHyBo+BIBHwCShuDYqjF8k8Y60mdsg==" saltValue="RdxsCjLoqMt09oBt8/X5WQ==" spinCount="100000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31141-56B6-46C3-93B7-D9D46A07285A}">
  <dimension ref="A1:T198"/>
  <sheetViews>
    <sheetView zoomScale="80" zoomScaleNormal="80" workbookViewId="0">
      <pane ySplit="1" topLeftCell="A159" activePane="bottomLeft" state="frozen"/>
      <selection pane="bottomLeft" activeCell="T188" sqref="T188"/>
    </sheetView>
  </sheetViews>
  <sheetFormatPr defaultColWidth="8.88671875" defaultRowHeight="14.4" x14ac:dyDescent="0.3"/>
  <cols>
    <col min="1" max="1" width="18.88671875" style="36" customWidth="1"/>
    <col min="2" max="2" width="11.5546875" style="36" customWidth="1"/>
    <col min="3" max="3" width="13.44140625" style="36" customWidth="1"/>
    <col min="4" max="4" width="28.44140625" style="36" customWidth="1"/>
    <col min="5" max="5" width="28.33203125" style="36" customWidth="1"/>
    <col min="6" max="6" width="97.6640625" style="36" bestFit="1" customWidth="1"/>
    <col min="7" max="7" width="11.33203125" style="36" customWidth="1"/>
    <col min="8" max="8" width="8.33203125" style="36" customWidth="1"/>
    <col min="9" max="9" width="71.88671875" style="36" bestFit="1" customWidth="1"/>
    <col min="10" max="10" width="27.33203125" style="36" bestFit="1" customWidth="1"/>
    <col min="11" max="11" width="29.6640625" style="36" customWidth="1"/>
    <col min="12" max="12" width="11.33203125" style="36" bestFit="1" customWidth="1"/>
    <col min="13" max="13" width="10.6640625" style="36" bestFit="1" customWidth="1"/>
    <col min="14" max="14" width="18.5546875" style="36" bestFit="1" customWidth="1"/>
    <col min="15" max="15" width="20" style="36" customWidth="1"/>
    <col min="16" max="16" width="144.5546875" style="36" customWidth="1"/>
    <col min="17" max="17" width="10.6640625" style="36" bestFit="1" customWidth="1"/>
    <col min="18" max="18" width="1.109375" customWidth="1"/>
    <col min="19" max="19" width="19.44140625" style="5" bestFit="1" customWidth="1"/>
    <col min="20" max="20" width="18.44140625" style="5" bestFit="1" customWidth="1"/>
  </cols>
  <sheetData>
    <row r="1" spans="1:20" x14ac:dyDescent="0.3">
      <c r="A1" s="36" t="s">
        <v>105</v>
      </c>
      <c r="B1" s="36" t="s">
        <v>106</v>
      </c>
      <c r="C1" s="36" t="s">
        <v>107</v>
      </c>
      <c r="D1" s="36" t="s">
        <v>108</v>
      </c>
      <c r="E1" s="36" t="s">
        <v>109</v>
      </c>
      <c r="F1" s="36" t="s">
        <v>110</v>
      </c>
      <c r="G1" s="36" t="s">
        <v>111</v>
      </c>
      <c r="H1" s="36" t="s">
        <v>112</v>
      </c>
      <c r="I1" s="35" t="s">
        <v>113</v>
      </c>
      <c r="J1" s="35" t="s">
        <v>114</v>
      </c>
      <c r="K1" s="35" t="s">
        <v>115</v>
      </c>
      <c r="L1" s="35" t="s">
        <v>116</v>
      </c>
      <c r="M1" s="35" t="s">
        <v>117</v>
      </c>
      <c r="N1" s="35" t="s">
        <v>118</v>
      </c>
      <c r="O1" s="35" t="s">
        <v>119</v>
      </c>
      <c r="P1" s="35" t="s">
        <v>120</v>
      </c>
      <c r="Q1" s="35" t="s">
        <v>121</v>
      </c>
      <c r="S1" s="68" t="s">
        <v>84</v>
      </c>
      <c r="T1" s="68" t="s">
        <v>569</v>
      </c>
    </row>
    <row r="2" spans="1:20" x14ac:dyDescent="0.3">
      <c r="A2" s="36" t="s">
        <v>565</v>
      </c>
      <c r="B2" s="36" t="s">
        <v>122</v>
      </c>
      <c r="C2" s="36">
        <v>62</v>
      </c>
      <c r="D2" s="36" t="s">
        <v>123</v>
      </c>
      <c r="E2" s="36" t="s">
        <v>124</v>
      </c>
      <c r="F2" s="36" t="s">
        <v>125</v>
      </c>
      <c r="G2" s="36">
        <v>657860</v>
      </c>
      <c r="H2" s="36">
        <v>1</v>
      </c>
      <c r="I2" s="36" t="s">
        <v>126</v>
      </c>
      <c r="J2" s="36" t="s">
        <v>127</v>
      </c>
      <c r="K2" s="36" t="s">
        <v>128</v>
      </c>
      <c r="L2" s="36" t="s">
        <v>129</v>
      </c>
      <c r="M2" s="36" t="s">
        <v>130</v>
      </c>
      <c r="N2" s="36" t="s">
        <v>131</v>
      </c>
      <c r="Q2" s="36" t="s">
        <v>132</v>
      </c>
      <c r="S2" s="67"/>
      <c r="T2" s="67"/>
    </row>
    <row r="3" spans="1:20" x14ac:dyDescent="0.3">
      <c r="A3" s="36" t="s">
        <v>565</v>
      </c>
      <c r="B3" s="36" t="s">
        <v>122</v>
      </c>
      <c r="C3" s="36">
        <v>62</v>
      </c>
      <c r="D3" s="36" t="s">
        <v>123</v>
      </c>
      <c r="E3" s="36" t="s">
        <v>124</v>
      </c>
      <c r="F3" s="36" t="s">
        <v>125</v>
      </c>
      <c r="G3" s="36">
        <v>657861</v>
      </c>
      <c r="H3" s="36">
        <v>1</v>
      </c>
      <c r="I3" s="36" t="s">
        <v>126</v>
      </c>
      <c r="J3" s="36" t="s">
        <v>127</v>
      </c>
      <c r="K3" s="36" t="s">
        <v>128</v>
      </c>
      <c r="L3" s="36" t="s">
        <v>129</v>
      </c>
      <c r="M3" s="36" t="s">
        <v>130</v>
      </c>
      <c r="N3" s="36" t="s">
        <v>133</v>
      </c>
      <c r="Q3" s="36" t="s">
        <v>132</v>
      </c>
      <c r="S3" s="12"/>
      <c r="T3" s="12"/>
    </row>
    <row r="4" spans="1:20" x14ac:dyDescent="0.3">
      <c r="A4" s="36" t="s">
        <v>565</v>
      </c>
      <c r="B4" s="36" t="s">
        <v>122</v>
      </c>
      <c r="C4" s="36">
        <v>53</v>
      </c>
      <c r="D4" s="36" t="s">
        <v>134</v>
      </c>
      <c r="E4" s="36" t="s">
        <v>135</v>
      </c>
      <c r="F4" s="36" t="s">
        <v>136</v>
      </c>
      <c r="G4" s="36">
        <v>657862</v>
      </c>
      <c r="H4" s="36">
        <v>1</v>
      </c>
      <c r="I4" s="36" t="s">
        <v>137</v>
      </c>
      <c r="J4" s="36" t="s">
        <v>138</v>
      </c>
      <c r="K4" s="36" t="s">
        <v>139</v>
      </c>
      <c r="L4" s="64">
        <v>44054</v>
      </c>
      <c r="M4" s="36" t="s">
        <v>140</v>
      </c>
      <c r="N4" s="36" t="s">
        <v>141</v>
      </c>
      <c r="Q4" s="36" t="s">
        <v>142</v>
      </c>
      <c r="S4" s="67"/>
      <c r="T4" s="67"/>
    </row>
    <row r="5" spans="1:20" x14ac:dyDescent="0.3">
      <c r="A5" s="36" t="s">
        <v>565</v>
      </c>
      <c r="B5" s="36" t="s">
        <v>122</v>
      </c>
      <c r="C5" s="36">
        <v>55</v>
      </c>
      <c r="D5" s="36" t="s">
        <v>143</v>
      </c>
      <c r="E5" s="36" t="s">
        <v>144</v>
      </c>
      <c r="F5" s="36" t="s">
        <v>145</v>
      </c>
      <c r="G5" s="36">
        <v>657863</v>
      </c>
      <c r="H5" s="36">
        <v>1</v>
      </c>
      <c r="I5" s="36" t="s">
        <v>146</v>
      </c>
      <c r="J5" s="36" t="s">
        <v>147</v>
      </c>
      <c r="K5" s="36" t="s">
        <v>148</v>
      </c>
      <c r="L5" s="64">
        <v>44090</v>
      </c>
      <c r="M5" s="36" t="s">
        <v>149</v>
      </c>
      <c r="N5" s="36" t="s">
        <v>150</v>
      </c>
      <c r="P5" s="36" t="s">
        <v>151</v>
      </c>
      <c r="Q5" s="36" t="s">
        <v>152</v>
      </c>
      <c r="S5" s="12"/>
      <c r="T5" s="12"/>
    </row>
    <row r="6" spans="1:20" x14ac:dyDescent="0.3">
      <c r="A6" s="36" t="s">
        <v>565</v>
      </c>
      <c r="B6" s="36" t="s">
        <v>122</v>
      </c>
      <c r="C6" s="36">
        <v>55</v>
      </c>
      <c r="D6" s="36" t="s">
        <v>143</v>
      </c>
      <c r="E6" s="36" t="s">
        <v>144</v>
      </c>
      <c r="F6" s="36" t="s">
        <v>153</v>
      </c>
      <c r="G6" s="36">
        <v>657864</v>
      </c>
      <c r="H6" s="36">
        <v>1</v>
      </c>
      <c r="I6" s="36" t="s">
        <v>146</v>
      </c>
      <c r="J6" s="36" t="s">
        <v>147</v>
      </c>
      <c r="K6" s="36" t="s">
        <v>154</v>
      </c>
      <c r="L6" s="64">
        <v>39625</v>
      </c>
      <c r="M6" s="36" t="s">
        <v>149</v>
      </c>
      <c r="N6" s="36" t="s">
        <v>150</v>
      </c>
      <c r="P6" s="36" t="s">
        <v>155</v>
      </c>
      <c r="Q6" s="36" t="s">
        <v>152</v>
      </c>
      <c r="S6" s="67"/>
      <c r="T6" s="67"/>
    </row>
    <row r="7" spans="1:20" x14ac:dyDescent="0.3">
      <c r="A7" s="36" t="s">
        <v>565</v>
      </c>
      <c r="B7" s="36" t="s">
        <v>122</v>
      </c>
      <c r="C7" s="36">
        <v>55</v>
      </c>
      <c r="D7" s="36" t="s">
        <v>143</v>
      </c>
      <c r="E7" s="36" t="s">
        <v>144</v>
      </c>
      <c r="F7" s="36" t="s">
        <v>156</v>
      </c>
      <c r="G7" s="36">
        <v>657865</v>
      </c>
      <c r="H7" s="36">
        <v>1</v>
      </c>
      <c r="I7" s="36" t="s">
        <v>146</v>
      </c>
      <c r="J7" s="36" t="s">
        <v>147</v>
      </c>
      <c r="K7" s="36" t="s">
        <v>157</v>
      </c>
      <c r="L7" s="64">
        <v>39624</v>
      </c>
      <c r="M7" s="36" t="s">
        <v>149</v>
      </c>
      <c r="N7" s="36" t="s">
        <v>150</v>
      </c>
      <c r="P7" s="36" t="s">
        <v>158</v>
      </c>
      <c r="Q7" s="36" t="s">
        <v>152</v>
      </c>
      <c r="S7" s="12"/>
      <c r="T7" s="12"/>
    </row>
    <row r="8" spans="1:20" x14ac:dyDescent="0.3">
      <c r="A8" s="36" t="s">
        <v>565</v>
      </c>
      <c r="B8" s="36" t="s">
        <v>122</v>
      </c>
      <c r="C8" s="36">
        <v>55</v>
      </c>
      <c r="D8" s="36" t="s">
        <v>143</v>
      </c>
      <c r="E8" s="36" t="s">
        <v>144</v>
      </c>
      <c r="F8" s="36" t="s">
        <v>159</v>
      </c>
      <c r="G8" s="36">
        <v>657866</v>
      </c>
      <c r="H8" s="36">
        <v>1</v>
      </c>
      <c r="I8" s="36" t="s">
        <v>146</v>
      </c>
      <c r="J8" s="36" t="s">
        <v>147</v>
      </c>
      <c r="K8" s="36" t="s">
        <v>160</v>
      </c>
      <c r="L8" s="64">
        <v>39630</v>
      </c>
      <c r="M8" s="36" t="s">
        <v>149</v>
      </c>
      <c r="N8" s="36" t="s">
        <v>150</v>
      </c>
      <c r="P8" s="36" t="s">
        <v>161</v>
      </c>
      <c r="Q8" s="36" t="s">
        <v>152</v>
      </c>
      <c r="S8" s="67"/>
      <c r="T8" s="67"/>
    </row>
    <row r="9" spans="1:20" x14ac:dyDescent="0.3">
      <c r="A9" s="36" t="s">
        <v>565</v>
      </c>
      <c r="B9" s="36" t="s">
        <v>122</v>
      </c>
      <c r="C9" s="36">
        <v>55</v>
      </c>
      <c r="D9" s="36" t="s">
        <v>143</v>
      </c>
      <c r="E9" s="36" t="s">
        <v>144</v>
      </c>
      <c r="F9" s="36" t="s">
        <v>162</v>
      </c>
      <c r="G9" s="36">
        <v>657867</v>
      </c>
      <c r="H9" s="36">
        <v>1</v>
      </c>
      <c r="I9" s="36" t="s">
        <v>146</v>
      </c>
      <c r="J9" s="36" t="s">
        <v>147</v>
      </c>
      <c r="K9" s="36" t="s">
        <v>163</v>
      </c>
      <c r="L9" s="64">
        <v>39630</v>
      </c>
      <c r="M9" s="36" t="s">
        <v>149</v>
      </c>
      <c r="N9" s="36" t="s">
        <v>150</v>
      </c>
      <c r="P9" s="36" t="s">
        <v>164</v>
      </c>
      <c r="Q9" s="36" t="s">
        <v>152</v>
      </c>
      <c r="S9" s="12"/>
      <c r="T9" s="12"/>
    </row>
    <row r="10" spans="1:20" x14ac:dyDescent="0.3">
      <c r="A10" s="36" t="s">
        <v>565</v>
      </c>
      <c r="B10" s="36" t="s">
        <v>122</v>
      </c>
      <c r="C10" s="36">
        <v>56</v>
      </c>
      <c r="D10" s="36" t="s">
        <v>165</v>
      </c>
      <c r="E10" s="36" t="s">
        <v>166</v>
      </c>
      <c r="F10" s="36" t="s">
        <v>167</v>
      </c>
      <c r="G10" s="36">
        <v>657868</v>
      </c>
      <c r="H10" s="36">
        <v>8</v>
      </c>
      <c r="I10" s="36" t="s">
        <v>255</v>
      </c>
      <c r="J10" s="36" t="s">
        <v>168</v>
      </c>
      <c r="K10" s="36" t="s">
        <v>169</v>
      </c>
      <c r="L10" s="36">
        <v>2008</v>
      </c>
      <c r="M10" s="36" t="s">
        <v>140</v>
      </c>
      <c r="N10" s="36" t="s">
        <v>170</v>
      </c>
      <c r="P10" s="36" t="s">
        <v>171</v>
      </c>
      <c r="Q10" s="36" t="s">
        <v>172</v>
      </c>
      <c r="S10" s="67"/>
      <c r="T10" s="67"/>
    </row>
    <row r="11" spans="1:20" x14ac:dyDescent="0.3">
      <c r="A11" s="36" t="s">
        <v>565</v>
      </c>
      <c r="B11" s="36" t="s">
        <v>122</v>
      </c>
      <c r="C11" s="36">
        <v>56</v>
      </c>
      <c r="D11" s="36" t="s">
        <v>165</v>
      </c>
      <c r="E11" s="36" t="s">
        <v>166</v>
      </c>
      <c r="F11" s="36" t="s">
        <v>173</v>
      </c>
      <c r="G11" s="36">
        <v>657869</v>
      </c>
      <c r="H11" s="36">
        <v>9</v>
      </c>
      <c r="I11" s="36" t="s">
        <v>255</v>
      </c>
      <c r="J11" s="36" t="s">
        <v>168</v>
      </c>
      <c r="K11" s="36" t="s">
        <v>174</v>
      </c>
      <c r="L11" s="36">
        <v>2008</v>
      </c>
      <c r="M11" s="36" t="s">
        <v>130</v>
      </c>
      <c r="N11" s="36" t="s">
        <v>175</v>
      </c>
      <c r="P11" s="36" t="s">
        <v>171</v>
      </c>
      <c r="Q11" s="36" t="s">
        <v>172</v>
      </c>
      <c r="S11" s="12"/>
      <c r="T11" s="12"/>
    </row>
    <row r="12" spans="1:20" x14ac:dyDescent="0.3">
      <c r="A12" s="36" t="s">
        <v>565</v>
      </c>
      <c r="B12" s="36" t="s">
        <v>122</v>
      </c>
      <c r="C12" s="36">
        <v>56</v>
      </c>
      <c r="D12" s="36" t="s">
        <v>165</v>
      </c>
      <c r="E12" s="36" t="s">
        <v>166</v>
      </c>
      <c r="F12" s="36" t="s">
        <v>176</v>
      </c>
      <c r="G12" s="36">
        <v>657870</v>
      </c>
      <c r="H12" s="36">
        <v>25</v>
      </c>
      <c r="I12" s="36" t="s">
        <v>255</v>
      </c>
      <c r="J12" s="36" t="s">
        <v>168</v>
      </c>
      <c r="K12" s="36" t="s">
        <v>174</v>
      </c>
      <c r="L12" s="36">
        <v>2008</v>
      </c>
      <c r="M12" s="36" t="s">
        <v>177</v>
      </c>
      <c r="N12" s="36" t="s">
        <v>175</v>
      </c>
      <c r="P12" s="36" t="s">
        <v>171</v>
      </c>
      <c r="Q12" s="36" t="s">
        <v>172</v>
      </c>
      <c r="S12" s="67"/>
      <c r="T12" s="67"/>
    </row>
    <row r="13" spans="1:20" x14ac:dyDescent="0.3">
      <c r="A13" s="36" t="s">
        <v>565</v>
      </c>
      <c r="B13" s="36" t="s">
        <v>122</v>
      </c>
      <c r="C13" s="36">
        <v>56</v>
      </c>
      <c r="D13" s="36" t="s">
        <v>165</v>
      </c>
      <c r="E13" s="36" t="s">
        <v>166</v>
      </c>
      <c r="F13" s="36" t="s">
        <v>178</v>
      </c>
      <c r="G13" s="36">
        <v>657871</v>
      </c>
      <c r="H13" s="36">
        <v>25</v>
      </c>
      <c r="I13" s="36" t="s">
        <v>255</v>
      </c>
      <c r="J13" s="36" t="s">
        <v>168</v>
      </c>
      <c r="K13" s="36" t="s">
        <v>174</v>
      </c>
      <c r="L13" s="36">
        <v>2008</v>
      </c>
      <c r="M13" s="36" t="s">
        <v>179</v>
      </c>
      <c r="N13" s="36" t="s">
        <v>175</v>
      </c>
      <c r="P13" s="36" t="s">
        <v>171</v>
      </c>
      <c r="Q13" s="36" t="s">
        <v>172</v>
      </c>
      <c r="S13" s="12"/>
      <c r="T13" s="12"/>
    </row>
    <row r="14" spans="1:20" x14ac:dyDescent="0.3">
      <c r="A14" s="36" t="s">
        <v>565</v>
      </c>
      <c r="B14" s="36" t="s">
        <v>122</v>
      </c>
      <c r="C14" s="36">
        <v>56</v>
      </c>
      <c r="D14" s="36" t="s">
        <v>165</v>
      </c>
      <c r="E14" s="36" t="s">
        <v>166</v>
      </c>
      <c r="F14" s="36" t="s">
        <v>180</v>
      </c>
      <c r="G14" s="36">
        <v>657872</v>
      </c>
      <c r="H14" s="36">
        <v>24</v>
      </c>
      <c r="I14" s="36" t="s">
        <v>255</v>
      </c>
      <c r="J14" s="36" t="s">
        <v>168</v>
      </c>
      <c r="K14" s="36" t="s">
        <v>174</v>
      </c>
      <c r="L14" s="36">
        <v>2008</v>
      </c>
      <c r="M14" s="36" t="s">
        <v>181</v>
      </c>
      <c r="N14" s="36" t="s">
        <v>175</v>
      </c>
      <c r="P14" s="36" t="s">
        <v>171</v>
      </c>
      <c r="Q14" s="36" t="s">
        <v>172</v>
      </c>
      <c r="S14" s="67"/>
      <c r="T14" s="67"/>
    </row>
    <row r="15" spans="1:20" x14ac:dyDescent="0.3">
      <c r="A15" s="36" t="s">
        <v>565</v>
      </c>
      <c r="B15" s="36" t="s">
        <v>122</v>
      </c>
      <c r="C15" s="36">
        <v>56</v>
      </c>
      <c r="D15" s="36" t="s">
        <v>165</v>
      </c>
      <c r="E15" s="36" t="s">
        <v>166</v>
      </c>
      <c r="F15" s="36" t="s">
        <v>341</v>
      </c>
      <c r="G15" s="36">
        <v>48106</v>
      </c>
      <c r="H15" s="36">
        <v>24</v>
      </c>
      <c r="I15" s="36" t="s">
        <v>255</v>
      </c>
      <c r="J15" s="36" t="s">
        <v>168</v>
      </c>
      <c r="K15" s="36" t="s">
        <v>174</v>
      </c>
      <c r="L15" s="36">
        <v>2008</v>
      </c>
      <c r="M15" s="36" t="s">
        <v>194</v>
      </c>
      <c r="N15" s="36" t="s">
        <v>175</v>
      </c>
      <c r="P15" s="36" t="s">
        <v>171</v>
      </c>
      <c r="Q15" s="36" t="s">
        <v>172</v>
      </c>
      <c r="S15" s="12"/>
      <c r="T15" s="12"/>
    </row>
    <row r="16" spans="1:20" x14ac:dyDescent="0.3">
      <c r="A16" s="36" t="s">
        <v>565</v>
      </c>
      <c r="B16" s="36" t="s">
        <v>122</v>
      </c>
      <c r="C16" s="36">
        <v>53</v>
      </c>
      <c r="D16" s="36" t="s">
        <v>134</v>
      </c>
      <c r="E16" s="36" t="s">
        <v>182</v>
      </c>
      <c r="F16" s="36" t="s">
        <v>183</v>
      </c>
      <c r="G16" s="36">
        <v>657873</v>
      </c>
      <c r="H16" s="36">
        <v>1</v>
      </c>
      <c r="I16" s="36" t="s">
        <v>184</v>
      </c>
      <c r="J16" s="36" t="s">
        <v>185</v>
      </c>
      <c r="K16" s="36" t="s">
        <v>186</v>
      </c>
      <c r="L16" s="36">
        <v>2008</v>
      </c>
      <c r="M16" s="36" t="s">
        <v>130</v>
      </c>
      <c r="N16" s="36" t="s">
        <v>187</v>
      </c>
      <c r="Q16" s="36" t="s">
        <v>188</v>
      </c>
      <c r="S16" s="67"/>
      <c r="T16" s="67"/>
    </row>
    <row r="17" spans="1:20" x14ac:dyDescent="0.3">
      <c r="A17" s="36" t="s">
        <v>565</v>
      </c>
      <c r="B17" s="36" t="s">
        <v>122</v>
      </c>
      <c r="C17" s="36">
        <v>53</v>
      </c>
      <c r="D17" s="36" t="s">
        <v>134</v>
      </c>
      <c r="E17" s="36" t="s">
        <v>182</v>
      </c>
      <c r="F17" s="36" t="s">
        <v>189</v>
      </c>
      <c r="G17" s="36">
        <v>657874</v>
      </c>
      <c r="H17" s="36">
        <v>1</v>
      </c>
      <c r="I17" s="36" t="s">
        <v>184</v>
      </c>
      <c r="J17" s="36" t="s">
        <v>185</v>
      </c>
      <c r="K17" s="36" t="s">
        <v>190</v>
      </c>
      <c r="M17" s="36" t="s">
        <v>140</v>
      </c>
      <c r="N17" s="36" t="s">
        <v>191</v>
      </c>
      <c r="Q17" s="36" t="s">
        <v>188</v>
      </c>
      <c r="S17" s="12"/>
      <c r="T17" s="12"/>
    </row>
    <row r="18" spans="1:20" x14ac:dyDescent="0.3">
      <c r="A18" s="36" t="s">
        <v>565</v>
      </c>
      <c r="B18" s="36" t="s">
        <v>122</v>
      </c>
      <c r="C18" s="36">
        <v>53</v>
      </c>
      <c r="D18" s="36" t="s">
        <v>134</v>
      </c>
      <c r="E18" s="36" t="s">
        <v>182</v>
      </c>
      <c r="F18" s="36" t="s">
        <v>189</v>
      </c>
      <c r="G18" s="36">
        <v>657876</v>
      </c>
      <c r="H18" s="36">
        <v>1</v>
      </c>
      <c r="I18" s="36" t="s">
        <v>184</v>
      </c>
      <c r="J18" s="36" t="s">
        <v>185</v>
      </c>
      <c r="K18" s="36" t="s">
        <v>190</v>
      </c>
      <c r="M18" s="36" t="s">
        <v>130</v>
      </c>
      <c r="N18" s="36" t="s">
        <v>192</v>
      </c>
      <c r="Q18" s="36" t="s">
        <v>188</v>
      </c>
      <c r="S18" s="67"/>
      <c r="T18" s="67"/>
    </row>
    <row r="19" spans="1:20" x14ac:dyDescent="0.3">
      <c r="A19" s="36" t="s">
        <v>565</v>
      </c>
      <c r="B19" s="36" t="s">
        <v>122</v>
      </c>
      <c r="C19" s="36">
        <v>53</v>
      </c>
      <c r="D19" s="36" t="s">
        <v>134</v>
      </c>
      <c r="E19" s="36" t="s">
        <v>182</v>
      </c>
      <c r="F19" s="36" t="s">
        <v>189</v>
      </c>
      <c r="G19" s="36">
        <v>657877</v>
      </c>
      <c r="H19" s="36">
        <v>1</v>
      </c>
      <c r="I19" s="36" t="s">
        <v>184</v>
      </c>
      <c r="J19" s="36" t="s">
        <v>185</v>
      </c>
      <c r="K19" s="36" t="s">
        <v>190</v>
      </c>
      <c r="M19" s="36" t="s">
        <v>177</v>
      </c>
      <c r="N19" s="36" t="s">
        <v>192</v>
      </c>
      <c r="Q19" s="36" t="s">
        <v>188</v>
      </c>
      <c r="S19" s="12"/>
      <c r="T19" s="12"/>
    </row>
    <row r="20" spans="1:20" x14ac:dyDescent="0.3">
      <c r="A20" s="36" t="s">
        <v>565</v>
      </c>
      <c r="B20" s="36" t="s">
        <v>122</v>
      </c>
      <c r="C20" s="36">
        <v>53</v>
      </c>
      <c r="D20" s="36" t="s">
        <v>134</v>
      </c>
      <c r="E20" s="36" t="s">
        <v>182</v>
      </c>
      <c r="F20" s="36" t="s">
        <v>189</v>
      </c>
      <c r="G20" s="36">
        <v>657878</v>
      </c>
      <c r="H20" s="36">
        <v>1</v>
      </c>
      <c r="I20" s="36" t="s">
        <v>184</v>
      </c>
      <c r="J20" s="36" t="s">
        <v>185</v>
      </c>
      <c r="K20" s="36" t="s">
        <v>190</v>
      </c>
      <c r="M20" s="36" t="s">
        <v>179</v>
      </c>
      <c r="N20" s="36" t="s">
        <v>193</v>
      </c>
      <c r="Q20" s="36" t="s">
        <v>188</v>
      </c>
      <c r="S20" s="67"/>
      <c r="T20" s="67"/>
    </row>
    <row r="21" spans="1:20" x14ac:dyDescent="0.3">
      <c r="A21" s="36" t="s">
        <v>565</v>
      </c>
      <c r="B21" s="36" t="s">
        <v>122</v>
      </c>
      <c r="C21" s="36">
        <v>53</v>
      </c>
      <c r="D21" s="36" t="s">
        <v>134</v>
      </c>
      <c r="E21" s="36" t="s">
        <v>182</v>
      </c>
      <c r="F21" s="36" t="s">
        <v>189</v>
      </c>
      <c r="G21" s="36">
        <v>657879</v>
      </c>
      <c r="H21" s="36">
        <v>1</v>
      </c>
      <c r="I21" s="36" t="s">
        <v>184</v>
      </c>
      <c r="J21" s="36" t="s">
        <v>185</v>
      </c>
      <c r="K21" s="36" t="s">
        <v>190</v>
      </c>
      <c r="M21" s="36" t="s">
        <v>179</v>
      </c>
      <c r="N21" s="36" t="s">
        <v>192</v>
      </c>
      <c r="Q21" s="36" t="s">
        <v>188</v>
      </c>
      <c r="S21" s="12"/>
      <c r="T21" s="12"/>
    </row>
    <row r="22" spans="1:20" x14ac:dyDescent="0.3">
      <c r="A22" s="36" t="s">
        <v>565</v>
      </c>
      <c r="B22" s="36" t="s">
        <v>122</v>
      </c>
      <c r="C22" s="36">
        <v>53</v>
      </c>
      <c r="D22" s="36" t="s">
        <v>134</v>
      </c>
      <c r="E22" s="36" t="s">
        <v>182</v>
      </c>
      <c r="F22" s="36" t="s">
        <v>189</v>
      </c>
      <c r="G22" s="36">
        <v>657881</v>
      </c>
      <c r="H22" s="36">
        <v>1</v>
      </c>
      <c r="I22" s="36" t="s">
        <v>184</v>
      </c>
      <c r="J22" s="36" t="s">
        <v>185</v>
      </c>
      <c r="K22" s="36" t="s">
        <v>190</v>
      </c>
      <c r="M22" s="36" t="s">
        <v>181</v>
      </c>
      <c r="N22" s="36" t="s">
        <v>192</v>
      </c>
      <c r="Q22" s="36" t="s">
        <v>188</v>
      </c>
      <c r="S22" s="67"/>
      <c r="T22" s="67"/>
    </row>
    <row r="23" spans="1:20" x14ac:dyDescent="0.3">
      <c r="A23" s="36" t="s">
        <v>565</v>
      </c>
      <c r="B23" s="36" t="s">
        <v>122</v>
      </c>
      <c r="C23" s="36">
        <v>53</v>
      </c>
      <c r="D23" s="36" t="s">
        <v>134</v>
      </c>
      <c r="E23" s="36" t="s">
        <v>182</v>
      </c>
      <c r="F23" s="36" t="s">
        <v>189</v>
      </c>
      <c r="G23" s="36">
        <v>657881</v>
      </c>
      <c r="H23" s="36">
        <v>1</v>
      </c>
      <c r="I23" s="36" t="s">
        <v>184</v>
      </c>
      <c r="J23" s="36" t="s">
        <v>185</v>
      </c>
      <c r="K23" s="36" t="s">
        <v>190</v>
      </c>
      <c r="M23" s="36" t="s">
        <v>181</v>
      </c>
      <c r="N23" s="36" t="s">
        <v>193</v>
      </c>
      <c r="S23" s="12"/>
      <c r="T23" s="12"/>
    </row>
    <row r="24" spans="1:20" x14ac:dyDescent="0.3">
      <c r="A24" s="36" t="s">
        <v>565</v>
      </c>
      <c r="B24" s="36" t="s">
        <v>122</v>
      </c>
      <c r="C24" s="36">
        <v>53</v>
      </c>
      <c r="D24" s="36" t="s">
        <v>134</v>
      </c>
      <c r="E24" s="36" t="s">
        <v>182</v>
      </c>
      <c r="F24" s="36" t="s">
        <v>189</v>
      </c>
      <c r="G24" s="36">
        <v>657883</v>
      </c>
      <c r="H24" s="36">
        <v>1</v>
      </c>
      <c r="I24" s="36" t="s">
        <v>184</v>
      </c>
      <c r="J24" s="36" t="s">
        <v>185</v>
      </c>
      <c r="K24" s="36" t="s">
        <v>190</v>
      </c>
      <c r="M24" s="36" t="s">
        <v>194</v>
      </c>
      <c r="N24" s="36" t="s">
        <v>192</v>
      </c>
      <c r="Q24" s="36" t="s">
        <v>188</v>
      </c>
      <c r="S24" s="67"/>
      <c r="T24" s="67"/>
    </row>
    <row r="25" spans="1:20" x14ac:dyDescent="0.3">
      <c r="A25" s="36" t="s">
        <v>565</v>
      </c>
      <c r="B25" s="36" t="s">
        <v>122</v>
      </c>
      <c r="C25" s="36">
        <v>53</v>
      </c>
      <c r="D25" s="36" t="s">
        <v>134</v>
      </c>
      <c r="E25" s="36" t="s">
        <v>182</v>
      </c>
      <c r="F25" s="36" t="s">
        <v>189</v>
      </c>
      <c r="G25" s="36">
        <v>657881</v>
      </c>
      <c r="H25" s="36">
        <v>1</v>
      </c>
      <c r="I25" s="36" t="s">
        <v>184</v>
      </c>
      <c r="J25" s="36" t="s">
        <v>185</v>
      </c>
      <c r="K25" s="36" t="s">
        <v>190</v>
      </c>
      <c r="M25" s="36" t="s">
        <v>194</v>
      </c>
      <c r="N25" s="36" t="s">
        <v>193</v>
      </c>
      <c r="S25" s="12"/>
      <c r="T25" s="12"/>
    </row>
    <row r="26" spans="1:20" x14ac:dyDescent="0.3">
      <c r="A26" s="36" t="s">
        <v>565</v>
      </c>
      <c r="B26" s="36" t="s">
        <v>122</v>
      </c>
      <c r="C26" s="36">
        <v>57</v>
      </c>
      <c r="D26" s="36" t="s">
        <v>195</v>
      </c>
      <c r="E26" s="36" t="s">
        <v>196</v>
      </c>
      <c r="F26" s="36" t="s">
        <v>197</v>
      </c>
      <c r="G26" s="36">
        <v>657885</v>
      </c>
      <c r="H26" s="36">
        <v>1</v>
      </c>
      <c r="I26" s="36" t="s">
        <v>198</v>
      </c>
      <c r="J26" s="36" t="s">
        <v>199</v>
      </c>
      <c r="K26" s="36" t="s">
        <v>200</v>
      </c>
      <c r="L26" s="36" t="s">
        <v>129</v>
      </c>
      <c r="M26" s="36" t="s">
        <v>149</v>
      </c>
      <c r="N26" s="36" t="s">
        <v>201</v>
      </c>
      <c r="Q26" s="36" t="s">
        <v>202</v>
      </c>
      <c r="S26" s="67"/>
      <c r="T26" s="67"/>
    </row>
    <row r="27" spans="1:20" x14ac:dyDescent="0.3">
      <c r="A27" s="36" t="s">
        <v>565</v>
      </c>
      <c r="B27" s="36" t="s">
        <v>122</v>
      </c>
      <c r="C27" s="36">
        <v>65</v>
      </c>
      <c r="D27" s="36" t="s">
        <v>203</v>
      </c>
      <c r="E27" s="36" t="s">
        <v>204</v>
      </c>
      <c r="F27" s="36" t="s">
        <v>205</v>
      </c>
      <c r="G27" s="36">
        <v>657886</v>
      </c>
      <c r="H27" s="36">
        <v>1</v>
      </c>
      <c r="I27" s="36" t="s">
        <v>206</v>
      </c>
      <c r="J27" s="36" t="s">
        <v>207</v>
      </c>
      <c r="K27" s="36" t="s">
        <v>208</v>
      </c>
      <c r="L27" s="36" t="s">
        <v>129</v>
      </c>
      <c r="Q27" s="36" t="s">
        <v>209</v>
      </c>
      <c r="S27" s="12"/>
      <c r="T27" s="12"/>
    </row>
    <row r="28" spans="1:20" x14ac:dyDescent="0.3">
      <c r="A28" s="36" t="s">
        <v>565</v>
      </c>
      <c r="B28" s="36" t="s">
        <v>122</v>
      </c>
      <c r="C28" s="36">
        <v>66</v>
      </c>
      <c r="D28" s="36" t="s">
        <v>210</v>
      </c>
      <c r="E28" s="36" t="s">
        <v>211</v>
      </c>
      <c r="F28" s="36" t="s">
        <v>212</v>
      </c>
      <c r="G28" s="36">
        <v>657887</v>
      </c>
      <c r="H28" s="36">
        <v>1</v>
      </c>
      <c r="I28" s="36" t="s">
        <v>213</v>
      </c>
      <c r="J28" s="36" t="s">
        <v>214</v>
      </c>
      <c r="K28" s="36" t="s">
        <v>215</v>
      </c>
      <c r="L28" s="36" t="s">
        <v>216</v>
      </c>
      <c r="Q28" s="36" t="s">
        <v>217</v>
      </c>
      <c r="S28" s="67"/>
      <c r="T28" s="67"/>
    </row>
    <row r="29" spans="1:20" x14ac:dyDescent="0.3">
      <c r="A29" s="36" t="s">
        <v>565</v>
      </c>
      <c r="B29" s="36" t="s">
        <v>122</v>
      </c>
      <c r="C29" s="36">
        <v>66</v>
      </c>
      <c r="D29" s="36" t="s">
        <v>210</v>
      </c>
      <c r="E29" s="36" t="s">
        <v>211</v>
      </c>
      <c r="F29" s="36" t="s">
        <v>218</v>
      </c>
      <c r="G29" s="36">
        <v>657888</v>
      </c>
      <c r="H29" s="36">
        <v>1</v>
      </c>
      <c r="I29" s="36" t="s">
        <v>213</v>
      </c>
      <c r="J29" s="36" t="s">
        <v>214</v>
      </c>
      <c r="K29" s="36" t="s">
        <v>219</v>
      </c>
      <c r="L29" s="36" t="s">
        <v>216</v>
      </c>
      <c r="Q29" s="36" t="s">
        <v>217</v>
      </c>
      <c r="S29" s="12"/>
      <c r="T29" s="12"/>
    </row>
    <row r="30" spans="1:20" x14ac:dyDescent="0.3">
      <c r="A30" s="36" t="s">
        <v>565</v>
      </c>
      <c r="B30" s="36" t="s">
        <v>122</v>
      </c>
      <c r="C30" s="36">
        <v>0</v>
      </c>
      <c r="D30" s="36" t="s">
        <v>220</v>
      </c>
      <c r="E30" s="36" t="s">
        <v>221</v>
      </c>
      <c r="F30" s="36" t="s">
        <v>222</v>
      </c>
      <c r="G30" s="36">
        <v>705004</v>
      </c>
      <c r="H30" s="36">
        <v>1</v>
      </c>
      <c r="I30" s="36" t="s">
        <v>223</v>
      </c>
      <c r="M30" s="36" t="s">
        <v>140</v>
      </c>
      <c r="N30" s="36" t="s">
        <v>170</v>
      </c>
      <c r="Q30" s="36" t="s">
        <v>224</v>
      </c>
      <c r="S30" s="67"/>
      <c r="T30" s="67"/>
    </row>
    <row r="31" spans="1:20" x14ac:dyDescent="0.3">
      <c r="A31" s="36" t="s">
        <v>565</v>
      </c>
      <c r="B31" s="36" t="s">
        <v>122</v>
      </c>
      <c r="C31" s="36">
        <v>57</v>
      </c>
      <c r="D31" s="36" t="s">
        <v>195</v>
      </c>
      <c r="E31" s="36" t="s">
        <v>225</v>
      </c>
      <c r="F31" s="36" t="s">
        <v>226</v>
      </c>
      <c r="G31" s="36">
        <v>23592</v>
      </c>
      <c r="H31" s="36">
        <v>2</v>
      </c>
      <c r="I31" s="36" t="s">
        <v>227</v>
      </c>
      <c r="J31" s="36" t="s">
        <v>228</v>
      </c>
      <c r="K31" s="36" t="s">
        <v>229</v>
      </c>
      <c r="L31" s="36" t="s">
        <v>230</v>
      </c>
      <c r="M31" s="36" t="s">
        <v>149</v>
      </c>
      <c r="N31" s="36" t="s">
        <v>231</v>
      </c>
      <c r="P31" s="36" t="s">
        <v>232</v>
      </c>
      <c r="Q31" s="36" t="s">
        <v>233</v>
      </c>
      <c r="S31" s="12"/>
      <c r="T31" s="12"/>
    </row>
    <row r="32" spans="1:20" x14ac:dyDescent="0.3">
      <c r="A32" s="36" t="s">
        <v>565</v>
      </c>
      <c r="B32" s="36" t="s">
        <v>122</v>
      </c>
      <c r="C32" s="36">
        <v>63</v>
      </c>
      <c r="D32" s="36" t="s">
        <v>234</v>
      </c>
      <c r="E32" s="36" t="s">
        <v>235</v>
      </c>
      <c r="F32" s="36" t="s">
        <v>235</v>
      </c>
      <c r="G32" s="36">
        <v>23593</v>
      </c>
      <c r="H32" s="36">
        <v>144</v>
      </c>
      <c r="I32" s="36" t="s">
        <v>236</v>
      </c>
      <c r="Q32" s="36" t="s">
        <v>237</v>
      </c>
      <c r="S32" s="67"/>
      <c r="T32" s="67"/>
    </row>
    <row r="33" spans="1:20" x14ac:dyDescent="0.3">
      <c r="A33" s="36" t="s">
        <v>565</v>
      </c>
      <c r="B33" s="36" t="s">
        <v>122</v>
      </c>
      <c r="C33" s="36">
        <v>65</v>
      </c>
      <c r="D33" s="36" t="s">
        <v>203</v>
      </c>
      <c r="E33" s="36" t="s">
        <v>238</v>
      </c>
      <c r="F33" s="36" t="s">
        <v>566</v>
      </c>
      <c r="G33" s="36">
        <v>23594</v>
      </c>
      <c r="H33" s="36">
        <v>11</v>
      </c>
      <c r="I33" s="36" t="s">
        <v>567</v>
      </c>
      <c r="L33" s="36">
        <v>2007</v>
      </c>
      <c r="Q33" s="36" t="s">
        <v>241</v>
      </c>
      <c r="S33" s="12"/>
      <c r="T33" s="12"/>
    </row>
    <row r="34" spans="1:20" x14ac:dyDescent="0.3">
      <c r="A34" s="36" t="s">
        <v>565</v>
      </c>
      <c r="B34" s="36" t="s">
        <v>122</v>
      </c>
      <c r="C34" s="36">
        <v>65</v>
      </c>
      <c r="D34" s="36" t="s">
        <v>203</v>
      </c>
      <c r="E34" s="36" t="s">
        <v>238</v>
      </c>
      <c r="F34" s="36" t="s">
        <v>238</v>
      </c>
      <c r="G34" s="36">
        <v>23595</v>
      </c>
      <c r="H34" s="36">
        <v>27</v>
      </c>
      <c r="I34" s="36" t="s">
        <v>238</v>
      </c>
      <c r="K34" s="36" t="s">
        <v>242</v>
      </c>
      <c r="Q34" s="36" t="s">
        <v>241</v>
      </c>
      <c r="S34" s="67"/>
      <c r="T34" s="67"/>
    </row>
    <row r="35" spans="1:20" x14ac:dyDescent="0.3">
      <c r="A35" s="36" t="s">
        <v>565</v>
      </c>
      <c r="B35" s="36" t="s">
        <v>122</v>
      </c>
      <c r="C35" s="36">
        <v>65</v>
      </c>
      <c r="D35" s="36" t="s">
        <v>203</v>
      </c>
      <c r="E35" s="36" t="s">
        <v>238</v>
      </c>
      <c r="F35" s="36" t="s">
        <v>243</v>
      </c>
      <c r="G35" s="36">
        <v>23596</v>
      </c>
      <c r="H35" s="36">
        <v>8</v>
      </c>
      <c r="I35" s="36" t="s">
        <v>243</v>
      </c>
      <c r="L35" s="36">
        <v>2007</v>
      </c>
      <c r="Q35" s="36" t="s">
        <v>241</v>
      </c>
      <c r="S35" s="12"/>
      <c r="T35" s="12"/>
    </row>
    <row r="36" spans="1:20" x14ac:dyDescent="0.3">
      <c r="A36" s="36" t="s">
        <v>565</v>
      </c>
      <c r="B36" s="36" t="s">
        <v>244</v>
      </c>
      <c r="C36" s="36">
        <v>0</v>
      </c>
      <c r="D36" s="36" t="s">
        <v>220</v>
      </c>
      <c r="E36" s="36" t="s">
        <v>221</v>
      </c>
      <c r="F36" s="36" t="s">
        <v>245</v>
      </c>
      <c r="G36" s="36">
        <v>40513</v>
      </c>
      <c r="H36" s="36">
        <v>1</v>
      </c>
      <c r="I36" s="36" t="s">
        <v>546</v>
      </c>
      <c r="L36" s="36">
        <v>2022</v>
      </c>
      <c r="Q36" s="36" t="s">
        <v>224</v>
      </c>
      <c r="S36" s="67"/>
      <c r="T36" s="67"/>
    </row>
    <row r="37" spans="1:20" x14ac:dyDescent="0.3">
      <c r="A37" s="36" t="s">
        <v>565</v>
      </c>
      <c r="B37" s="36" t="s">
        <v>244</v>
      </c>
      <c r="C37" s="36">
        <v>0</v>
      </c>
      <c r="D37" s="36" t="s">
        <v>220</v>
      </c>
      <c r="E37" s="36" t="s">
        <v>221</v>
      </c>
      <c r="F37" s="36" t="s">
        <v>246</v>
      </c>
      <c r="G37" s="36">
        <v>40514</v>
      </c>
      <c r="H37" s="36">
        <v>1</v>
      </c>
      <c r="I37" s="36" t="s">
        <v>547</v>
      </c>
      <c r="L37" s="36">
        <v>2014</v>
      </c>
      <c r="Q37" s="36" t="s">
        <v>247</v>
      </c>
      <c r="S37" s="12"/>
      <c r="T37" s="12"/>
    </row>
    <row r="38" spans="1:20" x14ac:dyDescent="0.3">
      <c r="A38" s="36" t="s">
        <v>565</v>
      </c>
      <c r="B38" s="36" t="s">
        <v>244</v>
      </c>
      <c r="C38" s="36">
        <v>0</v>
      </c>
      <c r="D38" s="36" t="s">
        <v>220</v>
      </c>
      <c r="E38" s="36" t="s">
        <v>221</v>
      </c>
      <c r="F38" s="36" t="s">
        <v>248</v>
      </c>
      <c r="G38" s="36">
        <v>40515</v>
      </c>
      <c r="H38" s="36">
        <v>1</v>
      </c>
      <c r="I38" s="36" t="s">
        <v>548</v>
      </c>
      <c r="Q38" s="36" t="s">
        <v>249</v>
      </c>
      <c r="S38" s="67"/>
      <c r="T38" s="67"/>
    </row>
    <row r="39" spans="1:20" x14ac:dyDescent="0.3">
      <c r="A39" s="36" t="s">
        <v>565</v>
      </c>
      <c r="B39" s="36" t="s">
        <v>244</v>
      </c>
      <c r="C39" s="36">
        <v>53</v>
      </c>
      <c r="D39" s="36" t="s">
        <v>134</v>
      </c>
      <c r="E39" s="36" t="s">
        <v>250</v>
      </c>
      <c r="F39" s="36" t="s">
        <v>251</v>
      </c>
      <c r="G39" s="36">
        <v>40516</v>
      </c>
      <c r="H39" s="36">
        <v>1</v>
      </c>
      <c r="I39" s="36" t="s">
        <v>252</v>
      </c>
      <c r="Q39" s="36" t="s">
        <v>253</v>
      </c>
      <c r="S39" s="12"/>
      <c r="T39" s="12"/>
    </row>
    <row r="40" spans="1:20" x14ac:dyDescent="0.3">
      <c r="A40" s="36" t="s">
        <v>565</v>
      </c>
      <c r="B40" s="36" t="s">
        <v>111</v>
      </c>
      <c r="C40" s="36">
        <v>57</v>
      </c>
      <c r="D40" s="36" t="s">
        <v>195</v>
      </c>
      <c r="E40" s="36" t="s">
        <v>225</v>
      </c>
      <c r="F40" s="36" t="s">
        <v>226</v>
      </c>
      <c r="G40" s="36">
        <v>40552</v>
      </c>
      <c r="H40" s="36">
        <v>1</v>
      </c>
      <c r="I40" s="36" t="s">
        <v>269</v>
      </c>
      <c r="J40" s="36" t="s">
        <v>270</v>
      </c>
      <c r="K40" s="36" t="s">
        <v>271</v>
      </c>
      <c r="Q40" s="36" t="s">
        <v>272</v>
      </c>
      <c r="S40" s="67"/>
      <c r="T40" s="67"/>
    </row>
    <row r="41" spans="1:20" x14ac:dyDescent="0.3">
      <c r="A41" s="36" t="s">
        <v>565</v>
      </c>
      <c r="B41" s="36" t="s">
        <v>111</v>
      </c>
      <c r="C41" s="36">
        <v>57</v>
      </c>
      <c r="D41" s="36" t="s">
        <v>195</v>
      </c>
      <c r="E41" s="36" t="s">
        <v>225</v>
      </c>
      <c r="F41" s="36" t="s">
        <v>226</v>
      </c>
      <c r="G41" s="36">
        <v>40553</v>
      </c>
      <c r="H41" s="36">
        <v>1</v>
      </c>
      <c r="I41" s="36" t="s">
        <v>269</v>
      </c>
      <c r="J41" s="36" t="s">
        <v>270</v>
      </c>
      <c r="K41" s="36" t="s">
        <v>271</v>
      </c>
      <c r="Q41" s="36" t="s">
        <v>272</v>
      </c>
      <c r="S41" s="12"/>
      <c r="T41" s="12"/>
    </row>
    <row r="42" spans="1:20" x14ac:dyDescent="0.3">
      <c r="A42" s="36" t="s">
        <v>565</v>
      </c>
      <c r="B42" s="36" t="s">
        <v>122</v>
      </c>
      <c r="C42" s="36">
        <v>55</v>
      </c>
      <c r="D42" s="36" t="s">
        <v>143</v>
      </c>
      <c r="E42" s="36" t="s">
        <v>322</v>
      </c>
      <c r="F42" s="36" t="s">
        <v>323</v>
      </c>
      <c r="G42" s="36">
        <v>40554</v>
      </c>
      <c r="H42" s="36">
        <v>1</v>
      </c>
      <c r="I42" s="36" t="s">
        <v>324</v>
      </c>
      <c r="J42" s="36" t="s">
        <v>325</v>
      </c>
      <c r="K42" s="36" t="s">
        <v>326</v>
      </c>
      <c r="M42" s="36" t="s">
        <v>327</v>
      </c>
      <c r="N42" s="36" t="s">
        <v>328</v>
      </c>
      <c r="Q42" s="36" t="s">
        <v>329</v>
      </c>
      <c r="S42" s="67"/>
      <c r="T42" s="67"/>
    </row>
    <row r="43" spans="1:20" x14ac:dyDescent="0.3">
      <c r="A43" s="36" t="s">
        <v>565</v>
      </c>
      <c r="B43" s="36" t="s">
        <v>122</v>
      </c>
      <c r="C43" s="36">
        <v>55</v>
      </c>
      <c r="D43" s="36" t="s">
        <v>143</v>
      </c>
      <c r="E43" s="36" t="s">
        <v>322</v>
      </c>
      <c r="F43" s="36" t="s">
        <v>330</v>
      </c>
      <c r="G43" s="36">
        <v>40555</v>
      </c>
      <c r="H43" s="36">
        <v>1</v>
      </c>
      <c r="I43" s="36" t="s">
        <v>324</v>
      </c>
      <c r="J43" s="36" t="s">
        <v>325</v>
      </c>
      <c r="K43" s="36" t="s">
        <v>331</v>
      </c>
      <c r="M43" s="36" t="s">
        <v>327</v>
      </c>
      <c r="N43" s="36" t="s">
        <v>328</v>
      </c>
      <c r="Q43" s="36" t="s">
        <v>329</v>
      </c>
      <c r="S43" s="12"/>
      <c r="T43" s="12"/>
    </row>
    <row r="44" spans="1:20" x14ac:dyDescent="0.3">
      <c r="A44" s="36" t="s">
        <v>565</v>
      </c>
      <c r="B44" s="36" t="s">
        <v>111</v>
      </c>
      <c r="C44" s="36">
        <v>55</v>
      </c>
      <c r="D44" s="36" t="s">
        <v>143</v>
      </c>
      <c r="E44" s="36" t="s">
        <v>322</v>
      </c>
      <c r="F44" s="36" t="s">
        <v>332</v>
      </c>
      <c r="G44" s="36">
        <v>77001324</v>
      </c>
      <c r="H44" s="36">
        <v>1</v>
      </c>
      <c r="I44" s="36" t="s">
        <v>333</v>
      </c>
      <c r="J44" s="36" t="s">
        <v>334</v>
      </c>
      <c r="K44" s="36" t="s">
        <v>335</v>
      </c>
      <c r="M44" s="36" t="s">
        <v>327</v>
      </c>
      <c r="N44" s="36" t="s">
        <v>336</v>
      </c>
      <c r="Q44" s="36" t="s">
        <v>337</v>
      </c>
      <c r="S44" s="67"/>
      <c r="T44" s="67"/>
    </row>
    <row r="45" spans="1:20" x14ac:dyDescent="0.3">
      <c r="A45" s="36" t="s">
        <v>565</v>
      </c>
      <c r="B45" s="36" t="s">
        <v>111</v>
      </c>
      <c r="C45" s="36">
        <v>55</v>
      </c>
      <c r="D45" s="36" t="s">
        <v>143</v>
      </c>
      <c r="E45" s="36" t="s">
        <v>322</v>
      </c>
      <c r="F45" s="36" t="s">
        <v>338</v>
      </c>
      <c r="G45" s="36">
        <v>77001326</v>
      </c>
      <c r="H45" s="36">
        <v>1</v>
      </c>
      <c r="I45" s="36" t="s">
        <v>333</v>
      </c>
      <c r="K45" s="36" t="s">
        <v>339</v>
      </c>
      <c r="M45" s="36" t="s">
        <v>327</v>
      </c>
      <c r="N45" s="36" t="s">
        <v>336</v>
      </c>
      <c r="O45" s="36" t="s">
        <v>340</v>
      </c>
      <c r="P45" s="36" t="s">
        <v>332</v>
      </c>
      <c r="Q45" s="36" t="s">
        <v>337</v>
      </c>
      <c r="S45" s="12"/>
      <c r="T45" s="12"/>
    </row>
    <row r="46" spans="1:20" x14ac:dyDescent="0.3">
      <c r="A46" s="36" t="s">
        <v>568</v>
      </c>
      <c r="B46" s="36" t="s">
        <v>244</v>
      </c>
      <c r="C46" s="36">
        <v>0</v>
      </c>
      <c r="D46" s="36" t="s">
        <v>220</v>
      </c>
      <c r="E46" s="36" t="s">
        <v>221</v>
      </c>
      <c r="F46" s="36" t="s">
        <v>245</v>
      </c>
      <c r="G46" s="36">
        <v>40537</v>
      </c>
      <c r="H46" s="36">
        <v>1</v>
      </c>
      <c r="I46" s="36" t="s">
        <v>546</v>
      </c>
      <c r="Q46" s="36" t="s">
        <v>224</v>
      </c>
      <c r="S46" s="67"/>
      <c r="T46" s="67"/>
    </row>
    <row r="47" spans="1:20" x14ac:dyDescent="0.3">
      <c r="A47" s="36" t="s">
        <v>568</v>
      </c>
      <c r="B47" s="36" t="s">
        <v>244</v>
      </c>
      <c r="C47" s="36">
        <v>0</v>
      </c>
      <c r="D47" s="36" t="s">
        <v>220</v>
      </c>
      <c r="E47" s="36" t="s">
        <v>221</v>
      </c>
      <c r="F47" s="36" t="s">
        <v>246</v>
      </c>
      <c r="G47" s="36">
        <v>40538</v>
      </c>
      <c r="H47" s="36">
        <v>1</v>
      </c>
      <c r="I47" s="36" t="s">
        <v>547</v>
      </c>
      <c r="Q47" s="36" t="s">
        <v>247</v>
      </c>
      <c r="S47" s="12"/>
      <c r="T47" s="12"/>
    </row>
    <row r="48" spans="1:20" x14ac:dyDescent="0.3">
      <c r="A48" s="36" t="s">
        <v>568</v>
      </c>
      <c r="B48" s="36" t="s">
        <v>244</v>
      </c>
      <c r="C48" s="36">
        <v>0</v>
      </c>
      <c r="D48" s="36" t="s">
        <v>220</v>
      </c>
      <c r="E48" s="36" t="s">
        <v>221</v>
      </c>
      <c r="F48" s="36" t="s">
        <v>248</v>
      </c>
      <c r="G48" s="36">
        <v>40539</v>
      </c>
      <c r="H48" s="36">
        <v>1</v>
      </c>
      <c r="I48" s="36" t="s">
        <v>548</v>
      </c>
      <c r="Q48" s="36" t="s">
        <v>249</v>
      </c>
      <c r="S48" s="67"/>
      <c r="T48" s="67"/>
    </row>
    <row r="49" spans="1:20" x14ac:dyDescent="0.3">
      <c r="A49" s="36" t="s">
        <v>568</v>
      </c>
      <c r="B49" s="36" t="s">
        <v>122</v>
      </c>
      <c r="C49" s="36">
        <v>63</v>
      </c>
      <c r="D49" s="36" t="s">
        <v>234</v>
      </c>
      <c r="E49" s="36" t="s">
        <v>235</v>
      </c>
      <c r="F49" s="36" t="s">
        <v>235</v>
      </c>
      <c r="G49" s="36">
        <v>40545</v>
      </c>
      <c r="H49" s="36">
        <v>32</v>
      </c>
      <c r="I49" s="36" t="s">
        <v>236</v>
      </c>
      <c r="Q49" s="36" t="s">
        <v>237</v>
      </c>
      <c r="S49" s="12"/>
      <c r="T49" s="12"/>
    </row>
    <row r="50" spans="1:20" x14ac:dyDescent="0.3">
      <c r="A50" s="36" t="s">
        <v>568</v>
      </c>
      <c r="B50" s="36" t="s">
        <v>122</v>
      </c>
      <c r="C50" s="36">
        <v>65</v>
      </c>
      <c r="D50" s="36" t="s">
        <v>203</v>
      </c>
      <c r="E50" s="36" t="s">
        <v>238</v>
      </c>
      <c r="F50" s="36" t="s">
        <v>239</v>
      </c>
      <c r="G50" s="36">
        <v>40546</v>
      </c>
      <c r="H50" s="36">
        <v>12</v>
      </c>
      <c r="I50" s="36" t="s">
        <v>240</v>
      </c>
      <c r="Q50" s="36" t="s">
        <v>241</v>
      </c>
      <c r="S50" s="67"/>
      <c r="T50" s="67"/>
    </row>
    <row r="51" spans="1:20" x14ac:dyDescent="0.3">
      <c r="A51" s="36" t="s">
        <v>568</v>
      </c>
      <c r="B51" s="36" t="s">
        <v>122</v>
      </c>
      <c r="C51" s="36">
        <v>31</v>
      </c>
      <c r="D51" s="36" t="s">
        <v>342</v>
      </c>
      <c r="E51" s="36" t="s">
        <v>343</v>
      </c>
      <c r="F51" s="36" t="s">
        <v>344</v>
      </c>
      <c r="G51" s="36">
        <v>40547</v>
      </c>
      <c r="H51" s="36">
        <v>1</v>
      </c>
      <c r="I51" s="36" t="s">
        <v>345</v>
      </c>
      <c r="Q51" s="36" t="s">
        <v>346</v>
      </c>
      <c r="S51" s="12"/>
      <c r="T51" s="12"/>
    </row>
    <row r="52" spans="1:20" x14ac:dyDescent="0.3">
      <c r="A52" s="36" t="s">
        <v>568</v>
      </c>
      <c r="B52" s="36" t="s">
        <v>244</v>
      </c>
      <c r="C52" s="36">
        <v>56</v>
      </c>
      <c r="D52" s="36" t="s">
        <v>165</v>
      </c>
      <c r="E52" s="36" t="s">
        <v>347</v>
      </c>
      <c r="F52" s="36" t="s">
        <v>348</v>
      </c>
      <c r="G52" s="36">
        <v>40548</v>
      </c>
      <c r="H52" s="36">
        <v>1</v>
      </c>
      <c r="I52" s="36" t="s">
        <v>349</v>
      </c>
      <c r="Q52" s="36" t="s">
        <v>350</v>
      </c>
      <c r="S52" s="67"/>
      <c r="T52" s="67"/>
    </row>
    <row r="53" spans="1:20" x14ac:dyDescent="0.3">
      <c r="A53" s="36" t="s">
        <v>568</v>
      </c>
      <c r="B53" s="36" t="s">
        <v>122</v>
      </c>
      <c r="C53" s="36">
        <v>56</v>
      </c>
      <c r="D53" s="36" t="s">
        <v>165</v>
      </c>
      <c r="E53" s="36" t="s">
        <v>166</v>
      </c>
      <c r="F53" s="36" t="s">
        <v>351</v>
      </c>
      <c r="G53" s="36">
        <v>40549</v>
      </c>
      <c r="H53" s="36">
        <v>1</v>
      </c>
      <c r="I53" s="36" t="s">
        <v>166</v>
      </c>
      <c r="J53" s="36" t="s">
        <v>352</v>
      </c>
      <c r="K53" s="36" t="s">
        <v>353</v>
      </c>
      <c r="M53" s="36" t="s">
        <v>354</v>
      </c>
      <c r="N53" s="36" t="s">
        <v>355</v>
      </c>
      <c r="Q53" s="36" t="s">
        <v>356</v>
      </c>
      <c r="S53" s="12"/>
      <c r="T53" s="12"/>
    </row>
    <row r="54" spans="1:20" x14ac:dyDescent="0.3">
      <c r="A54" s="36" t="s">
        <v>568</v>
      </c>
      <c r="B54" s="36" t="s">
        <v>111</v>
      </c>
      <c r="C54" s="36">
        <v>63</v>
      </c>
      <c r="D54" s="36" t="s">
        <v>234</v>
      </c>
      <c r="E54" s="36" t="s">
        <v>235</v>
      </c>
      <c r="F54" s="36" t="s">
        <v>273</v>
      </c>
      <c r="G54" s="36">
        <v>76718710</v>
      </c>
      <c r="H54" s="36">
        <v>1</v>
      </c>
      <c r="I54" s="36" t="s">
        <v>236</v>
      </c>
      <c r="O54" s="36" t="s">
        <v>357</v>
      </c>
      <c r="Q54" s="36" t="s">
        <v>237</v>
      </c>
      <c r="S54" s="67"/>
      <c r="T54" s="67"/>
    </row>
    <row r="55" spans="1:20" x14ac:dyDescent="0.3">
      <c r="A55" s="36" t="s">
        <v>568</v>
      </c>
      <c r="B55" s="36" t="s">
        <v>111</v>
      </c>
      <c r="C55" s="36">
        <v>63</v>
      </c>
      <c r="D55" s="36" t="s">
        <v>234</v>
      </c>
      <c r="E55" s="36" t="s">
        <v>235</v>
      </c>
      <c r="F55" s="36" t="s">
        <v>274</v>
      </c>
      <c r="G55" s="36">
        <v>76718711</v>
      </c>
      <c r="H55" s="36">
        <v>1</v>
      </c>
      <c r="I55" s="36" t="s">
        <v>236</v>
      </c>
      <c r="O55" s="36" t="s">
        <v>357</v>
      </c>
      <c r="Q55" s="36" t="s">
        <v>237</v>
      </c>
      <c r="S55" s="12"/>
      <c r="T55" s="12"/>
    </row>
    <row r="56" spans="1:20" x14ac:dyDescent="0.3">
      <c r="A56" s="36" t="s">
        <v>568</v>
      </c>
      <c r="B56" s="36" t="s">
        <v>111</v>
      </c>
      <c r="C56" s="36">
        <v>63</v>
      </c>
      <c r="D56" s="36" t="s">
        <v>234</v>
      </c>
      <c r="E56" s="36" t="s">
        <v>235</v>
      </c>
      <c r="F56" s="36" t="s">
        <v>275</v>
      </c>
      <c r="G56" s="36">
        <v>76718712</v>
      </c>
      <c r="H56" s="36">
        <v>1</v>
      </c>
      <c r="I56" s="36" t="s">
        <v>236</v>
      </c>
      <c r="O56" s="36" t="s">
        <v>357</v>
      </c>
      <c r="Q56" s="36" t="s">
        <v>237</v>
      </c>
      <c r="S56" s="67"/>
      <c r="T56" s="67"/>
    </row>
    <row r="57" spans="1:20" x14ac:dyDescent="0.3">
      <c r="A57" s="36" t="s">
        <v>568</v>
      </c>
      <c r="B57" s="36" t="s">
        <v>111</v>
      </c>
      <c r="C57" s="36">
        <v>63</v>
      </c>
      <c r="D57" s="36" t="s">
        <v>234</v>
      </c>
      <c r="E57" s="36" t="s">
        <v>235</v>
      </c>
      <c r="F57" s="36" t="s">
        <v>276</v>
      </c>
      <c r="G57" s="36">
        <v>76718713</v>
      </c>
      <c r="H57" s="36">
        <v>1</v>
      </c>
      <c r="I57" s="36" t="s">
        <v>236</v>
      </c>
      <c r="O57" s="36" t="s">
        <v>357</v>
      </c>
      <c r="Q57" s="36" t="s">
        <v>237</v>
      </c>
      <c r="S57" s="12"/>
      <c r="T57" s="12"/>
    </row>
    <row r="58" spans="1:20" x14ac:dyDescent="0.3">
      <c r="A58" s="36" t="s">
        <v>568</v>
      </c>
      <c r="B58" s="36" t="s">
        <v>111</v>
      </c>
      <c r="C58" s="36">
        <v>63</v>
      </c>
      <c r="D58" s="36" t="s">
        <v>234</v>
      </c>
      <c r="E58" s="36" t="s">
        <v>235</v>
      </c>
      <c r="F58" s="36" t="s">
        <v>277</v>
      </c>
      <c r="G58" s="36">
        <v>76718714</v>
      </c>
      <c r="H58" s="36">
        <v>1</v>
      </c>
      <c r="I58" s="36" t="s">
        <v>236</v>
      </c>
      <c r="O58" s="36" t="s">
        <v>357</v>
      </c>
      <c r="Q58" s="36" t="s">
        <v>237</v>
      </c>
      <c r="S58" s="67"/>
      <c r="T58" s="67"/>
    </row>
    <row r="59" spans="1:20" x14ac:dyDescent="0.3">
      <c r="A59" s="36" t="s">
        <v>568</v>
      </c>
      <c r="B59" s="36" t="s">
        <v>111</v>
      </c>
      <c r="C59" s="36">
        <v>63</v>
      </c>
      <c r="D59" s="36" t="s">
        <v>234</v>
      </c>
      <c r="E59" s="36" t="s">
        <v>235</v>
      </c>
      <c r="F59" s="36" t="s">
        <v>278</v>
      </c>
      <c r="G59" s="36">
        <v>76718715</v>
      </c>
      <c r="H59" s="36">
        <v>1</v>
      </c>
      <c r="I59" s="36" t="s">
        <v>236</v>
      </c>
      <c r="O59" s="36" t="s">
        <v>357</v>
      </c>
      <c r="Q59" s="36" t="s">
        <v>237</v>
      </c>
      <c r="S59" s="12"/>
      <c r="T59" s="12"/>
    </row>
    <row r="60" spans="1:20" x14ac:dyDescent="0.3">
      <c r="A60" s="36" t="s">
        <v>568</v>
      </c>
      <c r="B60" s="36" t="s">
        <v>111</v>
      </c>
      <c r="C60" s="36">
        <v>63</v>
      </c>
      <c r="D60" s="36" t="s">
        <v>234</v>
      </c>
      <c r="E60" s="36" t="s">
        <v>235</v>
      </c>
      <c r="F60" s="36" t="s">
        <v>279</v>
      </c>
      <c r="G60" s="36">
        <v>76718716</v>
      </c>
      <c r="H60" s="36">
        <v>1</v>
      </c>
      <c r="I60" s="36" t="s">
        <v>236</v>
      </c>
      <c r="O60" s="36" t="s">
        <v>357</v>
      </c>
      <c r="Q60" s="36" t="s">
        <v>237</v>
      </c>
      <c r="S60" s="67"/>
      <c r="T60" s="67"/>
    </row>
    <row r="61" spans="1:20" x14ac:dyDescent="0.3">
      <c r="A61" s="36" t="s">
        <v>568</v>
      </c>
      <c r="B61" s="36" t="s">
        <v>111</v>
      </c>
      <c r="C61" s="36">
        <v>63</v>
      </c>
      <c r="D61" s="36" t="s">
        <v>234</v>
      </c>
      <c r="E61" s="36" t="s">
        <v>235</v>
      </c>
      <c r="F61" s="36" t="s">
        <v>280</v>
      </c>
      <c r="G61" s="36">
        <v>76718717</v>
      </c>
      <c r="H61" s="36">
        <v>1</v>
      </c>
      <c r="I61" s="36" t="s">
        <v>236</v>
      </c>
      <c r="O61" s="36" t="s">
        <v>357</v>
      </c>
      <c r="Q61" s="36" t="s">
        <v>237</v>
      </c>
      <c r="S61" s="12"/>
      <c r="T61" s="12"/>
    </row>
    <row r="62" spans="1:20" x14ac:dyDescent="0.3">
      <c r="A62" s="36" t="s">
        <v>568</v>
      </c>
      <c r="B62" s="36" t="s">
        <v>111</v>
      </c>
      <c r="C62" s="36">
        <v>63</v>
      </c>
      <c r="D62" s="36" t="s">
        <v>234</v>
      </c>
      <c r="E62" s="36" t="s">
        <v>235</v>
      </c>
      <c r="F62" s="36" t="s">
        <v>281</v>
      </c>
      <c r="G62" s="36">
        <v>76718718</v>
      </c>
      <c r="H62" s="36">
        <v>1</v>
      </c>
      <c r="I62" s="36" t="s">
        <v>236</v>
      </c>
      <c r="O62" s="36" t="s">
        <v>357</v>
      </c>
      <c r="Q62" s="36" t="s">
        <v>237</v>
      </c>
      <c r="S62" s="67"/>
      <c r="T62" s="67"/>
    </row>
    <row r="63" spans="1:20" x14ac:dyDescent="0.3">
      <c r="A63" s="36" t="s">
        <v>568</v>
      </c>
      <c r="B63" s="36" t="s">
        <v>111</v>
      </c>
      <c r="C63" s="36">
        <v>63</v>
      </c>
      <c r="D63" s="36" t="s">
        <v>234</v>
      </c>
      <c r="E63" s="36" t="s">
        <v>235</v>
      </c>
      <c r="F63" s="36" t="s">
        <v>282</v>
      </c>
      <c r="G63" s="36">
        <v>76718719</v>
      </c>
      <c r="H63" s="36">
        <v>1</v>
      </c>
      <c r="I63" s="36" t="s">
        <v>236</v>
      </c>
      <c r="O63" s="36" t="s">
        <v>357</v>
      </c>
      <c r="Q63" s="36" t="s">
        <v>237</v>
      </c>
      <c r="S63" s="12"/>
      <c r="T63" s="12"/>
    </row>
    <row r="64" spans="1:20" x14ac:dyDescent="0.3">
      <c r="A64" s="36" t="s">
        <v>568</v>
      </c>
      <c r="B64" s="36" t="s">
        <v>111</v>
      </c>
      <c r="C64" s="36">
        <v>63</v>
      </c>
      <c r="D64" s="36" t="s">
        <v>234</v>
      </c>
      <c r="E64" s="36" t="s">
        <v>235</v>
      </c>
      <c r="F64" s="36" t="s">
        <v>283</v>
      </c>
      <c r="G64" s="36">
        <v>76718720</v>
      </c>
      <c r="H64" s="36">
        <v>1</v>
      </c>
      <c r="I64" s="36" t="s">
        <v>236</v>
      </c>
      <c r="O64" s="36" t="s">
        <v>357</v>
      </c>
      <c r="Q64" s="36" t="s">
        <v>237</v>
      </c>
      <c r="S64" s="67"/>
      <c r="T64" s="67"/>
    </row>
    <row r="65" spans="1:20" x14ac:dyDescent="0.3">
      <c r="A65" s="36" t="s">
        <v>568</v>
      </c>
      <c r="B65" s="36" t="s">
        <v>111</v>
      </c>
      <c r="C65" s="36">
        <v>63</v>
      </c>
      <c r="D65" s="36" t="s">
        <v>234</v>
      </c>
      <c r="E65" s="36" t="s">
        <v>235</v>
      </c>
      <c r="F65" s="36" t="s">
        <v>284</v>
      </c>
      <c r="G65" s="36">
        <v>76718721</v>
      </c>
      <c r="H65" s="36">
        <v>1</v>
      </c>
      <c r="I65" s="36" t="s">
        <v>236</v>
      </c>
      <c r="O65" s="36" t="s">
        <v>357</v>
      </c>
      <c r="Q65" s="36" t="s">
        <v>237</v>
      </c>
      <c r="S65" s="12"/>
      <c r="T65" s="12"/>
    </row>
    <row r="66" spans="1:20" x14ac:dyDescent="0.3">
      <c r="A66" s="36" t="s">
        <v>568</v>
      </c>
      <c r="B66" s="36" t="s">
        <v>111</v>
      </c>
      <c r="C66" s="36">
        <v>63</v>
      </c>
      <c r="D66" s="36" t="s">
        <v>234</v>
      </c>
      <c r="E66" s="36" t="s">
        <v>235</v>
      </c>
      <c r="F66" s="36" t="s">
        <v>285</v>
      </c>
      <c r="G66" s="36">
        <v>76718722</v>
      </c>
      <c r="H66" s="36">
        <v>1</v>
      </c>
      <c r="I66" s="36" t="s">
        <v>236</v>
      </c>
      <c r="O66" s="36" t="s">
        <v>357</v>
      </c>
      <c r="Q66" s="36" t="s">
        <v>237</v>
      </c>
      <c r="S66" s="67"/>
      <c r="T66" s="67"/>
    </row>
    <row r="67" spans="1:20" x14ac:dyDescent="0.3">
      <c r="A67" s="36" t="s">
        <v>568</v>
      </c>
      <c r="B67" s="36" t="s">
        <v>111</v>
      </c>
      <c r="C67" s="36">
        <v>63</v>
      </c>
      <c r="D67" s="36" t="s">
        <v>234</v>
      </c>
      <c r="E67" s="36" t="s">
        <v>235</v>
      </c>
      <c r="F67" s="36" t="s">
        <v>286</v>
      </c>
      <c r="G67" s="36">
        <v>76718723</v>
      </c>
      <c r="H67" s="36">
        <v>1</v>
      </c>
      <c r="I67" s="36" t="s">
        <v>236</v>
      </c>
      <c r="O67" s="36" t="s">
        <v>357</v>
      </c>
      <c r="Q67" s="36" t="s">
        <v>237</v>
      </c>
      <c r="S67" s="12"/>
      <c r="T67" s="12"/>
    </row>
    <row r="68" spans="1:20" x14ac:dyDescent="0.3">
      <c r="A68" s="36" t="s">
        <v>568</v>
      </c>
      <c r="B68" s="36" t="s">
        <v>111</v>
      </c>
      <c r="C68" s="36">
        <v>63</v>
      </c>
      <c r="D68" s="36" t="s">
        <v>234</v>
      </c>
      <c r="E68" s="36" t="s">
        <v>235</v>
      </c>
      <c r="F68" s="36" t="s">
        <v>287</v>
      </c>
      <c r="G68" s="36">
        <v>76718724</v>
      </c>
      <c r="H68" s="36">
        <v>1</v>
      </c>
      <c r="I68" s="36" t="s">
        <v>236</v>
      </c>
      <c r="O68" s="36" t="s">
        <v>357</v>
      </c>
      <c r="Q68" s="36" t="s">
        <v>237</v>
      </c>
      <c r="S68" s="67"/>
      <c r="T68" s="67"/>
    </row>
    <row r="69" spans="1:20" x14ac:dyDescent="0.3">
      <c r="A69" s="36" t="s">
        <v>568</v>
      </c>
      <c r="B69" s="36" t="s">
        <v>111</v>
      </c>
      <c r="C69" s="36">
        <v>63</v>
      </c>
      <c r="D69" s="36" t="s">
        <v>234</v>
      </c>
      <c r="E69" s="36" t="s">
        <v>235</v>
      </c>
      <c r="F69" s="36" t="s">
        <v>288</v>
      </c>
      <c r="G69" s="36">
        <v>76718725</v>
      </c>
      <c r="H69" s="36">
        <v>1</v>
      </c>
      <c r="I69" s="36" t="s">
        <v>236</v>
      </c>
      <c r="O69" s="36" t="s">
        <v>357</v>
      </c>
      <c r="Q69" s="36" t="s">
        <v>237</v>
      </c>
      <c r="S69" s="12"/>
      <c r="T69" s="12"/>
    </row>
    <row r="70" spans="1:20" x14ac:dyDescent="0.3">
      <c r="A70" s="36" t="s">
        <v>568</v>
      </c>
      <c r="B70" s="36" t="s">
        <v>111</v>
      </c>
      <c r="C70" s="36">
        <v>63</v>
      </c>
      <c r="D70" s="36" t="s">
        <v>234</v>
      </c>
      <c r="E70" s="36" t="s">
        <v>235</v>
      </c>
      <c r="F70" s="36" t="s">
        <v>289</v>
      </c>
      <c r="G70" s="36">
        <v>76718726</v>
      </c>
      <c r="H70" s="36">
        <v>1</v>
      </c>
      <c r="I70" s="36" t="s">
        <v>236</v>
      </c>
      <c r="O70" s="36" t="s">
        <v>357</v>
      </c>
      <c r="Q70" s="36" t="s">
        <v>237</v>
      </c>
      <c r="S70" s="67"/>
      <c r="T70" s="67"/>
    </row>
    <row r="71" spans="1:20" x14ac:dyDescent="0.3">
      <c r="A71" s="36" t="s">
        <v>568</v>
      </c>
      <c r="B71" s="36" t="s">
        <v>111</v>
      </c>
      <c r="C71" s="36">
        <v>63</v>
      </c>
      <c r="D71" s="36" t="s">
        <v>234</v>
      </c>
      <c r="E71" s="36" t="s">
        <v>235</v>
      </c>
      <c r="F71" s="36" t="s">
        <v>290</v>
      </c>
      <c r="G71" s="36">
        <v>76718727</v>
      </c>
      <c r="H71" s="36">
        <v>1</v>
      </c>
      <c r="I71" s="36" t="s">
        <v>236</v>
      </c>
      <c r="O71" s="36" t="s">
        <v>357</v>
      </c>
      <c r="Q71" s="36" t="s">
        <v>237</v>
      </c>
      <c r="S71" s="12"/>
      <c r="T71" s="12"/>
    </row>
    <row r="72" spans="1:20" x14ac:dyDescent="0.3">
      <c r="A72" s="36" t="s">
        <v>568</v>
      </c>
      <c r="B72" s="36" t="s">
        <v>111</v>
      </c>
      <c r="C72" s="36">
        <v>63</v>
      </c>
      <c r="D72" s="36" t="s">
        <v>234</v>
      </c>
      <c r="E72" s="36" t="s">
        <v>235</v>
      </c>
      <c r="F72" s="36" t="s">
        <v>291</v>
      </c>
      <c r="G72" s="36">
        <v>76718728</v>
      </c>
      <c r="H72" s="36">
        <v>1</v>
      </c>
      <c r="I72" s="36" t="s">
        <v>236</v>
      </c>
      <c r="O72" s="36" t="s">
        <v>357</v>
      </c>
      <c r="Q72" s="36" t="s">
        <v>237</v>
      </c>
      <c r="S72" s="67"/>
      <c r="T72" s="67"/>
    </row>
    <row r="73" spans="1:20" x14ac:dyDescent="0.3">
      <c r="A73" s="36" t="s">
        <v>568</v>
      </c>
      <c r="B73" s="36" t="s">
        <v>111</v>
      </c>
      <c r="C73" s="36">
        <v>63</v>
      </c>
      <c r="D73" s="36" t="s">
        <v>234</v>
      </c>
      <c r="E73" s="36" t="s">
        <v>235</v>
      </c>
      <c r="F73" s="36" t="s">
        <v>292</v>
      </c>
      <c r="G73" s="36">
        <v>76718729</v>
      </c>
      <c r="H73" s="36">
        <v>1</v>
      </c>
      <c r="I73" s="36" t="s">
        <v>236</v>
      </c>
      <c r="O73" s="36" t="s">
        <v>357</v>
      </c>
      <c r="Q73" s="36" t="s">
        <v>237</v>
      </c>
      <c r="S73" s="12"/>
      <c r="T73" s="12"/>
    </row>
    <row r="74" spans="1:20" x14ac:dyDescent="0.3">
      <c r="A74" s="36" t="s">
        <v>568</v>
      </c>
      <c r="B74" s="36" t="s">
        <v>111</v>
      </c>
      <c r="C74" s="36">
        <v>63</v>
      </c>
      <c r="D74" s="36" t="s">
        <v>234</v>
      </c>
      <c r="E74" s="36" t="s">
        <v>235</v>
      </c>
      <c r="F74" s="36" t="s">
        <v>293</v>
      </c>
      <c r="G74" s="36">
        <v>76718730</v>
      </c>
      <c r="H74" s="36">
        <v>1</v>
      </c>
      <c r="I74" s="36" t="s">
        <v>236</v>
      </c>
      <c r="O74" s="36" t="s">
        <v>357</v>
      </c>
      <c r="Q74" s="36" t="s">
        <v>237</v>
      </c>
      <c r="S74" s="67"/>
      <c r="T74" s="67"/>
    </row>
    <row r="75" spans="1:20" x14ac:dyDescent="0.3">
      <c r="A75" s="36" t="s">
        <v>568</v>
      </c>
      <c r="B75" s="36" t="s">
        <v>111</v>
      </c>
      <c r="C75" s="36">
        <v>63</v>
      </c>
      <c r="D75" s="36" t="s">
        <v>234</v>
      </c>
      <c r="E75" s="36" t="s">
        <v>235</v>
      </c>
      <c r="F75" s="36" t="s">
        <v>294</v>
      </c>
      <c r="G75" s="36">
        <v>76718731</v>
      </c>
      <c r="H75" s="36">
        <v>1</v>
      </c>
      <c r="I75" s="36" t="s">
        <v>236</v>
      </c>
      <c r="O75" s="36" t="s">
        <v>357</v>
      </c>
      <c r="Q75" s="36" t="s">
        <v>237</v>
      </c>
      <c r="S75" s="12"/>
      <c r="T75" s="12"/>
    </row>
    <row r="76" spans="1:20" x14ac:dyDescent="0.3">
      <c r="A76" s="36" t="s">
        <v>568</v>
      </c>
      <c r="B76" s="36" t="s">
        <v>111</v>
      </c>
      <c r="C76" s="36">
        <v>63</v>
      </c>
      <c r="D76" s="36" t="s">
        <v>234</v>
      </c>
      <c r="E76" s="36" t="s">
        <v>235</v>
      </c>
      <c r="F76" s="36" t="s">
        <v>295</v>
      </c>
      <c r="G76" s="36">
        <v>76718732</v>
      </c>
      <c r="H76" s="36">
        <v>1</v>
      </c>
      <c r="I76" s="36" t="s">
        <v>236</v>
      </c>
      <c r="O76" s="36" t="s">
        <v>357</v>
      </c>
      <c r="Q76" s="36" t="s">
        <v>237</v>
      </c>
      <c r="S76" s="67"/>
      <c r="T76" s="67"/>
    </row>
    <row r="77" spans="1:20" x14ac:dyDescent="0.3">
      <c r="A77" s="36" t="s">
        <v>568</v>
      </c>
      <c r="B77" s="36" t="s">
        <v>111</v>
      </c>
      <c r="C77" s="36">
        <v>63</v>
      </c>
      <c r="D77" s="36" t="s">
        <v>234</v>
      </c>
      <c r="E77" s="36" t="s">
        <v>235</v>
      </c>
      <c r="F77" s="36" t="s">
        <v>296</v>
      </c>
      <c r="G77" s="36">
        <v>76718733</v>
      </c>
      <c r="H77" s="36">
        <v>1</v>
      </c>
      <c r="I77" s="36" t="s">
        <v>236</v>
      </c>
      <c r="O77" s="36" t="s">
        <v>357</v>
      </c>
      <c r="Q77" s="36" t="s">
        <v>237</v>
      </c>
      <c r="S77" s="12"/>
      <c r="T77" s="12"/>
    </row>
    <row r="78" spans="1:20" x14ac:dyDescent="0.3">
      <c r="A78" s="36" t="s">
        <v>568</v>
      </c>
      <c r="B78" s="36" t="s">
        <v>111</v>
      </c>
      <c r="C78" s="36">
        <v>63</v>
      </c>
      <c r="D78" s="36" t="s">
        <v>234</v>
      </c>
      <c r="E78" s="36" t="s">
        <v>235</v>
      </c>
      <c r="F78" s="36" t="s">
        <v>297</v>
      </c>
      <c r="G78" s="36">
        <v>76718734</v>
      </c>
      <c r="H78" s="36">
        <v>1</v>
      </c>
      <c r="I78" s="36" t="s">
        <v>236</v>
      </c>
      <c r="O78" s="36" t="s">
        <v>357</v>
      </c>
      <c r="Q78" s="36" t="s">
        <v>237</v>
      </c>
      <c r="S78" s="67"/>
      <c r="T78" s="67"/>
    </row>
    <row r="79" spans="1:20" x14ac:dyDescent="0.3">
      <c r="A79" s="36" t="s">
        <v>568</v>
      </c>
      <c r="B79" s="36" t="s">
        <v>111</v>
      </c>
      <c r="C79" s="36">
        <v>63</v>
      </c>
      <c r="D79" s="36" t="s">
        <v>234</v>
      </c>
      <c r="E79" s="36" t="s">
        <v>235</v>
      </c>
      <c r="F79" s="36" t="s">
        <v>298</v>
      </c>
      <c r="G79" s="36">
        <v>76718735</v>
      </c>
      <c r="H79" s="36">
        <v>1</v>
      </c>
      <c r="I79" s="36" t="s">
        <v>236</v>
      </c>
      <c r="O79" s="36" t="s">
        <v>357</v>
      </c>
      <c r="Q79" s="36" t="s">
        <v>237</v>
      </c>
      <c r="S79" s="12"/>
      <c r="T79" s="12"/>
    </row>
    <row r="80" spans="1:20" x14ac:dyDescent="0.3">
      <c r="A80" s="36" t="s">
        <v>568</v>
      </c>
      <c r="B80" s="36" t="s">
        <v>111</v>
      </c>
      <c r="C80" s="36">
        <v>63</v>
      </c>
      <c r="D80" s="36" t="s">
        <v>234</v>
      </c>
      <c r="E80" s="36" t="s">
        <v>235</v>
      </c>
      <c r="F80" s="36" t="s">
        <v>299</v>
      </c>
      <c r="G80" s="36">
        <v>76718736</v>
      </c>
      <c r="H80" s="36">
        <v>1</v>
      </c>
      <c r="I80" s="36" t="s">
        <v>236</v>
      </c>
      <c r="O80" s="36" t="s">
        <v>357</v>
      </c>
      <c r="Q80" s="36" t="s">
        <v>237</v>
      </c>
      <c r="S80" s="67"/>
      <c r="T80" s="67"/>
    </row>
    <row r="81" spans="1:20" x14ac:dyDescent="0.3">
      <c r="A81" s="36" t="s">
        <v>568</v>
      </c>
      <c r="B81" s="36" t="s">
        <v>111</v>
      </c>
      <c r="C81" s="36">
        <v>63</v>
      </c>
      <c r="D81" s="36" t="s">
        <v>234</v>
      </c>
      <c r="E81" s="36" t="s">
        <v>235</v>
      </c>
      <c r="F81" s="36" t="s">
        <v>300</v>
      </c>
      <c r="G81" s="36">
        <v>76718737</v>
      </c>
      <c r="H81" s="36">
        <v>1</v>
      </c>
      <c r="I81" s="36" t="s">
        <v>236</v>
      </c>
      <c r="O81" s="36" t="s">
        <v>357</v>
      </c>
      <c r="Q81" s="36" t="s">
        <v>237</v>
      </c>
      <c r="S81" s="12"/>
      <c r="T81" s="12"/>
    </row>
    <row r="82" spans="1:20" x14ac:dyDescent="0.3">
      <c r="A82" s="36" t="s">
        <v>568</v>
      </c>
      <c r="B82" s="36" t="s">
        <v>111</v>
      </c>
      <c r="C82" s="36">
        <v>63</v>
      </c>
      <c r="D82" s="36" t="s">
        <v>234</v>
      </c>
      <c r="E82" s="36" t="s">
        <v>235</v>
      </c>
      <c r="F82" s="36" t="s">
        <v>301</v>
      </c>
      <c r="G82" s="36">
        <v>76718738</v>
      </c>
      <c r="H82" s="36">
        <v>1</v>
      </c>
      <c r="I82" s="36" t="s">
        <v>236</v>
      </c>
      <c r="O82" s="36" t="s">
        <v>357</v>
      </c>
      <c r="Q82" s="36" t="s">
        <v>237</v>
      </c>
      <c r="S82" s="67"/>
      <c r="T82" s="67"/>
    </row>
    <row r="83" spans="1:20" x14ac:dyDescent="0.3">
      <c r="A83" s="36" t="s">
        <v>568</v>
      </c>
      <c r="B83" s="36" t="s">
        <v>111</v>
      </c>
      <c r="C83" s="36">
        <v>63</v>
      </c>
      <c r="D83" s="36" t="s">
        <v>234</v>
      </c>
      <c r="E83" s="36" t="s">
        <v>235</v>
      </c>
      <c r="F83" s="36" t="s">
        <v>302</v>
      </c>
      <c r="G83" s="36">
        <v>76718739</v>
      </c>
      <c r="H83" s="36">
        <v>1</v>
      </c>
      <c r="I83" s="36" t="s">
        <v>236</v>
      </c>
      <c r="O83" s="36" t="s">
        <v>357</v>
      </c>
      <c r="Q83" s="36" t="s">
        <v>237</v>
      </c>
      <c r="S83" s="12"/>
      <c r="T83" s="12"/>
    </row>
    <row r="84" spans="1:20" x14ac:dyDescent="0.3">
      <c r="A84" s="36" t="s">
        <v>568</v>
      </c>
      <c r="B84" s="36" t="s">
        <v>111</v>
      </c>
      <c r="C84" s="36">
        <v>63</v>
      </c>
      <c r="D84" s="36" t="s">
        <v>234</v>
      </c>
      <c r="E84" s="36" t="s">
        <v>235</v>
      </c>
      <c r="F84" s="36" t="s">
        <v>303</v>
      </c>
      <c r="G84" s="36">
        <v>76718740</v>
      </c>
      <c r="H84" s="36">
        <v>1</v>
      </c>
      <c r="I84" s="36" t="s">
        <v>236</v>
      </c>
      <c r="O84" s="36" t="s">
        <v>357</v>
      </c>
      <c r="Q84" s="36" t="s">
        <v>237</v>
      </c>
      <c r="S84" s="67"/>
      <c r="T84" s="67"/>
    </row>
    <row r="85" spans="1:20" x14ac:dyDescent="0.3">
      <c r="A85" s="36" t="s">
        <v>568</v>
      </c>
      <c r="B85" s="36" t="s">
        <v>111</v>
      </c>
      <c r="C85" s="36">
        <v>63</v>
      </c>
      <c r="D85" s="36" t="s">
        <v>234</v>
      </c>
      <c r="E85" s="36" t="s">
        <v>235</v>
      </c>
      <c r="F85" s="36" t="s">
        <v>304</v>
      </c>
      <c r="G85" s="36">
        <v>76718741</v>
      </c>
      <c r="H85" s="36">
        <v>1</v>
      </c>
      <c r="I85" s="36" t="s">
        <v>236</v>
      </c>
      <c r="O85" s="36" t="s">
        <v>357</v>
      </c>
      <c r="Q85" s="36" t="s">
        <v>237</v>
      </c>
      <c r="S85" s="12"/>
      <c r="T85" s="12"/>
    </row>
    <row r="86" spans="1:20" x14ac:dyDescent="0.3">
      <c r="A86" s="36" t="s">
        <v>568</v>
      </c>
      <c r="B86" s="36" t="s">
        <v>111</v>
      </c>
      <c r="C86" s="36">
        <v>63</v>
      </c>
      <c r="D86" s="36" t="s">
        <v>234</v>
      </c>
      <c r="E86" s="36" t="s">
        <v>235</v>
      </c>
      <c r="F86" s="36" t="s">
        <v>305</v>
      </c>
      <c r="G86" s="36">
        <v>76718742</v>
      </c>
      <c r="H86" s="36">
        <v>1</v>
      </c>
      <c r="I86" s="36" t="s">
        <v>236</v>
      </c>
      <c r="O86" s="36" t="s">
        <v>357</v>
      </c>
      <c r="Q86" s="36" t="s">
        <v>237</v>
      </c>
      <c r="S86" s="67"/>
      <c r="T86" s="67"/>
    </row>
    <row r="87" spans="1:20" x14ac:dyDescent="0.3">
      <c r="A87" s="36" t="s">
        <v>568</v>
      </c>
      <c r="B87" s="36" t="s">
        <v>111</v>
      </c>
      <c r="C87" s="36">
        <v>63</v>
      </c>
      <c r="D87" s="36" t="s">
        <v>234</v>
      </c>
      <c r="E87" s="36" t="s">
        <v>235</v>
      </c>
      <c r="F87" s="36" t="s">
        <v>306</v>
      </c>
      <c r="G87" s="36">
        <v>76718743</v>
      </c>
      <c r="H87" s="36">
        <v>1</v>
      </c>
      <c r="I87" s="36" t="s">
        <v>236</v>
      </c>
      <c r="O87" s="36" t="s">
        <v>357</v>
      </c>
      <c r="Q87" s="36" t="s">
        <v>237</v>
      </c>
      <c r="S87" s="12"/>
      <c r="T87" s="12"/>
    </row>
    <row r="88" spans="1:20" x14ac:dyDescent="0.3">
      <c r="A88" s="36" t="s">
        <v>568</v>
      </c>
      <c r="B88" s="36" t="s">
        <v>111</v>
      </c>
      <c r="C88" s="36">
        <v>63</v>
      </c>
      <c r="D88" s="36" t="s">
        <v>234</v>
      </c>
      <c r="E88" s="36" t="s">
        <v>235</v>
      </c>
      <c r="F88" s="36" t="s">
        <v>307</v>
      </c>
      <c r="G88" s="36">
        <v>76718744</v>
      </c>
      <c r="H88" s="36">
        <v>1</v>
      </c>
      <c r="I88" s="36" t="s">
        <v>236</v>
      </c>
      <c r="O88" s="36" t="s">
        <v>357</v>
      </c>
      <c r="Q88" s="36" t="s">
        <v>237</v>
      </c>
      <c r="S88" s="67"/>
      <c r="T88" s="67"/>
    </row>
    <row r="89" spans="1:20" x14ac:dyDescent="0.3">
      <c r="A89" s="36" t="s">
        <v>568</v>
      </c>
      <c r="B89" s="36" t="s">
        <v>111</v>
      </c>
      <c r="C89" s="36">
        <v>63</v>
      </c>
      <c r="D89" s="36" t="s">
        <v>234</v>
      </c>
      <c r="E89" s="36" t="s">
        <v>235</v>
      </c>
      <c r="F89" s="36" t="s">
        <v>308</v>
      </c>
      <c r="G89" s="36">
        <v>76718745</v>
      </c>
      <c r="H89" s="36">
        <v>1</v>
      </c>
      <c r="I89" s="36" t="s">
        <v>236</v>
      </c>
      <c r="O89" s="36" t="s">
        <v>357</v>
      </c>
      <c r="Q89" s="36" t="s">
        <v>237</v>
      </c>
      <c r="S89" s="12"/>
      <c r="T89" s="12"/>
    </row>
    <row r="90" spans="1:20" x14ac:dyDescent="0.3">
      <c r="A90" s="36" t="s">
        <v>568</v>
      </c>
      <c r="B90" s="36" t="s">
        <v>111</v>
      </c>
      <c r="C90" s="36">
        <v>65</v>
      </c>
      <c r="D90" s="36" t="s">
        <v>203</v>
      </c>
      <c r="E90" s="36" t="s">
        <v>238</v>
      </c>
      <c r="F90" s="36" t="s">
        <v>310</v>
      </c>
      <c r="G90" s="36">
        <v>76718746</v>
      </c>
      <c r="H90" s="36">
        <v>1</v>
      </c>
      <c r="I90" s="36" t="s">
        <v>240</v>
      </c>
      <c r="O90" s="36" t="s">
        <v>358</v>
      </c>
      <c r="Q90" s="36" t="s">
        <v>241</v>
      </c>
      <c r="S90" s="67"/>
      <c r="T90" s="67"/>
    </row>
    <row r="91" spans="1:20" x14ac:dyDescent="0.3">
      <c r="A91" s="36" t="s">
        <v>568</v>
      </c>
      <c r="B91" s="36" t="s">
        <v>111</v>
      </c>
      <c r="C91" s="36">
        <v>65</v>
      </c>
      <c r="D91" s="36" t="s">
        <v>203</v>
      </c>
      <c r="E91" s="36" t="s">
        <v>238</v>
      </c>
      <c r="F91" s="36" t="s">
        <v>311</v>
      </c>
      <c r="G91" s="36">
        <v>76718747</v>
      </c>
      <c r="H91" s="36">
        <v>1</v>
      </c>
      <c r="I91" s="36" t="s">
        <v>240</v>
      </c>
      <c r="O91" s="36" t="s">
        <v>358</v>
      </c>
      <c r="Q91" s="36" t="s">
        <v>241</v>
      </c>
      <c r="S91" s="12"/>
      <c r="T91" s="12"/>
    </row>
    <row r="92" spans="1:20" x14ac:dyDescent="0.3">
      <c r="A92" s="36" t="s">
        <v>568</v>
      </c>
      <c r="B92" s="36" t="s">
        <v>111</v>
      </c>
      <c r="C92" s="36">
        <v>65</v>
      </c>
      <c r="D92" s="36" t="s">
        <v>203</v>
      </c>
      <c r="E92" s="36" t="s">
        <v>238</v>
      </c>
      <c r="F92" s="36" t="s">
        <v>312</v>
      </c>
      <c r="G92" s="36">
        <v>76718748</v>
      </c>
      <c r="H92" s="36">
        <v>1</v>
      </c>
      <c r="I92" s="36" t="s">
        <v>240</v>
      </c>
      <c r="O92" s="36" t="s">
        <v>358</v>
      </c>
      <c r="Q92" s="36" t="s">
        <v>241</v>
      </c>
      <c r="S92" s="67"/>
      <c r="T92" s="67"/>
    </row>
    <row r="93" spans="1:20" x14ac:dyDescent="0.3">
      <c r="A93" s="36" t="s">
        <v>568</v>
      </c>
      <c r="B93" s="36" t="s">
        <v>111</v>
      </c>
      <c r="C93" s="36">
        <v>65</v>
      </c>
      <c r="D93" s="36" t="s">
        <v>203</v>
      </c>
      <c r="E93" s="36" t="s">
        <v>238</v>
      </c>
      <c r="F93" s="36" t="s">
        <v>313</v>
      </c>
      <c r="G93" s="36">
        <v>76718749</v>
      </c>
      <c r="H93" s="36">
        <v>1</v>
      </c>
      <c r="I93" s="36" t="s">
        <v>240</v>
      </c>
      <c r="O93" s="36" t="s">
        <v>358</v>
      </c>
      <c r="Q93" s="36" t="s">
        <v>241</v>
      </c>
      <c r="S93" s="12"/>
      <c r="T93" s="12"/>
    </row>
    <row r="94" spans="1:20" x14ac:dyDescent="0.3">
      <c r="A94" s="36" t="s">
        <v>568</v>
      </c>
      <c r="B94" s="36" t="s">
        <v>111</v>
      </c>
      <c r="C94" s="36">
        <v>65</v>
      </c>
      <c r="D94" s="36" t="s">
        <v>203</v>
      </c>
      <c r="E94" s="36" t="s">
        <v>238</v>
      </c>
      <c r="F94" s="36" t="s">
        <v>314</v>
      </c>
      <c r="G94" s="36">
        <v>76718750</v>
      </c>
      <c r="H94" s="36">
        <v>1</v>
      </c>
      <c r="I94" s="36" t="s">
        <v>240</v>
      </c>
      <c r="O94" s="36" t="s">
        <v>358</v>
      </c>
      <c r="Q94" s="36" t="s">
        <v>241</v>
      </c>
      <c r="S94" s="67"/>
      <c r="T94" s="67"/>
    </row>
    <row r="95" spans="1:20" x14ac:dyDescent="0.3">
      <c r="A95" s="36" t="s">
        <v>568</v>
      </c>
      <c r="B95" s="36" t="s">
        <v>111</v>
      </c>
      <c r="C95" s="36">
        <v>65</v>
      </c>
      <c r="D95" s="36" t="s">
        <v>203</v>
      </c>
      <c r="E95" s="36" t="s">
        <v>238</v>
      </c>
      <c r="F95" s="36" t="s">
        <v>315</v>
      </c>
      <c r="G95" s="36">
        <v>76718751</v>
      </c>
      <c r="H95" s="36">
        <v>1</v>
      </c>
      <c r="I95" s="36" t="s">
        <v>240</v>
      </c>
      <c r="O95" s="36" t="s">
        <v>358</v>
      </c>
      <c r="Q95" s="36" t="s">
        <v>241</v>
      </c>
      <c r="S95" s="12"/>
      <c r="T95" s="12"/>
    </row>
    <row r="96" spans="1:20" x14ac:dyDescent="0.3">
      <c r="A96" s="36" t="s">
        <v>568</v>
      </c>
      <c r="B96" s="36" t="s">
        <v>111</v>
      </c>
      <c r="C96" s="36">
        <v>65</v>
      </c>
      <c r="D96" s="36" t="s">
        <v>203</v>
      </c>
      <c r="E96" s="36" t="s">
        <v>238</v>
      </c>
      <c r="F96" s="36" t="s">
        <v>316</v>
      </c>
      <c r="G96" s="36">
        <v>76718752</v>
      </c>
      <c r="H96" s="36">
        <v>1</v>
      </c>
      <c r="I96" s="36" t="s">
        <v>240</v>
      </c>
      <c r="O96" s="36" t="s">
        <v>358</v>
      </c>
      <c r="Q96" s="36" t="s">
        <v>241</v>
      </c>
      <c r="S96" s="67"/>
      <c r="T96" s="67"/>
    </row>
    <row r="97" spans="1:20" x14ac:dyDescent="0.3">
      <c r="A97" s="36" t="s">
        <v>568</v>
      </c>
      <c r="B97" s="36" t="s">
        <v>111</v>
      </c>
      <c r="C97" s="36">
        <v>65</v>
      </c>
      <c r="D97" s="36" t="s">
        <v>203</v>
      </c>
      <c r="E97" s="36" t="s">
        <v>238</v>
      </c>
      <c r="F97" s="36" t="s">
        <v>317</v>
      </c>
      <c r="G97" s="36">
        <v>76718753</v>
      </c>
      <c r="H97" s="36">
        <v>1</v>
      </c>
      <c r="I97" s="36" t="s">
        <v>240</v>
      </c>
      <c r="O97" s="36" t="s">
        <v>358</v>
      </c>
      <c r="Q97" s="36" t="s">
        <v>241</v>
      </c>
      <c r="S97" s="12"/>
      <c r="T97" s="12"/>
    </row>
    <row r="98" spans="1:20" x14ac:dyDescent="0.3">
      <c r="A98" s="36" t="s">
        <v>568</v>
      </c>
      <c r="B98" s="36" t="s">
        <v>111</v>
      </c>
      <c r="C98" s="36">
        <v>65</v>
      </c>
      <c r="D98" s="36" t="s">
        <v>203</v>
      </c>
      <c r="E98" s="36" t="s">
        <v>238</v>
      </c>
      <c r="F98" s="36" t="s">
        <v>318</v>
      </c>
      <c r="G98" s="36">
        <v>76718754</v>
      </c>
      <c r="H98" s="36">
        <v>1</v>
      </c>
      <c r="I98" s="36" t="s">
        <v>240</v>
      </c>
      <c r="O98" s="36" t="s">
        <v>358</v>
      </c>
      <c r="Q98" s="36" t="s">
        <v>241</v>
      </c>
      <c r="S98" s="67"/>
      <c r="T98" s="67"/>
    </row>
    <row r="99" spans="1:20" x14ac:dyDescent="0.3">
      <c r="A99" s="36" t="s">
        <v>568</v>
      </c>
      <c r="B99" s="36" t="s">
        <v>111</v>
      </c>
      <c r="C99" s="36">
        <v>65</v>
      </c>
      <c r="D99" s="36" t="s">
        <v>203</v>
      </c>
      <c r="E99" s="36" t="s">
        <v>238</v>
      </c>
      <c r="F99" s="36" t="s">
        <v>359</v>
      </c>
      <c r="G99" s="36">
        <v>40558</v>
      </c>
      <c r="H99" s="36">
        <v>1</v>
      </c>
      <c r="I99" s="36" t="s">
        <v>360</v>
      </c>
      <c r="Q99" s="36" t="s">
        <v>361</v>
      </c>
      <c r="S99" s="12"/>
      <c r="T99" s="12"/>
    </row>
    <row r="100" spans="1:20" x14ac:dyDescent="0.3">
      <c r="A100" s="36" t="s">
        <v>568</v>
      </c>
      <c r="B100" s="36" t="s">
        <v>122</v>
      </c>
      <c r="C100" s="36">
        <v>61</v>
      </c>
      <c r="D100" s="36" t="s">
        <v>362</v>
      </c>
      <c r="E100" s="36" t="s">
        <v>363</v>
      </c>
      <c r="F100" s="36" t="s">
        <v>364</v>
      </c>
      <c r="G100" s="36">
        <v>40559</v>
      </c>
      <c r="H100" s="36">
        <v>1</v>
      </c>
      <c r="I100" s="36" t="s">
        <v>365</v>
      </c>
      <c r="Q100" s="36" t="s">
        <v>366</v>
      </c>
      <c r="S100" s="67"/>
      <c r="T100" s="67"/>
    </row>
    <row r="101" spans="1:20" x14ac:dyDescent="0.3">
      <c r="A101" s="36" t="s">
        <v>568</v>
      </c>
      <c r="B101" s="36" t="s">
        <v>122</v>
      </c>
      <c r="C101" s="36">
        <v>65</v>
      </c>
      <c r="D101" s="36" t="s">
        <v>203</v>
      </c>
      <c r="E101" s="36" t="s">
        <v>204</v>
      </c>
      <c r="F101" s="36" t="s">
        <v>367</v>
      </c>
      <c r="G101" s="36">
        <v>40560</v>
      </c>
      <c r="H101" s="36">
        <v>1</v>
      </c>
      <c r="I101" s="36" t="s">
        <v>206</v>
      </c>
      <c r="J101" s="36" t="s">
        <v>368</v>
      </c>
      <c r="K101" s="36" t="s">
        <v>369</v>
      </c>
      <c r="Q101" s="36" t="s">
        <v>209</v>
      </c>
      <c r="S101" s="12"/>
      <c r="T101" s="12"/>
    </row>
    <row r="102" spans="1:20" x14ac:dyDescent="0.3">
      <c r="A102" s="36" t="s">
        <v>568</v>
      </c>
      <c r="B102" s="36" t="s">
        <v>122</v>
      </c>
      <c r="C102" s="36">
        <v>65</v>
      </c>
      <c r="D102" s="36" t="s">
        <v>203</v>
      </c>
      <c r="E102" s="36" t="s">
        <v>204</v>
      </c>
      <c r="F102" s="36" t="s">
        <v>370</v>
      </c>
      <c r="G102" s="36">
        <v>40561</v>
      </c>
      <c r="H102" s="36">
        <v>1</v>
      </c>
      <c r="I102" s="36" t="s">
        <v>206</v>
      </c>
      <c r="J102" s="36" t="s">
        <v>371</v>
      </c>
      <c r="K102" s="36" t="s">
        <v>372</v>
      </c>
      <c r="Q102" s="36" t="s">
        <v>209</v>
      </c>
      <c r="S102" s="67"/>
      <c r="T102" s="67"/>
    </row>
    <row r="103" spans="1:20" x14ac:dyDescent="0.3">
      <c r="A103" s="36" t="s">
        <v>568</v>
      </c>
      <c r="B103" s="36" t="s">
        <v>111</v>
      </c>
      <c r="C103" s="36">
        <v>31</v>
      </c>
      <c r="D103" s="36" t="s">
        <v>342</v>
      </c>
      <c r="E103" s="36" t="s">
        <v>343</v>
      </c>
      <c r="F103" s="36" t="s">
        <v>373</v>
      </c>
      <c r="G103" s="36">
        <v>76718755</v>
      </c>
      <c r="H103" s="36">
        <v>1</v>
      </c>
      <c r="I103" s="36" t="s">
        <v>345</v>
      </c>
      <c r="O103" s="36" t="s">
        <v>374</v>
      </c>
      <c r="Q103" s="36" t="s">
        <v>346</v>
      </c>
      <c r="S103" s="12"/>
      <c r="T103" s="12"/>
    </row>
    <row r="104" spans="1:20" x14ac:dyDescent="0.3">
      <c r="A104" s="36" t="s">
        <v>568</v>
      </c>
      <c r="B104" s="36" t="s">
        <v>111</v>
      </c>
      <c r="C104" s="36">
        <v>31</v>
      </c>
      <c r="D104" s="36" t="s">
        <v>342</v>
      </c>
      <c r="E104" s="36" t="s">
        <v>343</v>
      </c>
      <c r="F104" s="36" t="s">
        <v>375</v>
      </c>
      <c r="G104" s="36">
        <v>76718756</v>
      </c>
      <c r="H104" s="36">
        <v>1</v>
      </c>
      <c r="I104" s="36" t="s">
        <v>345</v>
      </c>
      <c r="O104" s="36" t="s">
        <v>374</v>
      </c>
      <c r="Q104" s="36" t="s">
        <v>346</v>
      </c>
      <c r="S104" s="67"/>
      <c r="T104" s="67"/>
    </row>
    <row r="105" spans="1:20" x14ac:dyDescent="0.3">
      <c r="A105" s="36" t="s">
        <v>568</v>
      </c>
      <c r="B105" s="36" t="s">
        <v>111</v>
      </c>
      <c r="C105" s="36">
        <v>31</v>
      </c>
      <c r="D105" s="36" t="s">
        <v>342</v>
      </c>
      <c r="E105" s="36" t="s">
        <v>343</v>
      </c>
      <c r="F105" s="36" t="s">
        <v>376</v>
      </c>
      <c r="G105" s="36">
        <v>76718757</v>
      </c>
      <c r="H105" s="36">
        <v>1</v>
      </c>
      <c r="I105" s="36" t="s">
        <v>345</v>
      </c>
      <c r="O105" s="36" t="s">
        <v>374</v>
      </c>
      <c r="Q105" s="36" t="s">
        <v>346</v>
      </c>
      <c r="S105" s="12"/>
      <c r="T105" s="12"/>
    </row>
    <row r="106" spans="1:20" x14ac:dyDescent="0.3">
      <c r="A106" s="36" t="s">
        <v>568</v>
      </c>
      <c r="B106" s="36" t="s">
        <v>111</v>
      </c>
      <c r="C106" s="36">
        <v>31</v>
      </c>
      <c r="D106" s="36" t="s">
        <v>342</v>
      </c>
      <c r="E106" s="36" t="s">
        <v>343</v>
      </c>
      <c r="F106" s="36" t="s">
        <v>377</v>
      </c>
      <c r="G106" s="36">
        <v>76718758</v>
      </c>
      <c r="H106" s="36">
        <v>1</v>
      </c>
      <c r="I106" s="36" t="s">
        <v>345</v>
      </c>
      <c r="O106" s="36" t="s">
        <v>374</v>
      </c>
      <c r="Q106" s="36" t="s">
        <v>346</v>
      </c>
      <c r="S106" s="67"/>
      <c r="T106" s="67"/>
    </row>
    <row r="107" spans="1:20" x14ac:dyDescent="0.3">
      <c r="A107" s="36" t="s">
        <v>568</v>
      </c>
      <c r="B107" s="36" t="s">
        <v>111</v>
      </c>
      <c r="C107" s="36">
        <v>31</v>
      </c>
      <c r="D107" s="36" t="s">
        <v>342</v>
      </c>
      <c r="E107" s="36" t="s">
        <v>343</v>
      </c>
      <c r="F107" s="36" t="s">
        <v>378</v>
      </c>
      <c r="G107" s="36">
        <v>76718759</v>
      </c>
      <c r="H107" s="36">
        <v>1</v>
      </c>
      <c r="I107" s="36" t="s">
        <v>345</v>
      </c>
      <c r="O107" s="36" t="s">
        <v>374</v>
      </c>
      <c r="Q107" s="36" t="s">
        <v>346</v>
      </c>
      <c r="S107" s="12"/>
      <c r="T107" s="12"/>
    </row>
    <row r="108" spans="1:20" x14ac:dyDescent="0.3">
      <c r="A108" s="36" t="s">
        <v>568</v>
      </c>
      <c r="B108" s="36" t="s">
        <v>111</v>
      </c>
      <c r="C108" s="36">
        <v>31</v>
      </c>
      <c r="D108" s="36" t="s">
        <v>342</v>
      </c>
      <c r="E108" s="36" t="s">
        <v>343</v>
      </c>
      <c r="F108" s="36" t="s">
        <v>379</v>
      </c>
      <c r="G108" s="36">
        <v>76718760</v>
      </c>
      <c r="H108" s="36">
        <v>1</v>
      </c>
      <c r="I108" s="36" t="s">
        <v>345</v>
      </c>
      <c r="O108" s="36" t="s">
        <v>374</v>
      </c>
      <c r="Q108" s="36" t="s">
        <v>346</v>
      </c>
      <c r="S108" s="67"/>
      <c r="T108" s="67"/>
    </row>
    <row r="109" spans="1:20" x14ac:dyDescent="0.3">
      <c r="A109" s="36" t="s">
        <v>568</v>
      </c>
      <c r="B109" s="36" t="s">
        <v>111</v>
      </c>
      <c r="C109" s="36">
        <v>31</v>
      </c>
      <c r="D109" s="36" t="s">
        <v>342</v>
      </c>
      <c r="E109" s="36" t="s">
        <v>343</v>
      </c>
      <c r="F109" s="36" t="s">
        <v>380</v>
      </c>
      <c r="G109" s="36">
        <v>76718761</v>
      </c>
      <c r="H109" s="36">
        <v>1</v>
      </c>
      <c r="I109" s="36" t="s">
        <v>345</v>
      </c>
      <c r="O109" s="36" t="s">
        <v>374</v>
      </c>
      <c r="Q109" s="36" t="s">
        <v>346</v>
      </c>
      <c r="S109" s="12"/>
      <c r="T109" s="12"/>
    </row>
    <row r="110" spans="1:20" x14ac:dyDescent="0.3">
      <c r="A110" s="36" t="s">
        <v>568</v>
      </c>
      <c r="B110" s="36" t="s">
        <v>111</v>
      </c>
      <c r="C110" s="36">
        <v>31</v>
      </c>
      <c r="D110" s="36" t="s">
        <v>342</v>
      </c>
      <c r="E110" s="36" t="s">
        <v>343</v>
      </c>
      <c r="F110" s="36" t="s">
        <v>381</v>
      </c>
      <c r="G110" s="36">
        <v>76718762</v>
      </c>
      <c r="H110" s="36">
        <v>1</v>
      </c>
      <c r="I110" s="36" t="s">
        <v>345</v>
      </c>
      <c r="O110" s="36" t="s">
        <v>374</v>
      </c>
      <c r="Q110" s="36" t="s">
        <v>346</v>
      </c>
      <c r="S110" s="67"/>
      <c r="T110" s="67"/>
    </row>
    <row r="111" spans="1:20" x14ac:dyDescent="0.3">
      <c r="A111" s="36" t="s">
        <v>568</v>
      </c>
      <c r="B111" s="36" t="s">
        <v>111</v>
      </c>
      <c r="C111" s="36">
        <v>31</v>
      </c>
      <c r="D111" s="36" t="s">
        <v>342</v>
      </c>
      <c r="E111" s="36" t="s">
        <v>343</v>
      </c>
      <c r="F111" s="36" t="s">
        <v>382</v>
      </c>
      <c r="G111" s="36">
        <v>76718763</v>
      </c>
      <c r="H111" s="36">
        <v>1</v>
      </c>
      <c r="I111" s="36" t="s">
        <v>345</v>
      </c>
      <c r="O111" s="36" t="s">
        <v>374</v>
      </c>
      <c r="Q111" s="36" t="s">
        <v>346</v>
      </c>
      <c r="S111" s="12"/>
      <c r="T111" s="12"/>
    </row>
    <row r="112" spans="1:20" x14ac:dyDescent="0.3">
      <c r="A112" s="36" t="s">
        <v>568</v>
      </c>
      <c r="B112" s="36" t="s">
        <v>111</v>
      </c>
      <c r="C112" s="36">
        <v>31</v>
      </c>
      <c r="D112" s="36" t="s">
        <v>342</v>
      </c>
      <c r="E112" s="36" t="s">
        <v>343</v>
      </c>
      <c r="F112" s="36" t="s">
        <v>383</v>
      </c>
      <c r="G112" s="36">
        <v>76718764</v>
      </c>
      <c r="H112" s="36">
        <v>1</v>
      </c>
      <c r="I112" s="36" t="s">
        <v>345</v>
      </c>
      <c r="O112" s="36" t="s">
        <v>374</v>
      </c>
      <c r="Q112" s="36" t="s">
        <v>346</v>
      </c>
      <c r="S112" s="67"/>
      <c r="T112" s="67"/>
    </row>
    <row r="113" spans="1:20" x14ac:dyDescent="0.3">
      <c r="A113" s="36" t="s">
        <v>568</v>
      </c>
      <c r="B113" s="36" t="s">
        <v>111</v>
      </c>
      <c r="C113" s="36">
        <v>31</v>
      </c>
      <c r="D113" s="36" t="s">
        <v>342</v>
      </c>
      <c r="E113" s="36" t="s">
        <v>343</v>
      </c>
      <c r="F113" s="36" t="s">
        <v>384</v>
      </c>
      <c r="G113" s="36">
        <v>76718765</v>
      </c>
      <c r="H113" s="36">
        <v>1</v>
      </c>
      <c r="I113" s="36" t="s">
        <v>345</v>
      </c>
      <c r="O113" s="36" t="s">
        <v>374</v>
      </c>
      <c r="Q113" s="36" t="s">
        <v>346</v>
      </c>
      <c r="S113" s="12"/>
      <c r="T113" s="12"/>
    </row>
    <row r="114" spans="1:20" x14ac:dyDescent="0.3">
      <c r="A114" s="36" t="s">
        <v>568</v>
      </c>
      <c r="B114" s="36" t="s">
        <v>111</v>
      </c>
      <c r="C114" s="36">
        <v>31</v>
      </c>
      <c r="D114" s="36" t="s">
        <v>342</v>
      </c>
      <c r="E114" s="36" t="s">
        <v>343</v>
      </c>
      <c r="F114" s="36" t="s">
        <v>385</v>
      </c>
      <c r="G114" s="36">
        <v>76718766</v>
      </c>
      <c r="H114" s="36">
        <v>1</v>
      </c>
      <c r="I114" s="36" t="s">
        <v>345</v>
      </c>
      <c r="O114" s="36" t="s">
        <v>374</v>
      </c>
      <c r="Q114" s="36" t="s">
        <v>346</v>
      </c>
      <c r="S114" s="67"/>
      <c r="T114" s="67"/>
    </row>
    <row r="115" spans="1:20" x14ac:dyDescent="0.3">
      <c r="A115" s="36" t="s">
        <v>568</v>
      </c>
      <c r="B115" s="36" t="s">
        <v>111</v>
      </c>
      <c r="C115" s="36">
        <v>31</v>
      </c>
      <c r="D115" s="36" t="s">
        <v>342</v>
      </c>
      <c r="E115" s="36" t="s">
        <v>343</v>
      </c>
      <c r="F115" s="36" t="s">
        <v>386</v>
      </c>
      <c r="G115" s="36">
        <v>76718767</v>
      </c>
      <c r="H115" s="36">
        <v>1</v>
      </c>
      <c r="I115" s="36" t="s">
        <v>345</v>
      </c>
      <c r="O115" s="36" t="s">
        <v>374</v>
      </c>
      <c r="Q115" s="36" t="s">
        <v>346</v>
      </c>
      <c r="S115" s="12"/>
      <c r="T115" s="12"/>
    </row>
    <row r="116" spans="1:20" x14ac:dyDescent="0.3">
      <c r="A116" s="36" t="s">
        <v>568</v>
      </c>
      <c r="B116" s="36" t="s">
        <v>111</v>
      </c>
      <c r="C116" s="36">
        <v>31</v>
      </c>
      <c r="D116" s="36" t="s">
        <v>342</v>
      </c>
      <c r="E116" s="36" t="s">
        <v>343</v>
      </c>
      <c r="F116" s="36" t="s">
        <v>387</v>
      </c>
      <c r="G116" s="36">
        <v>76718768</v>
      </c>
      <c r="H116" s="36">
        <v>1</v>
      </c>
      <c r="I116" s="36" t="s">
        <v>345</v>
      </c>
      <c r="O116" s="36" t="s">
        <v>374</v>
      </c>
      <c r="Q116" s="36" t="s">
        <v>346</v>
      </c>
      <c r="S116" s="67"/>
      <c r="T116" s="67"/>
    </row>
    <row r="117" spans="1:20" x14ac:dyDescent="0.3">
      <c r="A117" s="36" t="s">
        <v>568</v>
      </c>
      <c r="B117" s="36" t="s">
        <v>111</v>
      </c>
      <c r="C117" s="36">
        <v>31</v>
      </c>
      <c r="D117" s="36" t="s">
        <v>342</v>
      </c>
      <c r="E117" s="36" t="s">
        <v>343</v>
      </c>
      <c r="F117" s="36" t="s">
        <v>388</v>
      </c>
      <c r="G117" s="36">
        <v>76718769</v>
      </c>
      <c r="H117" s="36">
        <v>1</v>
      </c>
      <c r="I117" s="36" t="s">
        <v>345</v>
      </c>
      <c r="O117" s="36" t="s">
        <v>374</v>
      </c>
      <c r="Q117" s="36" t="s">
        <v>346</v>
      </c>
      <c r="S117" s="12"/>
      <c r="T117" s="12"/>
    </row>
    <row r="118" spans="1:20" x14ac:dyDescent="0.3">
      <c r="A118" s="36" t="s">
        <v>568</v>
      </c>
      <c r="B118" s="36" t="s">
        <v>111</v>
      </c>
      <c r="C118" s="36">
        <v>31</v>
      </c>
      <c r="D118" s="36" t="s">
        <v>342</v>
      </c>
      <c r="E118" s="36" t="s">
        <v>343</v>
      </c>
      <c r="F118" s="36" t="s">
        <v>389</v>
      </c>
      <c r="G118" s="36">
        <v>76718770</v>
      </c>
      <c r="H118" s="36">
        <v>1</v>
      </c>
      <c r="I118" s="36" t="s">
        <v>345</v>
      </c>
      <c r="O118" s="36" t="s">
        <v>374</v>
      </c>
      <c r="Q118" s="36" t="s">
        <v>346</v>
      </c>
      <c r="S118" s="67"/>
      <c r="T118" s="67"/>
    </row>
    <row r="119" spans="1:20" x14ac:dyDescent="0.3">
      <c r="A119" s="36" t="s">
        <v>568</v>
      </c>
      <c r="B119" s="36" t="s">
        <v>111</v>
      </c>
      <c r="C119" s="36">
        <v>31</v>
      </c>
      <c r="D119" s="36" t="s">
        <v>342</v>
      </c>
      <c r="E119" s="36" t="s">
        <v>343</v>
      </c>
      <c r="F119" s="36" t="s">
        <v>390</v>
      </c>
      <c r="G119" s="36">
        <v>76718771</v>
      </c>
      <c r="H119" s="36">
        <v>1</v>
      </c>
      <c r="I119" s="36" t="s">
        <v>345</v>
      </c>
      <c r="O119" s="36" t="s">
        <v>374</v>
      </c>
      <c r="Q119" s="36" t="s">
        <v>346</v>
      </c>
      <c r="S119" s="12"/>
      <c r="T119" s="12"/>
    </row>
    <row r="120" spans="1:20" x14ac:dyDescent="0.3">
      <c r="A120" s="36" t="s">
        <v>568</v>
      </c>
      <c r="B120" s="36" t="s">
        <v>111</v>
      </c>
      <c r="C120" s="36">
        <v>31</v>
      </c>
      <c r="D120" s="36" t="s">
        <v>342</v>
      </c>
      <c r="E120" s="36" t="s">
        <v>343</v>
      </c>
      <c r="F120" s="36" t="s">
        <v>391</v>
      </c>
      <c r="G120" s="36">
        <v>76718772</v>
      </c>
      <c r="H120" s="36">
        <v>1</v>
      </c>
      <c r="I120" s="36" t="s">
        <v>345</v>
      </c>
      <c r="O120" s="36" t="s">
        <v>374</v>
      </c>
      <c r="Q120" s="36" t="s">
        <v>346</v>
      </c>
      <c r="S120" s="67"/>
      <c r="T120" s="67"/>
    </row>
    <row r="121" spans="1:20" x14ac:dyDescent="0.3">
      <c r="A121" s="36" t="s">
        <v>568</v>
      </c>
      <c r="B121" s="36" t="s">
        <v>111</v>
      </c>
      <c r="C121" s="36">
        <v>31</v>
      </c>
      <c r="D121" s="36" t="s">
        <v>342</v>
      </c>
      <c r="E121" s="36" t="s">
        <v>343</v>
      </c>
      <c r="F121" s="36" t="s">
        <v>392</v>
      </c>
      <c r="G121" s="36">
        <v>76718773</v>
      </c>
      <c r="H121" s="36">
        <v>1</v>
      </c>
      <c r="I121" s="36" t="s">
        <v>345</v>
      </c>
      <c r="O121" s="36" t="s">
        <v>374</v>
      </c>
      <c r="Q121" s="36" t="s">
        <v>346</v>
      </c>
      <c r="S121" s="12"/>
      <c r="T121" s="12"/>
    </row>
    <row r="122" spans="1:20" x14ac:dyDescent="0.3">
      <c r="A122" s="36" t="s">
        <v>568</v>
      </c>
      <c r="B122" s="36" t="s">
        <v>111</v>
      </c>
      <c r="C122" s="36">
        <v>31</v>
      </c>
      <c r="D122" s="36" t="s">
        <v>342</v>
      </c>
      <c r="E122" s="36" t="s">
        <v>343</v>
      </c>
      <c r="F122" s="36" t="s">
        <v>393</v>
      </c>
      <c r="G122" s="36">
        <v>76718774</v>
      </c>
      <c r="H122" s="36">
        <v>1</v>
      </c>
      <c r="I122" s="36" t="s">
        <v>345</v>
      </c>
      <c r="O122" s="36" t="s">
        <v>374</v>
      </c>
      <c r="Q122" s="36" t="s">
        <v>346</v>
      </c>
      <c r="S122" s="67"/>
      <c r="T122" s="67"/>
    </row>
    <row r="123" spans="1:20" x14ac:dyDescent="0.3">
      <c r="A123" s="36" t="s">
        <v>568</v>
      </c>
      <c r="B123" s="36" t="s">
        <v>122</v>
      </c>
      <c r="C123" s="36">
        <v>31</v>
      </c>
      <c r="D123" s="36" t="s">
        <v>342</v>
      </c>
      <c r="E123" s="36" t="s">
        <v>343</v>
      </c>
      <c r="F123" s="36" t="s">
        <v>394</v>
      </c>
      <c r="G123" s="36">
        <v>40562</v>
      </c>
      <c r="H123" s="36">
        <v>30</v>
      </c>
      <c r="I123" s="36" t="s">
        <v>345</v>
      </c>
      <c r="Q123" s="36" t="s">
        <v>346</v>
      </c>
      <c r="S123" s="12"/>
      <c r="T123" s="12"/>
    </row>
    <row r="124" spans="1:20" x14ac:dyDescent="0.3">
      <c r="A124" s="36" t="s">
        <v>568</v>
      </c>
      <c r="B124" s="36" t="s">
        <v>111</v>
      </c>
      <c r="C124" s="36">
        <v>31</v>
      </c>
      <c r="D124" s="36" t="s">
        <v>342</v>
      </c>
      <c r="E124" s="36" t="s">
        <v>395</v>
      </c>
      <c r="F124" s="36" t="s">
        <v>396</v>
      </c>
      <c r="G124" s="36">
        <v>40563</v>
      </c>
      <c r="H124" s="36">
        <v>1</v>
      </c>
      <c r="I124" s="36" t="s">
        <v>397</v>
      </c>
      <c r="J124" s="36" t="s">
        <v>398</v>
      </c>
      <c r="Q124" s="36" t="s">
        <v>399</v>
      </c>
      <c r="S124" s="67"/>
      <c r="T124" s="67"/>
    </row>
    <row r="125" spans="1:20" x14ac:dyDescent="0.3">
      <c r="A125" s="36" t="s">
        <v>568</v>
      </c>
      <c r="B125" s="36" t="s">
        <v>111</v>
      </c>
      <c r="C125" s="36">
        <v>57</v>
      </c>
      <c r="D125" s="36" t="s">
        <v>195</v>
      </c>
      <c r="E125" s="36" t="s">
        <v>400</v>
      </c>
      <c r="F125" s="36" t="s">
        <v>401</v>
      </c>
      <c r="G125" s="36">
        <v>40564</v>
      </c>
      <c r="H125" s="36">
        <v>1</v>
      </c>
      <c r="I125" s="36" t="s">
        <v>402</v>
      </c>
      <c r="J125" s="36" t="s">
        <v>403</v>
      </c>
      <c r="K125" s="36" t="s">
        <v>404</v>
      </c>
      <c r="M125" s="36" t="s">
        <v>354</v>
      </c>
      <c r="N125" s="36" t="s">
        <v>405</v>
      </c>
      <c r="Q125" s="36" t="s">
        <v>406</v>
      </c>
      <c r="S125" s="12"/>
      <c r="T125" s="12"/>
    </row>
    <row r="126" spans="1:20" x14ac:dyDescent="0.3">
      <c r="A126" s="36" t="s">
        <v>568</v>
      </c>
      <c r="B126" s="36" t="s">
        <v>111</v>
      </c>
      <c r="C126" s="36">
        <v>57</v>
      </c>
      <c r="D126" s="36" t="s">
        <v>195</v>
      </c>
      <c r="E126" s="36" t="s">
        <v>400</v>
      </c>
      <c r="F126" s="36" t="s">
        <v>407</v>
      </c>
      <c r="G126" s="36">
        <v>40565</v>
      </c>
      <c r="H126" s="36">
        <v>1</v>
      </c>
      <c r="I126" s="36" t="s">
        <v>402</v>
      </c>
      <c r="J126" s="36" t="s">
        <v>403</v>
      </c>
      <c r="K126" s="36" t="s">
        <v>408</v>
      </c>
      <c r="M126" s="36" t="s">
        <v>354</v>
      </c>
      <c r="N126" s="36" t="s">
        <v>405</v>
      </c>
      <c r="Q126" s="36" t="s">
        <v>406</v>
      </c>
      <c r="S126" s="67"/>
      <c r="T126" s="67"/>
    </row>
    <row r="127" spans="1:20" x14ac:dyDescent="0.3">
      <c r="A127" s="36" t="s">
        <v>568</v>
      </c>
      <c r="B127" s="36" t="s">
        <v>111</v>
      </c>
      <c r="C127" s="36">
        <v>57</v>
      </c>
      <c r="D127" s="36" t="s">
        <v>195</v>
      </c>
      <c r="E127" s="36" t="s">
        <v>400</v>
      </c>
      <c r="F127" s="36" t="s">
        <v>407</v>
      </c>
      <c r="G127" s="36">
        <v>40566</v>
      </c>
      <c r="H127" s="36">
        <v>1</v>
      </c>
      <c r="I127" s="36" t="s">
        <v>402</v>
      </c>
      <c r="J127" s="36" t="s">
        <v>403</v>
      </c>
      <c r="K127" s="36" t="s">
        <v>408</v>
      </c>
      <c r="M127" s="36" t="s">
        <v>354</v>
      </c>
      <c r="N127" s="36" t="s">
        <v>405</v>
      </c>
      <c r="Q127" s="36" t="s">
        <v>406</v>
      </c>
      <c r="S127" s="12"/>
      <c r="T127" s="12"/>
    </row>
    <row r="128" spans="1:20" x14ac:dyDescent="0.3">
      <c r="A128" s="36" t="s">
        <v>568</v>
      </c>
      <c r="B128" s="36" t="s">
        <v>111</v>
      </c>
      <c r="C128" s="36">
        <v>57</v>
      </c>
      <c r="D128" s="36" t="s">
        <v>195</v>
      </c>
      <c r="E128" s="36" t="s">
        <v>400</v>
      </c>
      <c r="F128" s="36" t="s">
        <v>409</v>
      </c>
      <c r="G128" s="36">
        <v>40567</v>
      </c>
      <c r="H128" s="36">
        <v>1</v>
      </c>
      <c r="I128" s="36" t="s">
        <v>402</v>
      </c>
      <c r="J128" s="36" t="s">
        <v>403</v>
      </c>
      <c r="K128" s="36" t="s">
        <v>410</v>
      </c>
      <c r="M128" s="36" t="s">
        <v>354</v>
      </c>
      <c r="N128" s="36" t="s">
        <v>405</v>
      </c>
      <c r="Q128" s="36" t="s">
        <v>406</v>
      </c>
      <c r="S128" s="67"/>
      <c r="T128" s="67"/>
    </row>
    <row r="129" spans="1:20" x14ac:dyDescent="0.3">
      <c r="A129" s="36" t="s">
        <v>568</v>
      </c>
      <c r="B129" s="36" t="s">
        <v>111</v>
      </c>
      <c r="C129" s="36">
        <v>57</v>
      </c>
      <c r="D129" s="36" t="s">
        <v>195</v>
      </c>
      <c r="E129" s="36" t="s">
        <v>400</v>
      </c>
      <c r="F129" s="36" t="s">
        <v>409</v>
      </c>
      <c r="G129" s="36">
        <v>40568</v>
      </c>
      <c r="H129" s="36">
        <v>1</v>
      </c>
      <c r="I129" s="36" t="s">
        <v>402</v>
      </c>
      <c r="J129" s="36" t="s">
        <v>403</v>
      </c>
      <c r="K129" s="36" t="s">
        <v>410</v>
      </c>
      <c r="M129" s="36" t="s">
        <v>354</v>
      </c>
      <c r="N129" s="36" t="s">
        <v>405</v>
      </c>
      <c r="Q129" s="36" t="s">
        <v>406</v>
      </c>
      <c r="S129" s="12"/>
      <c r="T129" s="12"/>
    </row>
    <row r="130" spans="1:20" x14ac:dyDescent="0.3">
      <c r="A130" s="36" t="s">
        <v>568</v>
      </c>
      <c r="B130" s="36" t="s">
        <v>111</v>
      </c>
      <c r="C130" s="36">
        <v>58</v>
      </c>
      <c r="D130" s="36" t="s">
        <v>411</v>
      </c>
      <c r="E130" s="36" t="s">
        <v>412</v>
      </c>
      <c r="F130" s="36" t="s">
        <v>413</v>
      </c>
      <c r="G130" s="36">
        <v>40569</v>
      </c>
      <c r="H130" s="36">
        <v>1</v>
      </c>
      <c r="I130" s="36" t="s">
        <v>414</v>
      </c>
      <c r="J130" s="36" t="s">
        <v>415</v>
      </c>
      <c r="K130" s="36" t="s">
        <v>416</v>
      </c>
      <c r="M130" s="36" t="s">
        <v>354</v>
      </c>
      <c r="N130" s="36" t="s">
        <v>405</v>
      </c>
      <c r="Q130" s="36" t="s">
        <v>417</v>
      </c>
      <c r="S130" s="67"/>
      <c r="T130" s="67"/>
    </row>
    <row r="131" spans="1:20" x14ac:dyDescent="0.3">
      <c r="A131" s="36" t="s">
        <v>568</v>
      </c>
      <c r="B131" s="36" t="s">
        <v>111</v>
      </c>
      <c r="C131" s="36">
        <v>55</v>
      </c>
      <c r="D131" s="36" t="s">
        <v>143</v>
      </c>
      <c r="E131" s="36" t="s">
        <v>322</v>
      </c>
      <c r="F131" s="36" t="s">
        <v>418</v>
      </c>
      <c r="G131" s="36">
        <v>40570</v>
      </c>
      <c r="H131" s="36">
        <v>1</v>
      </c>
      <c r="I131" s="36" t="s">
        <v>324</v>
      </c>
      <c r="J131" s="36" t="s">
        <v>325</v>
      </c>
      <c r="K131" s="36" t="s">
        <v>419</v>
      </c>
      <c r="M131" s="36" t="s">
        <v>354</v>
      </c>
      <c r="N131" s="36" t="s">
        <v>405</v>
      </c>
      <c r="Q131" s="36" t="s">
        <v>329</v>
      </c>
      <c r="S131" s="12"/>
      <c r="T131" s="12"/>
    </row>
    <row r="132" spans="1:20" x14ac:dyDescent="0.3">
      <c r="A132" s="36" t="s">
        <v>568</v>
      </c>
      <c r="B132" s="36" t="s">
        <v>111</v>
      </c>
      <c r="C132" s="36">
        <v>55</v>
      </c>
      <c r="D132" s="36" t="s">
        <v>143</v>
      </c>
      <c r="E132" s="36" t="s">
        <v>322</v>
      </c>
      <c r="F132" s="36" t="s">
        <v>418</v>
      </c>
      <c r="G132" s="36">
        <v>40571</v>
      </c>
      <c r="H132" s="36">
        <v>1</v>
      </c>
      <c r="I132" s="36" t="s">
        <v>324</v>
      </c>
      <c r="J132" s="36" t="s">
        <v>325</v>
      </c>
      <c r="K132" s="36" t="s">
        <v>419</v>
      </c>
      <c r="M132" s="36" t="s">
        <v>354</v>
      </c>
      <c r="N132" s="36" t="s">
        <v>405</v>
      </c>
      <c r="Q132" s="36" t="s">
        <v>329</v>
      </c>
      <c r="S132" s="67"/>
      <c r="T132" s="67"/>
    </row>
    <row r="133" spans="1:20" x14ac:dyDescent="0.3">
      <c r="A133" s="36" t="s">
        <v>568</v>
      </c>
      <c r="B133" s="36" t="s">
        <v>111</v>
      </c>
      <c r="C133" s="36">
        <v>55</v>
      </c>
      <c r="D133" s="36" t="s">
        <v>143</v>
      </c>
      <c r="E133" s="36" t="s">
        <v>322</v>
      </c>
      <c r="F133" s="36" t="s">
        <v>418</v>
      </c>
      <c r="G133" s="36">
        <v>40572</v>
      </c>
      <c r="H133" s="36">
        <v>1</v>
      </c>
      <c r="I133" s="36" t="s">
        <v>324</v>
      </c>
      <c r="J133" s="36" t="s">
        <v>325</v>
      </c>
      <c r="K133" s="36" t="s">
        <v>419</v>
      </c>
      <c r="M133" s="36" t="s">
        <v>354</v>
      </c>
      <c r="N133" s="36" t="s">
        <v>405</v>
      </c>
      <c r="Q133" s="36" t="s">
        <v>329</v>
      </c>
      <c r="S133" s="12"/>
      <c r="T133" s="12"/>
    </row>
    <row r="134" spans="1:20" x14ac:dyDescent="0.3">
      <c r="A134" s="36" t="s">
        <v>568</v>
      </c>
      <c r="B134" s="36" t="s">
        <v>111</v>
      </c>
      <c r="C134" s="36">
        <v>53</v>
      </c>
      <c r="D134" s="36" t="s">
        <v>134</v>
      </c>
      <c r="E134" s="36" t="s">
        <v>182</v>
      </c>
      <c r="F134" s="36" t="s">
        <v>420</v>
      </c>
      <c r="G134" s="36">
        <v>40573</v>
      </c>
      <c r="H134" s="36">
        <v>1</v>
      </c>
      <c r="I134" s="36" t="s">
        <v>184</v>
      </c>
      <c r="M134" s="36" t="s">
        <v>354</v>
      </c>
      <c r="N134" s="36" t="s">
        <v>405</v>
      </c>
      <c r="Q134" s="36" t="s">
        <v>188</v>
      </c>
      <c r="S134" s="67"/>
      <c r="T134" s="67"/>
    </row>
    <row r="135" spans="1:20" x14ac:dyDescent="0.3">
      <c r="A135" s="36" t="s">
        <v>568</v>
      </c>
      <c r="B135" s="36" t="s">
        <v>111</v>
      </c>
      <c r="C135" s="36">
        <v>66</v>
      </c>
      <c r="D135" s="36" t="s">
        <v>210</v>
      </c>
      <c r="E135" s="36" t="s">
        <v>211</v>
      </c>
      <c r="F135" s="36" t="s">
        <v>421</v>
      </c>
      <c r="G135" s="36">
        <v>40574</v>
      </c>
      <c r="H135" s="36">
        <v>1</v>
      </c>
      <c r="I135" s="36" t="s">
        <v>422</v>
      </c>
      <c r="J135" s="36" t="s">
        <v>423</v>
      </c>
      <c r="M135" s="36" t="s">
        <v>354</v>
      </c>
      <c r="N135" s="36" t="s">
        <v>405</v>
      </c>
      <c r="Q135" s="36" t="s">
        <v>424</v>
      </c>
      <c r="S135" s="12"/>
      <c r="T135" s="12"/>
    </row>
    <row r="136" spans="1:20" x14ac:dyDescent="0.3">
      <c r="A136" s="36" t="s">
        <v>568</v>
      </c>
      <c r="B136" s="36" t="s">
        <v>122</v>
      </c>
      <c r="C136" s="36">
        <v>51</v>
      </c>
      <c r="D136" s="36" t="s">
        <v>425</v>
      </c>
      <c r="E136" s="36" t="s">
        <v>426</v>
      </c>
      <c r="F136" s="36" t="s">
        <v>427</v>
      </c>
      <c r="G136" s="36">
        <v>40575</v>
      </c>
      <c r="H136" s="36">
        <v>1</v>
      </c>
      <c r="I136" s="36" t="s">
        <v>428</v>
      </c>
      <c r="J136" s="36" t="s">
        <v>429</v>
      </c>
      <c r="K136" s="36" t="s">
        <v>430</v>
      </c>
      <c r="M136" s="36" t="s">
        <v>354</v>
      </c>
      <c r="N136" s="36" t="s">
        <v>431</v>
      </c>
      <c r="Q136" s="36" t="s">
        <v>432</v>
      </c>
      <c r="S136" s="67"/>
      <c r="T136" s="67"/>
    </row>
    <row r="137" spans="1:20" x14ac:dyDescent="0.3">
      <c r="A137" s="36" t="s">
        <v>568</v>
      </c>
      <c r="B137" s="36" t="s">
        <v>122</v>
      </c>
      <c r="C137" s="36">
        <v>51</v>
      </c>
      <c r="D137" s="36" t="s">
        <v>425</v>
      </c>
      <c r="E137" s="36" t="s">
        <v>426</v>
      </c>
      <c r="F137" s="36" t="s">
        <v>433</v>
      </c>
      <c r="G137" s="36">
        <v>40576</v>
      </c>
      <c r="H137" s="36">
        <v>1</v>
      </c>
      <c r="I137" s="36" t="s">
        <v>428</v>
      </c>
      <c r="J137" s="36" t="s">
        <v>429</v>
      </c>
      <c r="K137" s="36" t="s">
        <v>434</v>
      </c>
      <c r="M137" s="36" t="s">
        <v>354</v>
      </c>
      <c r="N137" s="36" t="s">
        <v>431</v>
      </c>
      <c r="Q137" s="36" t="s">
        <v>432</v>
      </c>
      <c r="S137" s="12"/>
      <c r="T137" s="12"/>
    </row>
    <row r="138" spans="1:20" x14ac:dyDescent="0.3">
      <c r="A138" s="36" t="s">
        <v>568</v>
      </c>
      <c r="B138" s="36" t="s">
        <v>111</v>
      </c>
      <c r="C138" s="36">
        <v>58</v>
      </c>
      <c r="D138" s="36" t="s">
        <v>411</v>
      </c>
      <c r="E138" s="36" t="s">
        <v>412</v>
      </c>
      <c r="F138" s="36" t="s">
        <v>435</v>
      </c>
      <c r="G138" s="36">
        <v>40577</v>
      </c>
      <c r="H138" s="36">
        <v>1</v>
      </c>
      <c r="I138" s="36" t="s">
        <v>414</v>
      </c>
      <c r="J138" s="36" t="s">
        <v>429</v>
      </c>
      <c r="K138" s="36" t="s">
        <v>436</v>
      </c>
      <c r="M138" s="36" t="s">
        <v>354</v>
      </c>
      <c r="N138" s="36" t="s">
        <v>431</v>
      </c>
      <c r="Q138" s="36" t="s">
        <v>417</v>
      </c>
      <c r="S138" s="67"/>
      <c r="T138" s="67"/>
    </row>
    <row r="139" spans="1:20" x14ac:dyDescent="0.3">
      <c r="A139" s="36" t="s">
        <v>568</v>
      </c>
      <c r="B139" s="36" t="s">
        <v>111</v>
      </c>
      <c r="C139" s="36">
        <v>56</v>
      </c>
      <c r="D139" s="36" t="s">
        <v>165</v>
      </c>
      <c r="E139" s="36" t="s">
        <v>124</v>
      </c>
      <c r="F139" s="36" t="s">
        <v>437</v>
      </c>
      <c r="G139" s="36">
        <v>40578</v>
      </c>
      <c r="H139" s="36">
        <v>2</v>
      </c>
      <c r="I139" s="36" t="s">
        <v>438</v>
      </c>
      <c r="J139" s="36" t="s">
        <v>439</v>
      </c>
      <c r="K139" s="36" t="s">
        <v>440</v>
      </c>
      <c r="M139" s="36" t="s">
        <v>354</v>
      </c>
      <c r="N139" s="36" t="s">
        <v>431</v>
      </c>
      <c r="Q139" s="36" t="s">
        <v>441</v>
      </c>
      <c r="S139" s="12"/>
      <c r="T139" s="12"/>
    </row>
    <row r="140" spans="1:20" x14ac:dyDescent="0.3">
      <c r="A140" s="36" t="s">
        <v>568</v>
      </c>
      <c r="B140" s="36" t="s">
        <v>111</v>
      </c>
      <c r="C140" s="36">
        <v>58</v>
      </c>
      <c r="D140" s="36" t="s">
        <v>411</v>
      </c>
      <c r="E140" s="36" t="s">
        <v>412</v>
      </c>
      <c r="F140" s="36" t="s">
        <v>442</v>
      </c>
      <c r="G140" s="36">
        <v>40579</v>
      </c>
      <c r="H140" s="36">
        <v>1</v>
      </c>
      <c r="I140" s="36" t="s">
        <v>414</v>
      </c>
      <c r="J140" s="36" t="s">
        <v>415</v>
      </c>
      <c r="K140" s="36" t="s">
        <v>416</v>
      </c>
      <c r="M140" s="36" t="s">
        <v>354</v>
      </c>
      <c r="N140" s="36" t="s">
        <v>431</v>
      </c>
      <c r="Q140" s="36" t="s">
        <v>417</v>
      </c>
      <c r="S140" s="67"/>
      <c r="T140" s="67"/>
    </row>
    <row r="141" spans="1:20" x14ac:dyDescent="0.3">
      <c r="A141" s="36" t="s">
        <v>568</v>
      </c>
      <c r="B141" s="36" t="s">
        <v>111</v>
      </c>
      <c r="C141" s="36">
        <v>57</v>
      </c>
      <c r="D141" s="36" t="s">
        <v>195</v>
      </c>
      <c r="E141" s="36" t="s">
        <v>443</v>
      </c>
      <c r="F141" s="36" t="s">
        <v>444</v>
      </c>
      <c r="G141" s="36">
        <v>40580</v>
      </c>
      <c r="H141" s="36">
        <v>1</v>
      </c>
      <c r="I141" s="36" t="s">
        <v>445</v>
      </c>
      <c r="J141" s="36" t="s">
        <v>446</v>
      </c>
      <c r="M141" s="36" t="s">
        <v>354</v>
      </c>
      <c r="N141" s="36" t="s">
        <v>431</v>
      </c>
      <c r="Q141" s="36" t="s">
        <v>447</v>
      </c>
      <c r="S141" s="12"/>
      <c r="T141" s="12"/>
    </row>
    <row r="142" spans="1:20" x14ac:dyDescent="0.3">
      <c r="A142" s="36" t="s">
        <v>568</v>
      </c>
      <c r="B142" s="36" t="s">
        <v>111</v>
      </c>
      <c r="C142" s="36">
        <v>55</v>
      </c>
      <c r="D142" s="36" t="s">
        <v>143</v>
      </c>
      <c r="E142" s="36" t="s">
        <v>322</v>
      </c>
      <c r="F142" s="36" t="s">
        <v>418</v>
      </c>
      <c r="G142" s="36">
        <v>40581</v>
      </c>
      <c r="H142" s="36">
        <v>1</v>
      </c>
      <c r="I142" s="36" t="s">
        <v>324</v>
      </c>
      <c r="J142" s="36" t="s">
        <v>325</v>
      </c>
      <c r="K142" s="36" t="s">
        <v>448</v>
      </c>
      <c r="M142" s="36" t="s">
        <v>354</v>
      </c>
      <c r="N142" s="36" t="s">
        <v>431</v>
      </c>
      <c r="Q142" s="36" t="s">
        <v>329</v>
      </c>
      <c r="S142" s="67"/>
      <c r="T142" s="67"/>
    </row>
    <row r="143" spans="1:20" x14ac:dyDescent="0.3">
      <c r="A143" s="36" t="s">
        <v>568</v>
      </c>
      <c r="B143" s="36" t="s">
        <v>111</v>
      </c>
      <c r="C143" s="36">
        <v>56</v>
      </c>
      <c r="D143" s="36" t="s">
        <v>165</v>
      </c>
      <c r="E143" s="36" t="s">
        <v>124</v>
      </c>
      <c r="F143" s="36" t="s">
        <v>437</v>
      </c>
      <c r="G143" s="36">
        <v>40582</v>
      </c>
      <c r="H143" s="36">
        <v>1</v>
      </c>
      <c r="I143" s="36" t="s">
        <v>449</v>
      </c>
      <c r="J143" s="36" t="s">
        <v>439</v>
      </c>
      <c r="K143" s="36" t="s">
        <v>440</v>
      </c>
      <c r="M143" s="36" t="s">
        <v>354</v>
      </c>
      <c r="N143" s="36" t="s">
        <v>450</v>
      </c>
      <c r="Q143" s="36" t="s">
        <v>451</v>
      </c>
      <c r="S143" s="12"/>
      <c r="T143" s="12"/>
    </row>
    <row r="144" spans="1:20" x14ac:dyDescent="0.3">
      <c r="A144" s="36" t="s">
        <v>568</v>
      </c>
      <c r="B144" s="36" t="s">
        <v>111</v>
      </c>
      <c r="C144" s="36">
        <v>56</v>
      </c>
      <c r="D144" s="36" t="s">
        <v>165</v>
      </c>
      <c r="E144" s="36" t="s">
        <v>124</v>
      </c>
      <c r="F144" s="36" t="s">
        <v>437</v>
      </c>
      <c r="G144" s="36">
        <v>40583</v>
      </c>
      <c r="H144" s="36">
        <v>1</v>
      </c>
      <c r="I144" s="36" t="s">
        <v>449</v>
      </c>
      <c r="J144" s="36" t="s">
        <v>439</v>
      </c>
      <c r="K144" s="36" t="s">
        <v>440</v>
      </c>
      <c r="M144" s="36" t="s">
        <v>354</v>
      </c>
      <c r="N144" s="36" t="s">
        <v>450</v>
      </c>
      <c r="Q144" s="36" t="s">
        <v>451</v>
      </c>
      <c r="S144" s="67"/>
      <c r="T144" s="67"/>
    </row>
    <row r="145" spans="1:20" x14ac:dyDescent="0.3">
      <c r="A145" s="36" t="s">
        <v>568</v>
      </c>
      <c r="B145" s="36" t="s">
        <v>111</v>
      </c>
      <c r="C145" s="36">
        <v>56</v>
      </c>
      <c r="D145" s="36" t="s">
        <v>165</v>
      </c>
      <c r="E145" s="36" t="s">
        <v>124</v>
      </c>
      <c r="F145" s="36" t="s">
        <v>437</v>
      </c>
      <c r="G145" s="36">
        <v>40584</v>
      </c>
      <c r="H145" s="36">
        <v>1</v>
      </c>
      <c r="I145" s="36" t="s">
        <v>449</v>
      </c>
      <c r="J145" s="36" t="s">
        <v>439</v>
      </c>
      <c r="K145" s="36" t="s">
        <v>440</v>
      </c>
      <c r="M145" s="36" t="s">
        <v>354</v>
      </c>
      <c r="N145" s="36" t="s">
        <v>450</v>
      </c>
      <c r="Q145" s="36" t="s">
        <v>451</v>
      </c>
      <c r="S145" s="12"/>
      <c r="T145" s="12"/>
    </row>
    <row r="146" spans="1:20" x14ac:dyDescent="0.3">
      <c r="A146" s="36" t="s">
        <v>568</v>
      </c>
      <c r="B146" s="36" t="s">
        <v>111</v>
      </c>
      <c r="C146" s="36">
        <v>56</v>
      </c>
      <c r="D146" s="36" t="s">
        <v>165</v>
      </c>
      <c r="E146" s="36" t="s">
        <v>124</v>
      </c>
      <c r="F146" s="36" t="s">
        <v>437</v>
      </c>
      <c r="G146" s="36">
        <v>40585</v>
      </c>
      <c r="H146" s="36">
        <v>1</v>
      </c>
      <c r="I146" s="36" t="s">
        <v>449</v>
      </c>
      <c r="J146" s="36" t="s">
        <v>439</v>
      </c>
      <c r="K146" s="36" t="s">
        <v>440</v>
      </c>
      <c r="M146" s="36" t="s">
        <v>354</v>
      </c>
      <c r="N146" s="36" t="s">
        <v>450</v>
      </c>
      <c r="Q146" s="36" t="s">
        <v>451</v>
      </c>
      <c r="S146" s="67"/>
      <c r="T146" s="67"/>
    </row>
    <row r="147" spans="1:20" x14ac:dyDescent="0.3">
      <c r="A147" s="36" t="s">
        <v>568</v>
      </c>
      <c r="B147" s="36" t="s">
        <v>111</v>
      </c>
      <c r="C147" s="36">
        <v>56</v>
      </c>
      <c r="D147" s="36" t="s">
        <v>165</v>
      </c>
      <c r="E147" s="36" t="s">
        <v>124</v>
      </c>
      <c r="F147" s="36" t="s">
        <v>437</v>
      </c>
      <c r="G147" s="36">
        <v>40586</v>
      </c>
      <c r="H147" s="36">
        <v>1</v>
      </c>
      <c r="I147" s="36" t="s">
        <v>449</v>
      </c>
      <c r="J147" s="36" t="s">
        <v>439</v>
      </c>
      <c r="K147" s="36" t="s">
        <v>440</v>
      </c>
      <c r="M147" s="36" t="s">
        <v>354</v>
      </c>
      <c r="N147" s="36" t="s">
        <v>450</v>
      </c>
      <c r="Q147" s="36" t="s">
        <v>451</v>
      </c>
      <c r="S147" s="12"/>
      <c r="T147" s="12"/>
    </row>
    <row r="148" spans="1:20" x14ac:dyDescent="0.3">
      <c r="A148" s="36" t="s">
        <v>568</v>
      </c>
      <c r="B148" s="36" t="s">
        <v>111</v>
      </c>
      <c r="C148" s="36">
        <v>56</v>
      </c>
      <c r="D148" s="36" t="s">
        <v>165</v>
      </c>
      <c r="E148" s="36" t="s">
        <v>124</v>
      </c>
      <c r="F148" s="36" t="s">
        <v>452</v>
      </c>
      <c r="G148" s="36">
        <v>40587</v>
      </c>
      <c r="H148" s="36">
        <v>15</v>
      </c>
      <c r="I148" s="36" t="s">
        <v>438</v>
      </c>
      <c r="J148" s="36" t="s">
        <v>453</v>
      </c>
      <c r="M148" s="36" t="s">
        <v>354</v>
      </c>
      <c r="N148" s="36" t="s">
        <v>450</v>
      </c>
      <c r="Q148" s="36" t="s">
        <v>441</v>
      </c>
      <c r="S148" s="67"/>
      <c r="T148" s="67"/>
    </row>
    <row r="149" spans="1:20" x14ac:dyDescent="0.3">
      <c r="A149" s="36" t="s">
        <v>568</v>
      </c>
      <c r="B149" s="36" t="s">
        <v>122</v>
      </c>
      <c r="C149" s="36">
        <v>56</v>
      </c>
      <c r="D149" s="36" t="s">
        <v>165</v>
      </c>
      <c r="E149" s="36" t="s">
        <v>347</v>
      </c>
      <c r="F149" s="36" t="s">
        <v>454</v>
      </c>
      <c r="G149" s="36">
        <v>40588</v>
      </c>
      <c r="H149" s="36">
        <v>1</v>
      </c>
      <c r="I149" s="36" t="s">
        <v>455</v>
      </c>
      <c r="J149" s="36" t="s">
        <v>456</v>
      </c>
      <c r="M149" s="36" t="s">
        <v>354</v>
      </c>
      <c r="N149" s="36" t="s">
        <v>355</v>
      </c>
      <c r="Q149" s="36" t="s">
        <v>457</v>
      </c>
      <c r="S149" s="12"/>
      <c r="T149" s="12"/>
    </row>
    <row r="150" spans="1:20" x14ac:dyDescent="0.3">
      <c r="A150" s="36" t="s">
        <v>568</v>
      </c>
      <c r="B150" s="36" t="s">
        <v>111</v>
      </c>
      <c r="C150" s="36">
        <v>57</v>
      </c>
      <c r="D150" s="36" t="s">
        <v>195</v>
      </c>
      <c r="E150" s="36" t="s">
        <v>196</v>
      </c>
      <c r="F150" s="36" t="s">
        <v>458</v>
      </c>
      <c r="G150" s="36">
        <v>40589</v>
      </c>
      <c r="H150" s="36">
        <v>1</v>
      </c>
      <c r="I150" s="36" t="s">
        <v>459</v>
      </c>
      <c r="J150" s="36" t="s">
        <v>460</v>
      </c>
      <c r="K150" s="36" t="s">
        <v>461</v>
      </c>
      <c r="M150" s="36" t="s">
        <v>354</v>
      </c>
      <c r="N150" s="36" t="s">
        <v>355</v>
      </c>
      <c r="Q150" s="36" t="s">
        <v>462</v>
      </c>
      <c r="S150" s="67"/>
      <c r="T150" s="67"/>
    </row>
    <row r="151" spans="1:20" x14ac:dyDescent="0.3">
      <c r="A151" s="36" t="s">
        <v>568</v>
      </c>
      <c r="B151" s="36" t="s">
        <v>111</v>
      </c>
      <c r="C151" s="36">
        <v>56</v>
      </c>
      <c r="D151" s="36" t="s">
        <v>165</v>
      </c>
      <c r="E151" s="36" t="s">
        <v>166</v>
      </c>
      <c r="F151" s="36" t="s">
        <v>254</v>
      </c>
      <c r="G151" s="36">
        <v>76718775</v>
      </c>
      <c r="H151" s="36">
        <v>1</v>
      </c>
      <c r="I151" s="36" t="s">
        <v>255</v>
      </c>
      <c r="J151" s="36" t="s">
        <v>352</v>
      </c>
      <c r="K151" s="36" t="s">
        <v>353</v>
      </c>
      <c r="M151" s="36" t="s">
        <v>354</v>
      </c>
      <c r="N151" s="36" t="s">
        <v>355</v>
      </c>
      <c r="O151" s="36" t="s">
        <v>463</v>
      </c>
      <c r="Q151" s="36" t="s">
        <v>172</v>
      </c>
      <c r="S151" s="12"/>
      <c r="T151" s="12"/>
    </row>
    <row r="152" spans="1:20" x14ac:dyDescent="0.3">
      <c r="A152" s="36" t="s">
        <v>568</v>
      </c>
      <c r="B152" s="36" t="s">
        <v>111</v>
      </c>
      <c r="C152" s="36">
        <v>56</v>
      </c>
      <c r="D152" s="36" t="s">
        <v>165</v>
      </c>
      <c r="E152" s="36" t="s">
        <v>166</v>
      </c>
      <c r="F152" s="36" t="s">
        <v>256</v>
      </c>
      <c r="G152" s="36">
        <v>76718776</v>
      </c>
      <c r="H152" s="36">
        <v>1</v>
      </c>
      <c r="I152" s="36" t="s">
        <v>255</v>
      </c>
      <c r="J152" s="36" t="s">
        <v>352</v>
      </c>
      <c r="K152" s="36" t="s">
        <v>353</v>
      </c>
      <c r="M152" s="36" t="s">
        <v>354</v>
      </c>
      <c r="N152" s="36" t="s">
        <v>355</v>
      </c>
      <c r="O152" s="36" t="s">
        <v>463</v>
      </c>
      <c r="Q152" s="36" t="s">
        <v>172</v>
      </c>
      <c r="S152" s="67"/>
      <c r="T152" s="67"/>
    </row>
    <row r="153" spans="1:20" x14ac:dyDescent="0.3">
      <c r="A153" s="36" t="s">
        <v>568</v>
      </c>
      <c r="B153" s="36" t="s">
        <v>111</v>
      </c>
      <c r="C153" s="36">
        <v>56</v>
      </c>
      <c r="D153" s="36" t="s">
        <v>165</v>
      </c>
      <c r="E153" s="36" t="s">
        <v>166</v>
      </c>
      <c r="F153" s="36" t="s">
        <v>257</v>
      </c>
      <c r="G153" s="36">
        <v>76718777</v>
      </c>
      <c r="H153" s="36">
        <v>1</v>
      </c>
      <c r="I153" s="36" t="s">
        <v>255</v>
      </c>
      <c r="J153" s="36" t="s">
        <v>352</v>
      </c>
      <c r="K153" s="36" t="s">
        <v>353</v>
      </c>
      <c r="M153" s="36" t="s">
        <v>354</v>
      </c>
      <c r="N153" s="36" t="s">
        <v>355</v>
      </c>
      <c r="O153" s="36" t="s">
        <v>463</v>
      </c>
      <c r="Q153" s="36" t="s">
        <v>172</v>
      </c>
      <c r="S153" s="12"/>
      <c r="T153" s="12"/>
    </row>
    <row r="154" spans="1:20" x14ac:dyDescent="0.3">
      <c r="A154" s="36" t="s">
        <v>568</v>
      </c>
      <c r="B154" s="36" t="s">
        <v>111</v>
      </c>
      <c r="C154" s="36">
        <v>56</v>
      </c>
      <c r="D154" s="36" t="s">
        <v>165</v>
      </c>
      <c r="E154" s="36" t="s">
        <v>166</v>
      </c>
      <c r="F154" s="36" t="s">
        <v>258</v>
      </c>
      <c r="G154" s="36">
        <v>76718778</v>
      </c>
      <c r="H154" s="36">
        <v>1</v>
      </c>
      <c r="I154" s="36" t="s">
        <v>255</v>
      </c>
      <c r="J154" s="36" t="s">
        <v>352</v>
      </c>
      <c r="K154" s="36" t="s">
        <v>353</v>
      </c>
      <c r="M154" s="36" t="s">
        <v>354</v>
      </c>
      <c r="N154" s="36" t="s">
        <v>355</v>
      </c>
      <c r="O154" s="36" t="s">
        <v>463</v>
      </c>
      <c r="Q154" s="36" t="s">
        <v>172</v>
      </c>
      <c r="S154" s="67"/>
      <c r="T154" s="67"/>
    </row>
    <row r="155" spans="1:20" x14ac:dyDescent="0.3">
      <c r="A155" s="36" t="s">
        <v>568</v>
      </c>
      <c r="B155" s="36" t="s">
        <v>111</v>
      </c>
      <c r="C155" s="36">
        <v>56</v>
      </c>
      <c r="D155" s="36" t="s">
        <v>165</v>
      </c>
      <c r="E155" s="36" t="s">
        <v>166</v>
      </c>
      <c r="F155" s="36" t="s">
        <v>259</v>
      </c>
      <c r="G155" s="36">
        <v>76718779</v>
      </c>
      <c r="H155" s="36">
        <v>1</v>
      </c>
      <c r="I155" s="36" t="s">
        <v>255</v>
      </c>
      <c r="J155" s="36" t="s">
        <v>352</v>
      </c>
      <c r="K155" s="36" t="s">
        <v>353</v>
      </c>
      <c r="M155" s="36" t="s">
        <v>354</v>
      </c>
      <c r="N155" s="36" t="s">
        <v>355</v>
      </c>
      <c r="O155" s="36" t="s">
        <v>463</v>
      </c>
      <c r="Q155" s="36" t="s">
        <v>172</v>
      </c>
      <c r="S155" s="12"/>
      <c r="T155" s="12"/>
    </row>
    <row r="156" spans="1:20" x14ac:dyDescent="0.3">
      <c r="A156" s="36" t="s">
        <v>568</v>
      </c>
      <c r="B156" s="36" t="s">
        <v>111</v>
      </c>
      <c r="C156" s="36">
        <v>56</v>
      </c>
      <c r="D156" s="36" t="s">
        <v>165</v>
      </c>
      <c r="E156" s="36" t="s">
        <v>166</v>
      </c>
      <c r="F156" s="36" t="s">
        <v>260</v>
      </c>
      <c r="G156" s="36">
        <v>76718780</v>
      </c>
      <c r="H156" s="36">
        <v>1</v>
      </c>
      <c r="I156" s="36" t="s">
        <v>255</v>
      </c>
      <c r="J156" s="36" t="s">
        <v>352</v>
      </c>
      <c r="K156" s="36" t="s">
        <v>353</v>
      </c>
      <c r="M156" s="36" t="s">
        <v>354</v>
      </c>
      <c r="N156" s="36" t="s">
        <v>355</v>
      </c>
      <c r="O156" s="36" t="s">
        <v>463</v>
      </c>
      <c r="Q156" s="36" t="s">
        <v>172</v>
      </c>
      <c r="S156" s="67"/>
      <c r="T156" s="67"/>
    </row>
    <row r="157" spans="1:20" x14ac:dyDescent="0.3">
      <c r="A157" s="36" t="s">
        <v>568</v>
      </c>
      <c r="B157" s="36" t="s">
        <v>111</v>
      </c>
      <c r="C157" s="36">
        <v>56</v>
      </c>
      <c r="D157" s="36" t="s">
        <v>165</v>
      </c>
      <c r="E157" s="36" t="s">
        <v>166</v>
      </c>
      <c r="F157" s="36" t="s">
        <v>261</v>
      </c>
      <c r="G157" s="36">
        <v>76718781</v>
      </c>
      <c r="H157" s="36">
        <v>1</v>
      </c>
      <c r="I157" s="36" t="s">
        <v>255</v>
      </c>
      <c r="J157" s="36" t="s">
        <v>352</v>
      </c>
      <c r="K157" s="36" t="s">
        <v>353</v>
      </c>
      <c r="M157" s="36" t="s">
        <v>354</v>
      </c>
      <c r="N157" s="36" t="s">
        <v>355</v>
      </c>
      <c r="O157" s="36" t="s">
        <v>463</v>
      </c>
      <c r="Q157" s="36" t="s">
        <v>172</v>
      </c>
      <c r="S157" s="12"/>
      <c r="T157" s="12"/>
    </row>
    <row r="158" spans="1:20" x14ac:dyDescent="0.3">
      <c r="A158" s="36" t="s">
        <v>568</v>
      </c>
      <c r="B158" s="36" t="s">
        <v>111</v>
      </c>
      <c r="C158" s="36">
        <v>56</v>
      </c>
      <c r="D158" s="36" t="s">
        <v>165</v>
      </c>
      <c r="E158" s="36" t="s">
        <v>166</v>
      </c>
      <c r="F158" s="36" t="s">
        <v>262</v>
      </c>
      <c r="G158" s="36">
        <v>76718782</v>
      </c>
      <c r="H158" s="36">
        <v>1</v>
      </c>
      <c r="I158" s="36" t="s">
        <v>255</v>
      </c>
      <c r="J158" s="36" t="s">
        <v>352</v>
      </c>
      <c r="K158" s="36" t="s">
        <v>353</v>
      </c>
      <c r="M158" s="36" t="s">
        <v>354</v>
      </c>
      <c r="N158" s="36" t="s">
        <v>355</v>
      </c>
      <c r="O158" s="36" t="s">
        <v>463</v>
      </c>
      <c r="Q158" s="36" t="s">
        <v>172</v>
      </c>
      <c r="S158" s="67"/>
      <c r="T158" s="67"/>
    </row>
    <row r="159" spans="1:20" x14ac:dyDescent="0.3">
      <c r="A159" s="36" t="s">
        <v>568</v>
      </c>
      <c r="B159" s="36" t="s">
        <v>111</v>
      </c>
      <c r="C159" s="36">
        <v>56</v>
      </c>
      <c r="D159" s="36" t="s">
        <v>165</v>
      </c>
      <c r="E159" s="36" t="s">
        <v>166</v>
      </c>
      <c r="F159" s="36" t="s">
        <v>263</v>
      </c>
      <c r="G159" s="36">
        <v>76718783</v>
      </c>
      <c r="H159" s="36">
        <v>1</v>
      </c>
      <c r="I159" s="36" t="s">
        <v>255</v>
      </c>
      <c r="J159" s="36" t="s">
        <v>352</v>
      </c>
      <c r="K159" s="36" t="s">
        <v>353</v>
      </c>
      <c r="M159" s="36" t="s">
        <v>354</v>
      </c>
      <c r="N159" s="36" t="s">
        <v>355</v>
      </c>
      <c r="O159" s="36" t="s">
        <v>463</v>
      </c>
      <c r="Q159" s="36" t="s">
        <v>172</v>
      </c>
      <c r="S159" s="12"/>
      <c r="T159" s="12"/>
    </row>
    <row r="160" spans="1:20" x14ac:dyDescent="0.3">
      <c r="A160" s="36" t="s">
        <v>568</v>
      </c>
      <c r="B160" s="36" t="s">
        <v>111</v>
      </c>
      <c r="C160" s="36">
        <v>56</v>
      </c>
      <c r="D160" s="36" t="s">
        <v>165</v>
      </c>
      <c r="E160" s="36" t="s">
        <v>166</v>
      </c>
      <c r="F160" s="36" t="s">
        <v>264</v>
      </c>
      <c r="G160" s="36">
        <v>76718784</v>
      </c>
      <c r="H160" s="36">
        <v>1</v>
      </c>
      <c r="I160" s="36" t="s">
        <v>255</v>
      </c>
      <c r="J160" s="36" t="s">
        <v>352</v>
      </c>
      <c r="K160" s="36" t="s">
        <v>353</v>
      </c>
      <c r="M160" s="36" t="s">
        <v>354</v>
      </c>
      <c r="N160" s="36" t="s">
        <v>355</v>
      </c>
      <c r="O160" s="36" t="s">
        <v>463</v>
      </c>
      <c r="Q160" s="36" t="s">
        <v>172</v>
      </c>
      <c r="S160" s="67"/>
      <c r="T160" s="67"/>
    </row>
    <row r="161" spans="1:20" x14ac:dyDescent="0.3">
      <c r="A161" s="36" t="s">
        <v>568</v>
      </c>
      <c r="B161" s="36" t="s">
        <v>111</v>
      </c>
      <c r="C161" s="36">
        <v>56</v>
      </c>
      <c r="D161" s="36" t="s">
        <v>165</v>
      </c>
      <c r="E161" s="36" t="s">
        <v>166</v>
      </c>
      <c r="F161" s="36" t="s">
        <v>265</v>
      </c>
      <c r="G161" s="36">
        <v>76718785</v>
      </c>
      <c r="H161" s="36">
        <v>1</v>
      </c>
      <c r="I161" s="36" t="s">
        <v>255</v>
      </c>
      <c r="J161" s="36" t="s">
        <v>352</v>
      </c>
      <c r="K161" s="36" t="s">
        <v>353</v>
      </c>
      <c r="M161" s="36" t="s">
        <v>354</v>
      </c>
      <c r="N161" s="36" t="s">
        <v>355</v>
      </c>
      <c r="O161" s="36" t="s">
        <v>463</v>
      </c>
      <c r="Q161" s="36" t="s">
        <v>172</v>
      </c>
      <c r="S161" s="12"/>
      <c r="T161" s="12"/>
    </row>
    <row r="162" spans="1:20" x14ac:dyDescent="0.3">
      <c r="A162" s="36" t="s">
        <v>568</v>
      </c>
      <c r="B162" s="36" t="s">
        <v>111</v>
      </c>
      <c r="C162" s="36">
        <v>56</v>
      </c>
      <c r="D162" s="36" t="s">
        <v>165</v>
      </c>
      <c r="E162" s="36" t="s">
        <v>166</v>
      </c>
      <c r="F162" s="36" t="s">
        <v>266</v>
      </c>
      <c r="G162" s="36">
        <v>76718786</v>
      </c>
      <c r="H162" s="36">
        <v>1</v>
      </c>
      <c r="I162" s="36" t="s">
        <v>255</v>
      </c>
      <c r="J162" s="36" t="s">
        <v>352</v>
      </c>
      <c r="K162" s="36" t="s">
        <v>353</v>
      </c>
      <c r="M162" s="36" t="s">
        <v>354</v>
      </c>
      <c r="N162" s="36" t="s">
        <v>355</v>
      </c>
      <c r="O162" s="36" t="s">
        <v>463</v>
      </c>
      <c r="Q162" s="36" t="s">
        <v>172</v>
      </c>
      <c r="S162" s="67"/>
      <c r="T162" s="67"/>
    </row>
    <row r="163" spans="1:20" x14ac:dyDescent="0.3">
      <c r="A163" s="36" t="s">
        <v>568</v>
      </c>
      <c r="B163" s="36" t="s">
        <v>111</v>
      </c>
      <c r="C163" s="36">
        <v>56</v>
      </c>
      <c r="D163" s="36" t="s">
        <v>165</v>
      </c>
      <c r="E163" s="36" t="s">
        <v>166</v>
      </c>
      <c r="F163" s="36" t="s">
        <v>267</v>
      </c>
      <c r="G163" s="36">
        <v>76718787</v>
      </c>
      <c r="H163" s="36">
        <v>1</v>
      </c>
      <c r="I163" s="36" t="s">
        <v>255</v>
      </c>
      <c r="J163" s="36" t="s">
        <v>352</v>
      </c>
      <c r="K163" s="36" t="s">
        <v>353</v>
      </c>
      <c r="M163" s="36" t="s">
        <v>354</v>
      </c>
      <c r="N163" s="36" t="s">
        <v>355</v>
      </c>
      <c r="O163" s="36" t="s">
        <v>463</v>
      </c>
      <c r="Q163" s="36" t="s">
        <v>172</v>
      </c>
      <c r="S163" s="12"/>
      <c r="T163" s="12"/>
    </row>
    <row r="164" spans="1:20" x14ac:dyDescent="0.3">
      <c r="A164" s="36" t="s">
        <v>568</v>
      </c>
      <c r="B164" s="36" t="s">
        <v>111</v>
      </c>
      <c r="C164" s="36">
        <v>56</v>
      </c>
      <c r="D164" s="36" t="s">
        <v>165</v>
      </c>
      <c r="E164" s="36" t="s">
        <v>166</v>
      </c>
      <c r="F164" s="36" t="s">
        <v>268</v>
      </c>
      <c r="G164" s="36">
        <v>76718788</v>
      </c>
      <c r="H164" s="36">
        <v>1</v>
      </c>
      <c r="I164" s="36" t="s">
        <v>255</v>
      </c>
      <c r="J164" s="36" t="s">
        <v>352</v>
      </c>
      <c r="K164" s="36" t="s">
        <v>353</v>
      </c>
      <c r="M164" s="36" t="s">
        <v>354</v>
      </c>
      <c r="N164" s="36" t="s">
        <v>355</v>
      </c>
      <c r="O164" s="36" t="s">
        <v>463</v>
      </c>
      <c r="Q164" s="36" t="s">
        <v>172</v>
      </c>
      <c r="S164" s="67"/>
      <c r="T164" s="67"/>
    </row>
    <row r="165" spans="1:20" x14ac:dyDescent="0.3">
      <c r="A165" s="36" t="s">
        <v>568</v>
      </c>
      <c r="B165" s="36" t="s">
        <v>111</v>
      </c>
      <c r="C165" s="36">
        <v>58</v>
      </c>
      <c r="D165" s="36" t="s">
        <v>411</v>
      </c>
      <c r="E165" s="36" t="s">
        <v>412</v>
      </c>
      <c r="F165" s="36" t="s">
        <v>464</v>
      </c>
      <c r="G165" s="36">
        <v>40590</v>
      </c>
      <c r="H165" s="36">
        <v>1</v>
      </c>
      <c r="I165" s="36" t="s">
        <v>414</v>
      </c>
      <c r="J165" s="36" t="s">
        <v>415</v>
      </c>
      <c r="K165" s="36" t="s">
        <v>416</v>
      </c>
      <c r="M165" s="36" t="s">
        <v>354</v>
      </c>
      <c r="N165" s="36" t="s">
        <v>355</v>
      </c>
      <c r="Q165" s="36" t="s">
        <v>417</v>
      </c>
      <c r="S165" s="12"/>
      <c r="T165" s="12"/>
    </row>
    <row r="166" spans="1:20" x14ac:dyDescent="0.3">
      <c r="A166" s="36" t="s">
        <v>568</v>
      </c>
      <c r="B166" s="36" t="s">
        <v>122</v>
      </c>
      <c r="C166" s="36">
        <v>55</v>
      </c>
      <c r="D166" s="36" t="s">
        <v>143</v>
      </c>
      <c r="E166" s="36" t="s">
        <v>144</v>
      </c>
      <c r="F166" s="36" t="s">
        <v>465</v>
      </c>
      <c r="G166" s="36">
        <v>40591</v>
      </c>
      <c r="H166" s="36">
        <v>1</v>
      </c>
      <c r="I166" s="36" t="s">
        <v>466</v>
      </c>
      <c r="J166" s="36" t="s">
        <v>439</v>
      </c>
      <c r="K166" s="36" t="s">
        <v>467</v>
      </c>
      <c r="M166" s="36" t="s">
        <v>354</v>
      </c>
      <c r="N166" s="36" t="s">
        <v>355</v>
      </c>
      <c r="Q166" s="36" t="s">
        <v>468</v>
      </c>
      <c r="S166" s="67"/>
      <c r="T166" s="67"/>
    </row>
    <row r="167" spans="1:20" x14ac:dyDescent="0.3">
      <c r="A167" s="36" t="s">
        <v>568</v>
      </c>
      <c r="B167" s="36" t="s">
        <v>111</v>
      </c>
      <c r="C167" s="36">
        <v>53</v>
      </c>
      <c r="D167" s="36" t="s">
        <v>134</v>
      </c>
      <c r="E167" s="36" t="s">
        <v>469</v>
      </c>
      <c r="F167" s="36" t="s">
        <v>470</v>
      </c>
      <c r="G167" s="36">
        <v>40592</v>
      </c>
      <c r="H167" s="36">
        <v>1</v>
      </c>
      <c r="I167" s="36" t="s">
        <v>471</v>
      </c>
      <c r="M167" s="36" t="s">
        <v>354</v>
      </c>
      <c r="N167" s="36" t="s">
        <v>355</v>
      </c>
      <c r="Q167" s="36" t="s">
        <v>472</v>
      </c>
      <c r="S167" s="12"/>
      <c r="T167" s="12"/>
    </row>
    <row r="168" spans="1:20" x14ac:dyDescent="0.3">
      <c r="A168" s="36" t="s">
        <v>568</v>
      </c>
      <c r="B168" s="36" t="s">
        <v>111</v>
      </c>
      <c r="C168" s="36">
        <v>53</v>
      </c>
      <c r="D168" s="36" t="s">
        <v>134</v>
      </c>
      <c r="E168" s="36" t="s">
        <v>469</v>
      </c>
      <c r="F168" s="36" t="s">
        <v>470</v>
      </c>
      <c r="G168" s="36">
        <v>40593</v>
      </c>
      <c r="H168" s="36">
        <v>1</v>
      </c>
      <c r="I168" s="36" t="s">
        <v>471</v>
      </c>
      <c r="M168" s="36" t="s">
        <v>354</v>
      </c>
      <c r="N168" s="36" t="s">
        <v>355</v>
      </c>
      <c r="Q168" s="36" t="s">
        <v>472</v>
      </c>
      <c r="S168" s="67"/>
      <c r="T168" s="67"/>
    </row>
    <row r="169" spans="1:20" x14ac:dyDescent="0.3">
      <c r="A169" s="36" t="s">
        <v>568</v>
      </c>
      <c r="B169" s="36" t="s">
        <v>111</v>
      </c>
      <c r="C169" s="36">
        <v>55</v>
      </c>
      <c r="D169" s="36" t="s">
        <v>143</v>
      </c>
      <c r="E169" s="36" t="s">
        <v>473</v>
      </c>
      <c r="F169" s="36" t="s">
        <v>474</v>
      </c>
      <c r="G169" s="36">
        <v>40594</v>
      </c>
      <c r="H169" s="36">
        <v>1</v>
      </c>
      <c r="I169" s="36" t="s">
        <v>475</v>
      </c>
      <c r="J169" s="36" t="s">
        <v>476</v>
      </c>
      <c r="K169" s="36" t="s">
        <v>477</v>
      </c>
      <c r="M169" s="36" t="s">
        <v>354</v>
      </c>
      <c r="N169" s="36" t="s">
        <v>355</v>
      </c>
      <c r="Q169" s="36" t="s">
        <v>478</v>
      </c>
      <c r="S169" s="12"/>
      <c r="T169" s="12"/>
    </row>
    <row r="170" spans="1:20" x14ac:dyDescent="0.3">
      <c r="A170" s="36" t="s">
        <v>568</v>
      </c>
      <c r="B170" s="36" t="s">
        <v>111</v>
      </c>
      <c r="C170" s="36">
        <v>55</v>
      </c>
      <c r="D170" s="36" t="s">
        <v>143</v>
      </c>
      <c r="E170" s="36" t="s">
        <v>322</v>
      </c>
      <c r="F170" s="36" t="s">
        <v>418</v>
      </c>
      <c r="G170" s="36">
        <v>40595</v>
      </c>
      <c r="H170" s="36">
        <v>1</v>
      </c>
      <c r="I170" s="36" t="s">
        <v>324</v>
      </c>
      <c r="J170" s="36" t="s">
        <v>325</v>
      </c>
      <c r="K170" s="36" t="s">
        <v>448</v>
      </c>
      <c r="M170" s="36" t="s">
        <v>354</v>
      </c>
      <c r="N170" s="36" t="s">
        <v>355</v>
      </c>
      <c r="Q170" s="36" t="s">
        <v>329</v>
      </c>
      <c r="S170" s="67"/>
      <c r="T170" s="67"/>
    </row>
    <row r="171" spans="1:20" x14ac:dyDescent="0.3">
      <c r="A171" s="36" t="s">
        <v>568</v>
      </c>
      <c r="B171" s="36" t="s">
        <v>111</v>
      </c>
      <c r="C171" s="36">
        <v>55</v>
      </c>
      <c r="D171" s="36" t="s">
        <v>143</v>
      </c>
      <c r="E171" s="36" t="s">
        <v>322</v>
      </c>
      <c r="F171" s="36" t="s">
        <v>418</v>
      </c>
      <c r="G171" s="36">
        <v>40596</v>
      </c>
      <c r="H171" s="36">
        <v>1</v>
      </c>
      <c r="I171" s="36" t="s">
        <v>324</v>
      </c>
      <c r="J171" s="36" t="s">
        <v>168</v>
      </c>
      <c r="K171" s="36" t="s">
        <v>479</v>
      </c>
      <c r="M171" s="36" t="s">
        <v>354</v>
      </c>
      <c r="N171" s="36" t="s">
        <v>355</v>
      </c>
      <c r="Q171" s="36" t="s">
        <v>329</v>
      </c>
      <c r="S171" s="12"/>
      <c r="T171" s="12"/>
    </row>
    <row r="172" spans="1:20" x14ac:dyDescent="0.3">
      <c r="A172" s="36" t="s">
        <v>568</v>
      </c>
      <c r="B172" s="36" t="s">
        <v>111</v>
      </c>
      <c r="C172" s="36">
        <v>52</v>
      </c>
      <c r="D172" s="36" t="s">
        <v>480</v>
      </c>
      <c r="E172" s="36" t="s">
        <v>481</v>
      </c>
      <c r="F172" s="36" t="s">
        <v>482</v>
      </c>
      <c r="G172" s="36">
        <v>40597</v>
      </c>
      <c r="H172" s="36">
        <v>1</v>
      </c>
      <c r="I172" s="36" t="s">
        <v>483</v>
      </c>
      <c r="J172" s="36" t="s">
        <v>484</v>
      </c>
      <c r="K172" s="36" t="s">
        <v>485</v>
      </c>
      <c r="M172" s="36" t="s">
        <v>354</v>
      </c>
      <c r="N172" s="36" t="s">
        <v>355</v>
      </c>
      <c r="Q172" s="36" t="s">
        <v>486</v>
      </c>
      <c r="S172" s="67"/>
      <c r="T172" s="67"/>
    </row>
    <row r="173" spans="1:20" x14ac:dyDescent="0.3">
      <c r="A173" s="36" t="s">
        <v>568</v>
      </c>
      <c r="B173" s="36" t="s">
        <v>111</v>
      </c>
      <c r="C173" s="36">
        <v>52</v>
      </c>
      <c r="D173" s="36" t="s">
        <v>480</v>
      </c>
      <c r="E173" s="36" t="s">
        <v>481</v>
      </c>
      <c r="F173" s="36" t="s">
        <v>482</v>
      </c>
      <c r="G173" s="36">
        <v>40598</v>
      </c>
      <c r="H173" s="36">
        <v>1</v>
      </c>
      <c r="I173" s="36" t="s">
        <v>483</v>
      </c>
      <c r="J173" s="36" t="s">
        <v>484</v>
      </c>
      <c r="K173" s="36" t="s">
        <v>485</v>
      </c>
      <c r="M173" s="36" t="s">
        <v>354</v>
      </c>
      <c r="N173" s="36" t="s">
        <v>355</v>
      </c>
      <c r="Q173" s="36" t="s">
        <v>486</v>
      </c>
      <c r="S173" s="12"/>
      <c r="T173" s="12"/>
    </row>
    <row r="174" spans="1:20" x14ac:dyDescent="0.3">
      <c r="A174" s="36" t="s">
        <v>568</v>
      </c>
      <c r="B174" s="36" t="s">
        <v>111</v>
      </c>
      <c r="C174" s="36">
        <v>53</v>
      </c>
      <c r="D174" s="36" t="s">
        <v>134</v>
      </c>
      <c r="E174" s="36" t="s">
        <v>182</v>
      </c>
      <c r="F174" s="36" t="s">
        <v>420</v>
      </c>
      <c r="G174" s="36">
        <v>40599</v>
      </c>
      <c r="H174" s="36">
        <v>1</v>
      </c>
      <c r="I174" s="36" t="s">
        <v>184</v>
      </c>
      <c r="M174" s="36" t="s">
        <v>354</v>
      </c>
      <c r="N174" s="36" t="s">
        <v>355</v>
      </c>
      <c r="Q174" s="36" t="s">
        <v>188</v>
      </c>
      <c r="S174" s="67"/>
      <c r="T174" s="67"/>
    </row>
    <row r="175" spans="1:20" x14ac:dyDescent="0.3">
      <c r="A175" s="36" t="s">
        <v>568</v>
      </c>
      <c r="B175" s="36" t="s">
        <v>122</v>
      </c>
      <c r="C175" s="36">
        <v>66</v>
      </c>
      <c r="D175" s="36" t="s">
        <v>210</v>
      </c>
      <c r="E175" s="36" t="s">
        <v>211</v>
      </c>
      <c r="F175" s="36" t="s">
        <v>487</v>
      </c>
      <c r="G175" s="36">
        <v>40600</v>
      </c>
      <c r="H175" s="36">
        <v>1</v>
      </c>
      <c r="I175" s="36" t="s">
        <v>213</v>
      </c>
      <c r="J175" s="36" t="s">
        <v>488</v>
      </c>
      <c r="M175" s="36" t="s">
        <v>354</v>
      </c>
      <c r="N175" s="36" t="s">
        <v>355</v>
      </c>
      <c r="Q175" s="36" t="s">
        <v>217</v>
      </c>
      <c r="S175" s="12"/>
      <c r="T175" s="12"/>
    </row>
    <row r="176" spans="1:20" x14ac:dyDescent="0.3">
      <c r="A176" s="36" t="s">
        <v>568</v>
      </c>
      <c r="B176" s="36" t="s">
        <v>122</v>
      </c>
      <c r="C176" s="36">
        <v>90</v>
      </c>
      <c r="D176" s="36" t="s">
        <v>489</v>
      </c>
      <c r="E176" s="36" t="s">
        <v>490</v>
      </c>
      <c r="F176" s="36" t="s">
        <v>491</v>
      </c>
      <c r="G176" s="36">
        <v>40601</v>
      </c>
      <c r="H176" s="36">
        <v>1</v>
      </c>
      <c r="I176" s="36" t="s">
        <v>492</v>
      </c>
      <c r="J176" s="36" t="s">
        <v>493</v>
      </c>
      <c r="K176" s="36" t="s">
        <v>494</v>
      </c>
      <c r="M176" s="36" t="s">
        <v>354</v>
      </c>
      <c r="N176" s="36" t="s">
        <v>355</v>
      </c>
      <c r="Q176" s="36" t="s">
        <v>495</v>
      </c>
      <c r="S176" s="67"/>
      <c r="T176" s="67"/>
    </row>
    <row r="177" spans="1:20" x14ac:dyDescent="0.3">
      <c r="A177" s="36" t="s">
        <v>568</v>
      </c>
      <c r="B177" s="36" t="s">
        <v>122</v>
      </c>
      <c r="C177" s="36">
        <v>66</v>
      </c>
      <c r="D177" s="36" t="s">
        <v>210</v>
      </c>
      <c r="E177" s="36" t="s">
        <v>211</v>
      </c>
      <c r="F177" s="36" t="s">
        <v>496</v>
      </c>
      <c r="G177" s="36">
        <v>40602</v>
      </c>
      <c r="H177" s="36">
        <v>1</v>
      </c>
      <c r="I177" s="36" t="s">
        <v>213</v>
      </c>
      <c r="J177" s="36" t="s">
        <v>497</v>
      </c>
      <c r="K177" s="36" t="s">
        <v>498</v>
      </c>
      <c r="M177" s="36" t="s">
        <v>354</v>
      </c>
      <c r="N177" s="36" t="s">
        <v>355</v>
      </c>
      <c r="Q177" s="36" t="s">
        <v>217</v>
      </c>
      <c r="S177" s="12"/>
      <c r="T177" s="12"/>
    </row>
    <row r="178" spans="1:20" x14ac:dyDescent="0.3">
      <c r="A178" s="36" t="s">
        <v>568</v>
      </c>
      <c r="B178" s="36" t="s">
        <v>122</v>
      </c>
      <c r="C178" s="36">
        <v>51</v>
      </c>
      <c r="D178" s="36" t="s">
        <v>425</v>
      </c>
      <c r="E178" s="36" t="s">
        <v>426</v>
      </c>
      <c r="F178" s="36" t="s">
        <v>499</v>
      </c>
      <c r="G178" s="36">
        <v>40603</v>
      </c>
      <c r="H178" s="36">
        <v>1</v>
      </c>
      <c r="I178" s="36" t="s">
        <v>500</v>
      </c>
      <c r="J178" s="36" t="s">
        <v>429</v>
      </c>
      <c r="K178" s="36" t="s">
        <v>501</v>
      </c>
      <c r="M178" s="36" t="s">
        <v>354</v>
      </c>
      <c r="N178" s="36" t="s">
        <v>355</v>
      </c>
      <c r="Q178" s="36" t="s">
        <v>502</v>
      </c>
      <c r="S178" s="67"/>
      <c r="T178" s="67"/>
    </row>
    <row r="179" spans="1:20" x14ac:dyDescent="0.3">
      <c r="A179" s="36" t="s">
        <v>568</v>
      </c>
      <c r="B179" s="36" t="s">
        <v>111</v>
      </c>
      <c r="C179" s="36">
        <v>56</v>
      </c>
      <c r="D179" s="36" t="s">
        <v>165</v>
      </c>
      <c r="E179" s="36" t="s">
        <v>503</v>
      </c>
      <c r="F179" s="36" t="s">
        <v>504</v>
      </c>
      <c r="G179" s="36">
        <v>40604</v>
      </c>
      <c r="H179" s="36">
        <v>1</v>
      </c>
      <c r="I179" s="36" t="s">
        <v>505</v>
      </c>
      <c r="J179" s="36" t="s">
        <v>506</v>
      </c>
      <c r="K179" s="36" t="s">
        <v>507</v>
      </c>
      <c r="M179" s="36" t="s">
        <v>354</v>
      </c>
      <c r="N179" s="36" t="s">
        <v>355</v>
      </c>
      <c r="Q179" s="36" t="s">
        <v>508</v>
      </c>
      <c r="S179" s="12"/>
      <c r="T179" s="12"/>
    </row>
    <row r="180" spans="1:20" x14ac:dyDescent="0.3">
      <c r="A180" s="36" t="s">
        <v>568</v>
      </c>
      <c r="B180" s="36" t="s">
        <v>111</v>
      </c>
      <c r="C180" s="36">
        <v>65</v>
      </c>
      <c r="D180" s="36" t="s">
        <v>203</v>
      </c>
      <c r="E180" s="36" t="s">
        <v>238</v>
      </c>
      <c r="F180" s="36" t="s">
        <v>319</v>
      </c>
      <c r="G180" s="36">
        <v>76722269</v>
      </c>
      <c r="H180" s="36">
        <v>1</v>
      </c>
      <c r="I180" s="36" t="s">
        <v>240</v>
      </c>
      <c r="O180" s="36" t="s">
        <v>358</v>
      </c>
      <c r="Q180" s="36" t="s">
        <v>241</v>
      </c>
      <c r="S180" s="67"/>
      <c r="T180" s="67"/>
    </row>
    <row r="181" spans="1:20" x14ac:dyDescent="0.3">
      <c r="A181" s="36" t="s">
        <v>568</v>
      </c>
      <c r="B181" s="36" t="s">
        <v>111</v>
      </c>
      <c r="C181" s="36">
        <v>63</v>
      </c>
      <c r="D181" s="36" t="s">
        <v>234</v>
      </c>
      <c r="E181" s="36" t="s">
        <v>235</v>
      </c>
      <c r="F181" s="36" t="s">
        <v>309</v>
      </c>
      <c r="G181" s="36">
        <v>76722270</v>
      </c>
      <c r="H181" s="36">
        <v>1</v>
      </c>
      <c r="I181" s="36" t="s">
        <v>236</v>
      </c>
      <c r="O181" s="36" t="s">
        <v>357</v>
      </c>
      <c r="Q181" s="36" t="s">
        <v>237</v>
      </c>
      <c r="S181" s="12"/>
      <c r="T181" s="12"/>
    </row>
    <row r="182" spans="1:20" x14ac:dyDescent="0.3">
      <c r="A182" s="36" t="s">
        <v>568</v>
      </c>
      <c r="B182" s="36" t="s">
        <v>111</v>
      </c>
      <c r="C182" s="36">
        <v>56</v>
      </c>
      <c r="D182" s="36" t="s">
        <v>165</v>
      </c>
      <c r="E182" s="36" t="s">
        <v>503</v>
      </c>
      <c r="F182" s="36" t="s">
        <v>509</v>
      </c>
      <c r="G182" s="36">
        <v>76999509</v>
      </c>
      <c r="H182" s="36">
        <v>1</v>
      </c>
      <c r="I182" s="36" t="s">
        <v>505</v>
      </c>
      <c r="J182" s="36" t="s">
        <v>506</v>
      </c>
      <c r="K182" s="36" t="s">
        <v>510</v>
      </c>
      <c r="Q182" s="36" t="s">
        <v>508</v>
      </c>
      <c r="S182" s="67"/>
      <c r="T182" s="67"/>
    </row>
    <row r="183" spans="1:20" x14ac:dyDescent="0.3">
      <c r="A183" s="36" t="s">
        <v>568</v>
      </c>
      <c r="B183" s="36" t="s">
        <v>111</v>
      </c>
      <c r="C183" s="36">
        <v>56</v>
      </c>
      <c r="D183" s="36" t="s">
        <v>165</v>
      </c>
      <c r="E183" s="36" t="s">
        <v>503</v>
      </c>
      <c r="F183" s="36" t="s">
        <v>511</v>
      </c>
      <c r="G183" s="36">
        <v>76999510</v>
      </c>
      <c r="H183" s="36">
        <v>1</v>
      </c>
      <c r="I183" s="36" t="s">
        <v>505</v>
      </c>
      <c r="J183" s="36" t="s">
        <v>506</v>
      </c>
      <c r="K183" s="36" t="s">
        <v>512</v>
      </c>
      <c r="Q183" s="36" t="s">
        <v>508</v>
      </c>
      <c r="S183" s="12"/>
      <c r="T183" s="12"/>
    </row>
    <row r="184" spans="1:20" x14ac:dyDescent="0.3">
      <c r="A184" s="36" t="s">
        <v>568</v>
      </c>
      <c r="B184" s="36" t="s">
        <v>111</v>
      </c>
      <c r="C184" s="36">
        <v>56</v>
      </c>
      <c r="D184" s="36" t="s">
        <v>165</v>
      </c>
      <c r="E184" s="36" t="s">
        <v>503</v>
      </c>
      <c r="F184" s="36" t="s">
        <v>513</v>
      </c>
      <c r="G184" s="36">
        <v>76999511</v>
      </c>
      <c r="H184" s="36">
        <v>1</v>
      </c>
      <c r="I184" s="36" t="s">
        <v>505</v>
      </c>
      <c r="J184" s="36" t="s">
        <v>506</v>
      </c>
      <c r="K184" s="36" t="s">
        <v>514</v>
      </c>
      <c r="Q184" s="36" t="s">
        <v>508</v>
      </c>
      <c r="S184" s="67"/>
      <c r="T184" s="67"/>
    </row>
    <row r="185" spans="1:20" x14ac:dyDescent="0.3">
      <c r="A185" s="36" t="s">
        <v>568</v>
      </c>
      <c r="B185" s="36" t="s">
        <v>111</v>
      </c>
      <c r="C185" s="36">
        <v>56</v>
      </c>
      <c r="D185" s="36" t="s">
        <v>165</v>
      </c>
      <c r="E185" s="36" t="s">
        <v>503</v>
      </c>
      <c r="F185" s="36" t="s">
        <v>515</v>
      </c>
      <c r="G185" s="36">
        <v>76999512</v>
      </c>
      <c r="H185" s="36">
        <v>1</v>
      </c>
      <c r="I185" s="36" t="s">
        <v>505</v>
      </c>
      <c r="J185" s="36" t="s">
        <v>506</v>
      </c>
      <c r="K185" s="36" t="s">
        <v>516</v>
      </c>
      <c r="Q185" s="36" t="s">
        <v>508</v>
      </c>
      <c r="S185" s="12"/>
      <c r="T185" s="12"/>
    </row>
    <row r="186" spans="1:20" x14ac:dyDescent="0.3">
      <c r="A186" s="36" t="s">
        <v>568</v>
      </c>
      <c r="B186" s="36" t="s">
        <v>111</v>
      </c>
      <c r="C186" s="36">
        <v>65</v>
      </c>
      <c r="D186" s="36" t="s">
        <v>203</v>
      </c>
      <c r="E186" s="36" t="s">
        <v>238</v>
      </c>
      <c r="F186" s="36" t="s">
        <v>320</v>
      </c>
      <c r="G186" s="36">
        <v>77009166</v>
      </c>
      <c r="H186" s="36">
        <v>1</v>
      </c>
      <c r="I186" s="36" t="s">
        <v>240</v>
      </c>
      <c r="O186" s="36" t="s">
        <v>358</v>
      </c>
      <c r="Q186" s="36" t="s">
        <v>241</v>
      </c>
      <c r="S186" s="67"/>
      <c r="T186" s="67"/>
    </row>
    <row r="187" spans="1:20" x14ac:dyDescent="0.3">
      <c r="A187" s="36" t="s">
        <v>568</v>
      </c>
      <c r="B187" s="36" t="s">
        <v>111</v>
      </c>
      <c r="C187" s="36">
        <v>65</v>
      </c>
      <c r="D187" s="36" t="s">
        <v>203</v>
      </c>
      <c r="E187" s="36" t="s">
        <v>238</v>
      </c>
      <c r="F187" s="36" t="s">
        <v>321</v>
      </c>
      <c r="G187" s="36">
        <v>77009167</v>
      </c>
      <c r="H187" s="36">
        <v>1</v>
      </c>
      <c r="I187" s="36" t="s">
        <v>240</v>
      </c>
      <c r="O187" s="36" t="s">
        <v>358</v>
      </c>
      <c r="Q187" s="36" t="s">
        <v>241</v>
      </c>
      <c r="S187" s="12"/>
      <c r="T187" s="12"/>
    </row>
    <row r="188" spans="1:20" x14ac:dyDescent="0.3">
      <c r="A188" s="36" t="s">
        <v>568</v>
      </c>
      <c r="B188" s="36" t="s">
        <v>111</v>
      </c>
      <c r="C188" s="36">
        <v>58</v>
      </c>
      <c r="D188" s="36" t="s">
        <v>411</v>
      </c>
      <c r="E188" s="36" t="s">
        <v>517</v>
      </c>
      <c r="F188" s="36" t="s">
        <v>518</v>
      </c>
      <c r="H188" s="36">
        <v>1</v>
      </c>
      <c r="K188" s="36" t="s">
        <v>415</v>
      </c>
      <c r="L188" s="36">
        <v>2024</v>
      </c>
      <c r="M188" s="36" t="s">
        <v>519</v>
      </c>
      <c r="N188" s="36" t="s">
        <v>405</v>
      </c>
      <c r="S188" s="67"/>
      <c r="T188" s="67"/>
    </row>
    <row r="189" spans="1:20" x14ac:dyDescent="0.3">
      <c r="A189" s="36" t="s">
        <v>568</v>
      </c>
      <c r="B189" s="36" t="s">
        <v>111</v>
      </c>
      <c r="C189" s="36">
        <v>57</v>
      </c>
      <c r="D189" s="36" t="s">
        <v>195</v>
      </c>
      <c r="E189" s="36" t="s">
        <v>196</v>
      </c>
      <c r="F189" s="36" t="s">
        <v>520</v>
      </c>
      <c r="H189" s="36">
        <v>1</v>
      </c>
      <c r="K189" s="36" t="s">
        <v>521</v>
      </c>
      <c r="L189" s="36">
        <v>2024</v>
      </c>
      <c r="M189" s="36" t="s">
        <v>519</v>
      </c>
      <c r="N189" s="36" t="s">
        <v>405</v>
      </c>
      <c r="S189" s="12"/>
      <c r="T189" s="12"/>
    </row>
    <row r="190" spans="1:20" x14ac:dyDescent="0.3">
      <c r="A190" s="36" t="s">
        <v>568</v>
      </c>
      <c r="B190" s="36" t="s">
        <v>111</v>
      </c>
      <c r="C190" s="36">
        <v>55</v>
      </c>
      <c r="D190" s="36" t="s">
        <v>143</v>
      </c>
      <c r="E190" s="36" t="s">
        <v>522</v>
      </c>
      <c r="F190" s="36" t="s">
        <v>523</v>
      </c>
      <c r="H190" s="36">
        <v>1</v>
      </c>
      <c r="K190" s="36" t="s">
        <v>325</v>
      </c>
      <c r="L190" s="36">
        <v>2024</v>
      </c>
      <c r="M190" s="36" t="s">
        <v>149</v>
      </c>
      <c r="N190" s="36" t="s">
        <v>355</v>
      </c>
      <c r="S190" s="67"/>
      <c r="T190" s="67"/>
    </row>
    <row r="191" spans="1:20" x14ac:dyDescent="0.3">
      <c r="A191" s="36" t="s">
        <v>568</v>
      </c>
      <c r="B191" s="36" t="s">
        <v>111</v>
      </c>
      <c r="C191" s="36">
        <v>55</v>
      </c>
      <c r="D191" s="36" t="s">
        <v>143</v>
      </c>
      <c r="E191" s="36" t="s">
        <v>522</v>
      </c>
      <c r="F191" s="36" t="s">
        <v>524</v>
      </c>
      <c r="H191" s="36">
        <v>4</v>
      </c>
      <c r="K191" s="36" t="s">
        <v>325</v>
      </c>
      <c r="L191" s="36">
        <v>2024</v>
      </c>
      <c r="M191" s="36" t="s">
        <v>525</v>
      </c>
      <c r="N191" s="36" t="s">
        <v>405</v>
      </c>
      <c r="S191" s="12"/>
      <c r="T191" s="12"/>
    </row>
    <row r="192" spans="1:20" x14ac:dyDescent="0.3">
      <c r="A192" s="36" t="s">
        <v>565</v>
      </c>
      <c r="B192" s="36" t="s">
        <v>111</v>
      </c>
      <c r="F192" s="36" t="s">
        <v>549</v>
      </c>
      <c r="H192" s="36">
        <v>1</v>
      </c>
      <c r="L192" s="36">
        <v>2024</v>
      </c>
      <c r="S192" s="67"/>
      <c r="T192" s="67"/>
    </row>
    <row r="193" spans="1:20" x14ac:dyDescent="0.3">
      <c r="A193" s="36" t="s">
        <v>565</v>
      </c>
      <c r="B193" s="36" t="s">
        <v>111</v>
      </c>
      <c r="F193" s="36" t="s">
        <v>550</v>
      </c>
      <c r="H193" s="36">
        <v>8</v>
      </c>
      <c r="L193" s="36">
        <v>2024</v>
      </c>
      <c r="S193" s="12"/>
      <c r="T193" s="12"/>
    </row>
    <row r="194" spans="1:20" x14ac:dyDescent="0.3">
      <c r="A194" s="36" t="s">
        <v>565</v>
      </c>
      <c r="B194" s="36" t="s">
        <v>111</v>
      </c>
      <c r="F194" s="36" t="s">
        <v>551</v>
      </c>
      <c r="H194" s="36">
        <v>1</v>
      </c>
      <c r="L194" s="36">
        <v>2024</v>
      </c>
      <c r="S194" s="67"/>
      <c r="T194" s="67"/>
    </row>
    <row r="195" spans="1:20" x14ac:dyDescent="0.3">
      <c r="A195" s="36" t="s">
        <v>565</v>
      </c>
      <c r="B195" s="36" t="s">
        <v>111</v>
      </c>
      <c r="F195" s="36" t="s">
        <v>552</v>
      </c>
      <c r="H195" s="36">
        <v>8</v>
      </c>
      <c r="L195" s="36">
        <v>2024</v>
      </c>
      <c r="S195" s="12"/>
      <c r="T195" s="12"/>
    </row>
    <row r="196" spans="1:20" ht="15" thickBot="1" x14ac:dyDescent="0.35">
      <c r="A196" s="11" t="s">
        <v>537</v>
      </c>
      <c r="B196" s="11"/>
      <c r="C196" s="11"/>
      <c r="D196" s="11"/>
      <c r="E196" s="11"/>
      <c r="F196" s="11"/>
      <c r="G196" s="11"/>
      <c r="H196" s="11"/>
      <c r="I196"/>
      <c r="J196"/>
      <c r="K196"/>
      <c r="L196"/>
      <c r="M196"/>
      <c r="N196"/>
      <c r="O196"/>
      <c r="P196"/>
      <c r="Q196"/>
      <c r="S196" s="66"/>
      <c r="T196" s="66"/>
    </row>
    <row r="197" spans="1:20" ht="15" thickTop="1" x14ac:dyDescent="0.3"/>
    <row r="198" spans="1:20" x14ac:dyDescent="0.3">
      <c r="Q198" s="65" t="s">
        <v>537</v>
      </c>
      <c r="S198" s="6">
        <f>SUM(S2:S195)</f>
        <v>0</v>
      </c>
      <c r="T198" s="6">
        <f>SUM(T2:T195)</f>
        <v>0</v>
      </c>
    </row>
  </sheetData>
  <sheetProtection select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workbookViewId="0">
      <selection activeCell="C13" sqref="C13"/>
    </sheetView>
  </sheetViews>
  <sheetFormatPr defaultRowHeight="14.4" x14ac:dyDescent="0.3"/>
  <cols>
    <col min="1" max="1" width="32.109375" style="21" bestFit="1" customWidth="1"/>
    <col min="2" max="3" width="11.21875" style="21" customWidth="1"/>
    <col min="4" max="4" width="9.88671875" style="18" customWidth="1"/>
    <col min="5" max="5" width="11.77734375" style="21" customWidth="1"/>
    <col min="6" max="6" width="16.6640625" style="21" bestFit="1" customWidth="1"/>
    <col min="7" max="7" width="7.6640625" style="21" bestFit="1" customWidth="1"/>
    <col min="8" max="8" width="11.109375" style="22" bestFit="1" customWidth="1"/>
    <col min="9" max="10" width="8.88671875" style="21"/>
    <col min="11" max="11" width="10.77734375" style="21" bestFit="1" customWidth="1"/>
    <col min="12" max="12" width="2.5546875" style="21" bestFit="1" customWidth="1"/>
    <col min="13" max="13" width="8.88671875" style="21"/>
    <col min="14" max="14" width="2.5546875" style="21" bestFit="1" customWidth="1"/>
    <col min="15" max="15" width="8.88671875" style="21"/>
    <col min="16" max="16" width="2.5546875" style="21" bestFit="1" customWidth="1"/>
    <col min="17" max="16384" width="8.88671875" style="21"/>
  </cols>
  <sheetData>
    <row r="1" spans="1:16" s="26" customFormat="1" ht="28.8" x14ac:dyDescent="0.3">
      <c r="B1" s="27" t="s">
        <v>3</v>
      </c>
      <c r="C1" s="28" t="s">
        <v>4</v>
      </c>
      <c r="D1" s="26" t="s">
        <v>5</v>
      </c>
      <c r="E1" s="29" t="s">
        <v>6</v>
      </c>
      <c r="F1" s="29" t="s">
        <v>68</v>
      </c>
      <c r="H1" s="30" t="s">
        <v>7</v>
      </c>
      <c r="K1" s="31" t="s">
        <v>94</v>
      </c>
      <c r="L1" s="31"/>
      <c r="M1" s="31"/>
      <c r="N1" s="31"/>
      <c r="O1" s="31"/>
      <c r="P1" s="31"/>
    </row>
    <row r="2" spans="1:16" s="18" customFormat="1" x14ac:dyDescent="0.3">
      <c r="F2" s="32" t="s">
        <v>69</v>
      </c>
      <c r="H2" s="33"/>
      <c r="K2" s="34" t="s">
        <v>91</v>
      </c>
      <c r="L2" s="34"/>
      <c r="M2" s="34" t="s">
        <v>92</v>
      </c>
      <c r="N2" s="34"/>
      <c r="O2" s="34" t="s">
        <v>93</v>
      </c>
      <c r="P2" s="34"/>
    </row>
    <row r="3" spans="1:16" x14ac:dyDescent="0.3">
      <c r="B3" s="16"/>
      <c r="C3" s="16"/>
      <c r="E3" s="20"/>
      <c r="F3" s="20"/>
    </row>
    <row r="4" spans="1:16" x14ac:dyDescent="0.3">
      <c r="A4" s="25" t="s">
        <v>70</v>
      </c>
      <c r="B4" s="13"/>
      <c r="C4" s="13"/>
      <c r="D4" s="18">
        <v>50</v>
      </c>
      <c r="E4" s="20">
        <f t="shared" ref="E4:E16" si="0">B4*D4</f>
        <v>0</v>
      </c>
      <c r="F4" s="20">
        <f>(D4/4)*C4</f>
        <v>0</v>
      </c>
      <c r="H4" s="22">
        <f>E4+F4</f>
        <v>0</v>
      </c>
      <c r="K4" s="14"/>
      <c r="L4" s="21" t="s">
        <v>95</v>
      </c>
      <c r="M4" s="14"/>
      <c r="N4" s="21" t="s">
        <v>95</v>
      </c>
      <c r="O4" s="14"/>
      <c r="P4" s="21" t="s">
        <v>95</v>
      </c>
    </row>
    <row r="5" spans="1:16" x14ac:dyDescent="0.3">
      <c r="A5" s="25" t="s">
        <v>71</v>
      </c>
      <c r="B5" s="13"/>
      <c r="C5" s="13"/>
      <c r="D5" s="18">
        <v>60</v>
      </c>
      <c r="E5" s="20">
        <f t="shared" si="0"/>
        <v>0</v>
      </c>
      <c r="F5" s="20">
        <f t="shared" ref="F5:F16" si="1">(D5/4)*C5</f>
        <v>0</v>
      </c>
      <c r="H5" s="22">
        <f t="shared" ref="H5:H16" si="2">E5+F5</f>
        <v>0</v>
      </c>
      <c r="K5" s="14"/>
      <c r="L5" s="21" t="s">
        <v>95</v>
      </c>
      <c r="M5" s="14"/>
      <c r="N5" s="21" t="s">
        <v>95</v>
      </c>
      <c r="O5" s="14"/>
      <c r="P5" s="21" t="s">
        <v>95</v>
      </c>
    </row>
    <row r="6" spans="1:16" x14ac:dyDescent="0.3">
      <c r="A6" s="25" t="s">
        <v>61</v>
      </c>
      <c r="B6" s="13"/>
      <c r="C6" s="13"/>
      <c r="D6" s="18">
        <v>80</v>
      </c>
      <c r="E6" s="20">
        <f t="shared" si="0"/>
        <v>0</v>
      </c>
      <c r="F6" s="20">
        <f t="shared" si="1"/>
        <v>0</v>
      </c>
      <c r="H6" s="22">
        <f t="shared" si="2"/>
        <v>0</v>
      </c>
      <c r="K6" s="14"/>
      <c r="L6" s="21" t="s">
        <v>95</v>
      </c>
      <c r="M6" s="14"/>
      <c r="N6" s="21" t="s">
        <v>95</v>
      </c>
      <c r="O6" s="14"/>
      <c r="P6" s="21" t="s">
        <v>95</v>
      </c>
    </row>
    <row r="7" spans="1:16" x14ac:dyDescent="0.3">
      <c r="A7" s="25" t="s">
        <v>0</v>
      </c>
      <c r="B7" s="13"/>
      <c r="C7" s="13"/>
      <c r="D7" s="18">
        <v>60</v>
      </c>
      <c r="E7" s="20">
        <f t="shared" si="0"/>
        <v>0</v>
      </c>
      <c r="F7" s="20">
        <f t="shared" si="1"/>
        <v>0</v>
      </c>
      <c r="H7" s="22">
        <f t="shared" si="2"/>
        <v>0</v>
      </c>
      <c r="I7" s="24"/>
      <c r="J7" s="24"/>
      <c r="K7" s="15"/>
      <c r="L7" s="21" t="s">
        <v>95</v>
      </c>
      <c r="M7" s="14"/>
      <c r="N7" s="21" t="s">
        <v>95</v>
      </c>
      <c r="O7" s="14"/>
      <c r="P7" s="21" t="s">
        <v>95</v>
      </c>
    </row>
    <row r="8" spans="1:16" x14ac:dyDescent="0.3">
      <c r="A8" s="25" t="s">
        <v>62</v>
      </c>
      <c r="B8" s="13"/>
      <c r="C8" s="13"/>
      <c r="D8" s="18">
        <v>60</v>
      </c>
      <c r="E8" s="20">
        <f t="shared" si="0"/>
        <v>0</v>
      </c>
      <c r="F8" s="20">
        <f t="shared" si="1"/>
        <v>0</v>
      </c>
      <c r="H8" s="22">
        <f t="shared" si="2"/>
        <v>0</v>
      </c>
      <c r="I8" s="24"/>
      <c r="J8" s="24"/>
      <c r="K8" s="15"/>
      <c r="L8" s="21" t="s">
        <v>95</v>
      </c>
      <c r="M8" s="14"/>
      <c r="N8" s="21" t="s">
        <v>95</v>
      </c>
      <c r="O8" s="14"/>
      <c r="P8" s="21" t="s">
        <v>95</v>
      </c>
    </row>
    <row r="9" spans="1:16" x14ac:dyDescent="0.3">
      <c r="A9" s="25" t="s">
        <v>1</v>
      </c>
      <c r="B9" s="13"/>
      <c r="C9" s="13"/>
      <c r="D9" s="18">
        <v>50</v>
      </c>
      <c r="E9" s="20">
        <f t="shared" si="0"/>
        <v>0</v>
      </c>
      <c r="F9" s="20">
        <f t="shared" si="1"/>
        <v>0</v>
      </c>
      <c r="H9" s="22">
        <f t="shared" si="2"/>
        <v>0</v>
      </c>
      <c r="J9" s="24"/>
      <c r="K9" s="15"/>
      <c r="L9" s="21" t="s">
        <v>95</v>
      </c>
      <c r="M9" s="14"/>
      <c r="N9" s="21" t="s">
        <v>95</v>
      </c>
      <c r="O9" s="14"/>
      <c r="P9" s="21" t="s">
        <v>95</v>
      </c>
    </row>
    <row r="10" spans="1:16" x14ac:dyDescent="0.3">
      <c r="A10" s="25" t="s">
        <v>63</v>
      </c>
      <c r="B10" s="13"/>
      <c r="C10" s="13"/>
      <c r="D10" s="18">
        <v>25</v>
      </c>
      <c r="E10" s="20">
        <f t="shared" si="0"/>
        <v>0</v>
      </c>
      <c r="F10" s="20">
        <f t="shared" si="1"/>
        <v>0</v>
      </c>
      <c r="H10" s="22">
        <f t="shared" si="2"/>
        <v>0</v>
      </c>
      <c r="I10" s="24"/>
      <c r="J10" s="24"/>
      <c r="K10" s="15"/>
      <c r="L10" s="21" t="s">
        <v>95</v>
      </c>
      <c r="M10" s="14"/>
      <c r="N10" s="21" t="s">
        <v>95</v>
      </c>
      <c r="O10" s="14"/>
      <c r="P10" s="21" t="s">
        <v>95</v>
      </c>
    </row>
    <row r="11" spans="1:16" x14ac:dyDescent="0.3">
      <c r="A11" s="25" t="s">
        <v>8</v>
      </c>
      <c r="B11" s="13"/>
      <c r="C11" s="13"/>
      <c r="D11" s="18">
        <v>15</v>
      </c>
      <c r="E11" s="20">
        <f t="shared" si="0"/>
        <v>0</v>
      </c>
      <c r="F11" s="20">
        <f t="shared" si="1"/>
        <v>0</v>
      </c>
      <c r="H11" s="22">
        <f t="shared" si="2"/>
        <v>0</v>
      </c>
      <c r="I11" s="24"/>
      <c r="J11" s="24"/>
      <c r="K11" s="15"/>
      <c r="L11" s="21" t="s">
        <v>95</v>
      </c>
      <c r="M11" s="14"/>
      <c r="N11" s="21" t="s">
        <v>95</v>
      </c>
      <c r="O11" s="14"/>
      <c r="P11" s="21" t="s">
        <v>95</v>
      </c>
    </row>
    <row r="12" spans="1:16" x14ac:dyDescent="0.3">
      <c r="A12" s="25" t="s">
        <v>64</v>
      </c>
      <c r="B12" s="13"/>
      <c r="C12" s="13"/>
      <c r="D12" s="18">
        <v>10</v>
      </c>
      <c r="E12" s="20">
        <f t="shared" si="0"/>
        <v>0</v>
      </c>
      <c r="F12" s="20">
        <f t="shared" si="1"/>
        <v>0</v>
      </c>
      <c r="H12" s="22">
        <f t="shared" si="2"/>
        <v>0</v>
      </c>
      <c r="I12" s="24"/>
      <c r="J12" s="24"/>
      <c r="K12" s="15"/>
      <c r="L12" s="21" t="s">
        <v>95</v>
      </c>
      <c r="M12" s="14"/>
      <c r="N12" s="21" t="s">
        <v>95</v>
      </c>
      <c r="O12" s="14"/>
      <c r="P12" s="21" t="s">
        <v>95</v>
      </c>
    </row>
    <row r="13" spans="1:16" x14ac:dyDescent="0.3">
      <c r="A13" s="25" t="s">
        <v>65</v>
      </c>
      <c r="B13" s="13"/>
      <c r="C13" s="13"/>
      <c r="D13" s="18">
        <v>20</v>
      </c>
      <c r="E13" s="20">
        <f t="shared" si="0"/>
        <v>0</v>
      </c>
      <c r="F13" s="20">
        <f t="shared" si="1"/>
        <v>0</v>
      </c>
      <c r="H13" s="22">
        <f t="shared" si="2"/>
        <v>0</v>
      </c>
      <c r="I13" s="24"/>
      <c r="J13" s="24"/>
      <c r="K13" s="15"/>
      <c r="L13" s="21" t="s">
        <v>95</v>
      </c>
      <c r="M13" s="14"/>
      <c r="N13" s="21" t="s">
        <v>95</v>
      </c>
      <c r="O13" s="14"/>
      <c r="P13" s="21" t="s">
        <v>95</v>
      </c>
    </row>
    <row r="14" spans="1:16" x14ac:dyDescent="0.3">
      <c r="A14" s="25" t="s">
        <v>66</v>
      </c>
      <c r="B14" s="13"/>
      <c r="C14" s="13"/>
      <c r="D14" s="18">
        <v>20</v>
      </c>
      <c r="E14" s="20">
        <f t="shared" si="0"/>
        <v>0</v>
      </c>
      <c r="F14" s="20">
        <f t="shared" si="1"/>
        <v>0</v>
      </c>
      <c r="H14" s="22">
        <f t="shared" si="2"/>
        <v>0</v>
      </c>
      <c r="I14" s="24"/>
      <c r="J14" s="24"/>
      <c r="K14" s="15"/>
      <c r="L14" s="21" t="s">
        <v>95</v>
      </c>
      <c r="M14" s="14"/>
      <c r="N14" s="21" t="s">
        <v>95</v>
      </c>
      <c r="O14" s="14"/>
      <c r="P14" s="21" t="s">
        <v>95</v>
      </c>
    </row>
    <row r="15" spans="1:16" x14ac:dyDescent="0.3">
      <c r="A15" s="25" t="s">
        <v>67</v>
      </c>
      <c r="B15" s="13"/>
      <c r="C15" s="13"/>
      <c r="D15" s="18">
        <v>35</v>
      </c>
      <c r="E15" s="20">
        <f t="shared" si="0"/>
        <v>0</v>
      </c>
      <c r="F15" s="20">
        <f t="shared" si="1"/>
        <v>0</v>
      </c>
      <c r="H15" s="22">
        <f t="shared" si="2"/>
        <v>0</v>
      </c>
      <c r="I15" s="24"/>
      <c r="J15" s="24"/>
      <c r="K15" s="15"/>
      <c r="L15" s="21" t="s">
        <v>95</v>
      </c>
      <c r="M15" s="14"/>
      <c r="N15" s="21" t="s">
        <v>95</v>
      </c>
      <c r="O15" s="14"/>
      <c r="P15" s="21" t="s">
        <v>95</v>
      </c>
    </row>
    <row r="16" spans="1:16" ht="15" thickBot="1" x14ac:dyDescent="0.35">
      <c r="A16" s="25" t="s">
        <v>2</v>
      </c>
      <c r="B16" s="13"/>
      <c r="C16" s="13"/>
      <c r="D16" s="18">
        <v>10</v>
      </c>
      <c r="E16" s="20">
        <f t="shared" si="0"/>
        <v>0</v>
      </c>
      <c r="F16" s="20">
        <f t="shared" si="1"/>
        <v>0</v>
      </c>
      <c r="H16" s="22">
        <f t="shared" si="2"/>
        <v>0</v>
      </c>
      <c r="I16" s="24"/>
      <c r="J16" s="24"/>
      <c r="K16" s="15"/>
      <c r="L16" s="21" t="s">
        <v>95</v>
      </c>
      <c r="M16" s="14"/>
      <c r="N16" s="21" t="s">
        <v>95</v>
      </c>
      <c r="O16" s="14"/>
      <c r="P16" s="21" t="s">
        <v>95</v>
      </c>
    </row>
    <row r="17" spans="2:8" ht="15" thickBot="1" x14ac:dyDescent="0.35">
      <c r="B17" s="16"/>
      <c r="C17" s="17"/>
      <c r="E17" s="19"/>
      <c r="F17" s="20"/>
    </row>
    <row r="18" spans="2:8" x14ac:dyDescent="0.3">
      <c r="B18" s="16"/>
      <c r="C18" s="16"/>
      <c r="E18" s="20"/>
      <c r="F18" s="20"/>
      <c r="H18" s="23">
        <f>SUM(H4:H17)</f>
        <v>0</v>
      </c>
    </row>
    <row r="19" spans="2:8" x14ac:dyDescent="0.3">
      <c r="B19" s="16"/>
      <c r="C19" s="16"/>
      <c r="E19" s="20"/>
      <c r="F19" s="20"/>
    </row>
    <row r="20" spans="2:8" x14ac:dyDescent="0.3">
      <c r="B20" s="16"/>
      <c r="C20" s="16"/>
      <c r="E20" s="20"/>
      <c r="F20" s="20"/>
    </row>
    <row r="21" spans="2:8" x14ac:dyDescent="0.3">
      <c r="B21" s="16"/>
      <c r="C21" s="16"/>
    </row>
    <row r="22" spans="2:8" x14ac:dyDescent="0.3">
      <c r="B22" s="16"/>
      <c r="C22" s="16"/>
    </row>
    <row r="23" spans="2:8" x14ac:dyDescent="0.3">
      <c r="B23" s="16"/>
      <c r="C23" s="16"/>
    </row>
    <row r="24" spans="2:8" x14ac:dyDescent="0.3">
      <c r="B24" s="16"/>
      <c r="C24" s="16"/>
    </row>
    <row r="25" spans="2:8" x14ac:dyDescent="0.3">
      <c r="B25" s="16"/>
      <c r="C25" s="16"/>
    </row>
    <row r="26" spans="2:8" x14ac:dyDescent="0.3">
      <c r="B26" s="16"/>
      <c r="C26" s="16"/>
    </row>
  </sheetData>
  <sheetProtection algorithmName="SHA-512" hashValue="0LlFMQmuddKG1i80zFCTy3U2Ybv0YtVS2+5V3jk7W3s6/kGyCDErAldiVpEKsk0PyBmeAOO2qJgDrbGqGYA3cQ==" saltValue="aAYoY3yTawIJEicKTGM58A==" spinCount="100000" sheet="1" objects="1" scenarios="1" selectLockedCells="1"/>
  <protectedRanges>
    <protectedRange algorithmName="SHA-512" hashValue="T0dtx1FuOqEUt7WS40tD0ZqWOqdkIvUTUSicr/6l5WKLitTV/GLnF0MoJO8pVPjECzkHML1B/HQ8NoSYYSAqGQ==" saltValue="2taXWB1vYCD0U1eiEYMxkQ==" spinCount="100000" sqref="A17:XFD1048576 P4:XFD16 N4:N16 L4:L16 D4:J16 A4:A16 A1:XFD3" name="Bereik1"/>
  </protectedRanges>
  <mergeCells count="4">
    <mergeCell ref="K1:P1"/>
    <mergeCell ref="K2:L2"/>
    <mergeCell ref="M2:N2"/>
    <mergeCell ref="O2:P2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8187-5B2B-4693-808B-0E3351C82740}">
  <dimension ref="C5:I14"/>
  <sheetViews>
    <sheetView workbookViewId="0">
      <selection activeCell="E11" sqref="E11"/>
    </sheetView>
  </sheetViews>
  <sheetFormatPr defaultRowHeight="14.4" x14ac:dyDescent="0.3"/>
  <cols>
    <col min="1" max="2" width="8.88671875" style="21"/>
    <col min="3" max="3" width="30.21875" style="21" bestFit="1" customWidth="1"/>
    <col min="4" max="4" width="8.88671875" style="21"/>
    <col min="5" max="5" width="17.33203125" style="22" customWidth="1"/>
    <col min="6" max="6" width="8.88671875" style="21"/>
    <col min="7" max="7" width="24.109375" style="21" customWidth="1"/>
    <col min="8" max="16384" width="8.88671875" style="21"/>
  </cols>
  <sheetData>
    <row r="5" spans="3:9" x14ac:dyDescent="0.3">
      <c r="C5" s="21" t="s">
        <v>532</v>
      </c>
      <c r="E5" s="40"/>
      <c r="G5" s="41">
        <f>E5</f>
        <v>0</v>
      </c>
    </row>
    <row r="7" spans="3:9" x14ac:dyDescent="0.3">
      <c r="C7" s="21" t="s">
        <v>533</v>
      </c>
      <c r="E7" s="40"/>
      <c r="G7" s="41">
        <f>E7</f>
        <v>0</v>
      </c>
    </row>
    <row r="9" spans="3:9" x14ac:dyDescent="0.3">
      <c r="C9" s="21" t="s">
        <v>534</v>
      </c>
      <c r="E9" s="40"/>
      <c r="G9" s="41">
        <f>E9</f>
        <v>0</v>
      </c>
    </row>
    <row r="11" spans="3:9" x14ac:dyDescent="0.3">
      <c r="C11" s="21" t="s">
        <v>535</v>
      </c>
      <c r="E11" s="40"/>
      <c r="G11" s="41">
        <f>E11*10</f>
        <v>0</v>
      </c>
      <c r="I11" s="21" t="s">
        <v>536</v>
      </c>
    </row>
    <row r="12" spans="3:9" ht="15" thickBot="1" x14ac:dyDescent="0.35">
      <c r="G12" s="37"/>
    </row>
    <row r="13" spans="3:9" ht="15" thickTop="1" x14ac:dyDescent="0.3"/>
    <row r="14" spans="3:9" s="38" customFormat="1" x14ac:dyDescent="0.3">
      <c r="C14" s="38" t="s">
        <v>537</v>
      </c>
      <c r="E14" s="23"/>
      <c r="G14" s="39">
        <f>SUM(G5:G11)</f>
        <v>0</v>
      </c>
    </row>
  </sheetData>
  <sheetProtection sheet="1" objects="1" scenarios="1" selectLockedCells="1"/>
  <pageMargins left="0.7" right="0.7" top="0.75" bottom="0.75" header="0.3" footer="0.3"/>
  <ignoredErrors>
    <ignoredError sqref="G5 G7:G1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16E09-C57C-4E32-B671-8673EE8B715F}">
  <dimension ref="A1:D104"/>
  <sheetViews>
    <sheetView topLeftCell="A40" zoomScaleNormal="100" workbookViewId="0">
      <selection sqref="A1:XFD1048576"/>
    </sheetView>
  </sheetViews>
  <sheetFormatPr defaultRowHeight="14.4" x14ac:dyDescent="0.3"/>
  <cols>
    <col min="1" max="1" width="3.5546875" style="7" bestFit="1" customWidth="1"/>
    <col min="2" max="2" width="32.21875" style="1" bestFit="1" customWidth="1"/>
    <col min="3" max="3" width="39.88671875" bestFit="1" customWidth="1"/>
    <col min="4" max="4" width="77.109375" style="4" customWidth="1"/>
  </cols>
  <sheetData>
    <row r="1" spans="1:4" x14ac:dyDescent="0.3">
      <c r="A1" s="7" t="s">
        <v>73</v>
      </c>
      <c r="B1" s="8" t="s">
        <v>70</v>
      </c>
      <c r="C1" t="s">
        <v>48</v>
      </c>
      <c r="D1" s="2" t="s">
        <v>9</v>
      </c>
    </row>
    <row r="2" spans="1:4" x14ac:dyDescent="0.3">
      <c r="D2" s="3" t="s">
        <v>10</v>
      </c>
    </row>
    <row r="3" spans="1:4" x14ac:dyDescent="0.3">
      <c r="D3" s="3" t="s">
        <v>11</v>
      </c>
    </row>
    <row r="5" spans="1:4" x14ac:dyDescent="0.3">
      <c r="A5" s="7" t="s">
        <v>74</v>
      </c>
      <c r="B5" s="8" t="s">
        <v>71</v>
      </c>
      <c r="C5" t="s">
        <v>60</v>
      </c>
      <c r="D5" s="2" t="s">
        <v>45</v>
      </c>
    </row>
    <row r="6" spans="1:4" x14ac:dyDescent="0.3">
      <c r="D6" s="3" t="s">
        <v>46</v>
      </c>
    </row>
    <row r="7" spans="1:4" x14ac:dyDescent="0.3">
      <c r="D7" s="3" t="s">
        <v>47</v>
      </c>
    </row>
    <row r="9" spans="1:4" x14ac:dyDescent="0.3">
      <c r="A9" s="7" t="s">
        <v>75</v>
      </c>
      <c r="B9" s="8" t="s">
        <v>61</v>
      </c>
      <c r="C9" t="s">
        <v>49</v>
      </c>
      <c r="D9" s="2" t="s">
        <v>12</v>
      </c>
    </row>
    <row r="10" spans="1:4" x14ac:dyDescent="0.3">
      <c r="D10" s="2" t="s">
        <v>13</v>
      </c>
    </row>
    <row r="11" spans="1:4" x14ac:dyDescent="0.3">
      <c r="D11" s="2" t="s">
        <v>14</v>
      </c>
    </row>
    <row r="13" spans="1:4" x14ac:dyDescent="0.3">
      <c r="A13" s="7" t="s">
        <v>76</v>
      </c>
      <c r="B13" s="8" t="s">
        <v>0</v>
      </c>
      <c r="C13" t="s">
        <v>50</v>
      </c>
      <c r="D13" s="2" t="s">
        <v>15</v>
      </c>
    </row>
    <row r="14" spans="1:4" x14ac:dyDescent="0.3">
      <c r="D14" s="3" t="s">
        <v>16</v>
      </c>
    </row>
    <row r="15" spans="1:4" x14ac:dyDescent="0.3">
      <c r="D15" s="3" t="s">
        <v>17</v>
      </c>
    </row>
    <row r="17" spans="1:4" x14ac:dyDescent="0.3">
      <c r="A17" s="7" t="s">
        <v>72</v>
      </c>
      <c r="B17" s="8" t="s">
        <v>62</v>
      </c>
      <c r="C17" t="s">
        <v>51</v>
      </c>
      <c r="D17" s="2" t="s">
        <v>18</v>
      </c>
    </row>
    <row r="18" spans="1:4" x14ac:dyDescent="0.3">
      <c r="D18" s="3" t="s">
        <v>19</v>
      </c>
    </row>
    <row r="19" spans="1:4" x14ac:dyDescent="0.3">
      <c r="D19" s="3" t="s">
        <v>20</v>
      </c>
    </row>
    <row r="21" spans="1:4" x14ac:dyDescent="0.3">
      <c r="A21" s="7" t="s">
        <v>77</v>
      </c>
      <c r="B21" s="8" t="s">
        <v>1</v>
      </c>
      <c r="C21" t="s">
        <v>52</v>
      </c>
      <c r="D21" s="2" t="s">
        <v>21</v>
      </c>
    </row>
    <row r="22" spans="1:4" x14ac:dyDescent="0.3">
      <c r="D22" s="2" t="s">
        <v>22</v>
      </c>
    </row>
    <row r="23" spans="1:4" x14ac:dyDescent="0.3">
      <c r="D23" s="2" t="s">
        <v>23</v>
      </c>
    </row>
    <row r="25" spans="1:4" x14ac:dyDescent="0.3">
      <c r="A25" s="7" t="s">
        <v>78</v>
      </c>
      <c r="B25" s="8" t="s">
        <v>63</v>
      </c>
      <c r="C25" t="s">
        <v>53</v>
      </c>
      <c r="D25" s="2" t="s">
        <v>24</v>
      </c>
    </row>
    <row r="26" spans="1:4" x14ac:dyDescent="0.3">
      <c r="D26" s="3" t="s">
        <v>25</v>
      </c>
    </row>
    <row r="27" spans="1:4" x14ac:dyDescent="0.3">
      <c r="D27" s="3" t="s">
        <v>26</v>
      </c>
    </row>
    <row r="29" spans="1:4" x14ac:dyDescent="0.3">
      <c r="A29" s="7" t="s">
        <v>79</v>
      </c>
      <c r="B29" s="8" t="s">
        <v>8</v>
      </c>
      <c r="C29" t="s">
        <v>54</v>
      </c>
      <c r="D29" s="2" t="s">
        <v>27</v>
      </c>
    </row>
    <row r="30" spans="1:4" x14ac:dyDescent="0.3">
      <c r="D30" s="3" t="s">
        <v>28</v>
      </c>
    </row>
    <row r="31" spans="1:4" x14ac:dyDescent="0.3">
      <c r="D31" s="3" t="s">
        <v>29</v>
      </c>
    </row>
    <row r="33" spans="1:4" x14ac:dyDescent="0.3">
      <c r="A33" s="7" t="s">
        <v>80</v>
      </c>
      <c r="B33" s="8" t="s">
        <v>64</v>
      </c>
      <c r="C33" t="s">
        <v>55</v>
      </c>
      <c r="D33" s="2" t="s">
        <v>30</v>
      </c>
    </row>
    <row r="34" spans="1:4" x14ac:dyDescent="0.3">
      <c r="D34" s="3" t="s">
        <v>31</v>
      </c>
    </row>
    <row r="35" spans="1:4" x14ac:dyDescent="0.3">
      <c r="D35" s="3" t="s">
        <v>32</v>
      </c>
    </row>
    <row r="37" spans="1:4" x14ac:dyDescent="0.3">
      <c r="A37" s="7" t="s">
        <v>81</v>
      </c>
      <c r="B37" s="8" t="s">
        <v>65</v>
      </c>
      <c r="C37" t="s">
        <v>56</v>
      </c>
      <c r="D37" s="2" t="s">
        <v>33</v>
      </c>
    </row>
    <row r="38" spans="1:4" x14ac:dyDescent="0.3">
      <c r="D38" s="3" t="s">
        <v>34</v>
      </c>
    </row>
    <row r="39" spans="1:4" x14ac:dyDescent="0.3">
      <c r="D39" s="3" t="s">
        <v>35</v>
      </c>
    </row>
    <row r="41" spans="1:4" x14ac:dyDescent="0.3">
      <c r="A41" s="7" t="s">
        <v>82</v>
      </c>
      <c r="B41" s="8" t="s">
        <v>66</v>
      </c>
      <c r="C41" t="s">
        <v>57</v>
      </c>
      <c r="D41" s="2" t="s">
        <v>36</v>
      </c>
    </row>
    <row r="42" spans="1:4" x14ac:dyDescent="0.3">
      <c r="D42" s="3" t="s">
        <v>37</v>
      </c>
    </row>
    <row r="43" spans="1:4" x14ac:dyDescent="0.3">
      <c r="D43" s="3" t="s">
        <v>38</v>
      </c>
    </row>
    <row r="45" spans="1:4" x14ac:dyDescent="0.3">
      <c r="A45" s="7" t="s">
        <v>82</v>
      </c>
      <c r="B45" s="8" t="s">
        <v>67</v>
      </c>
      <c r="C45" t="s">
        <v>58</v>
      </c>
      <c r="D45" s="2" t="s">
        <v>39</v>
      </c>
    </row>
    <row r="46" spans="1:4" x14ac:dyDescent="0.3">
      <c r="D46" s="3" t="s">
        <v>40</v>
      </c>
    </row>
    <row r="47" spans="1:4" x14ac:dyDescent="0.3">
      <c r="D47" s="3" t="s">
        <v>41</v>
      </c>
    </row>
    <row r="49" spans="1:4" x14ac:dyDescent="0.3">
      <c r="A49" s="7" t="s">
        <v>83</v>
      </c>
      <c r="B49" s="8" t="s">
        <v>2</v>
      </c>
      <c r="C49" t="s">
        <v>59</v>
      </c>
      <c r="D49" s="2" t="s">
        <v>42</v>
      </c>
    </row>
    <row r="50" spans="1:4" x14ac:dyDescent="0.3">
      <c r="D50" s="2" t="s">
        <v>43</v>
      </c>
    </row>
    <row r="51" spans="1:4" x14ac:dyDescent="0.3">
      <c r="D51" s="3" t="s">
        <v>44</v>
      </c>
    </row>
    <row r="54" spans="1:4" x14ac:dyDescent="0.3">
      <c r="C54" s="69" t="s">
        <v>570</v>
      </c>
      <c r="D54" s="69"/>
    </row>
    <row r="55" spans="1:4" x14ac:dyDescent="0.3">
      <c r="C55" s="69"/>
      <c r="D55" s="69"/>
    </row>
    <row r="56" spans="1:4" x14ac:dyDescent="0.3">
      <c r="C56" s="69"/>
      <c r="D56" s="69"/>
    </row>
    <row r="92" spans="2:2" x14ac:dyDescent="0.3">
      <c r="B92" s="8"/>
    </row>
    <row r="93" spans="2:2" x14ac:dyDescent="0.3">
      <c r="B93" s="8"/>
    </row>
    <row r="94" spans="2:2" x14ac:dyDescent="0.3">
      <c r="B94" s="8"/>
    </row>
    <row r="95" spans="2:2" x14ac:dyDescent="0.3">
      <c r="B95" s="8"/>
    </row>
    <row r="96" spans="2:2" x14ac:dyDescent="0.3">
      <c r="B96" s="8"/>
    </row>
    <row r="97" spans="2:2" x14ac:dyDescent="0.3">
      <c r="B97" s="8"/>
    </row>
    <row r="98" spans="2:2" x14ac:dyDescent="0.3">
      <c r="B98" s="8"/>
    </row>
    <row r="99" spans="2:2" x14ac:dyDescent="0.3">
      <c r="B99" s="8"/>
    </row>
    <row r="100" spans="2:2" x14ac:dyDescent="0.3">
      <c r="B100" s="8"/>
    </row>
    <row r="101" spans="2:2" x14ac:dyDescent="0.3">
      <c r="B101" s="8"/>
    </row>
    <row r="102" spans="2:2" x14ac:dyDescent="0.3">
      <c r="B102" s="8"/>
    </row>
    <row r="103" spans="2:2" x14ac:dyDescent="0.3">
      <c r="B103" s="8"/>
    </row>
    <row r="104" spans="2:2" x14ac:dyDescent="0.3">
      <c r="B104" s="8"/>
    </row>
  </sheetData>
  <sheetProtection algorithmName="SHA-512" hashValue="SaUQPZCnxmPyVlYZffOhIhWypZwh7gQd4/yncAW2LVPLfqTv5qPUCJIvn9GilP+tE0f5NLUvjenY0G37Uv3x6w==" saltValue="WHmhQq/x1wWK7iTgKUnF9A==" spinCount="100000" sheet="1" objects="1" scenarios="1" selectLockedCells="1" selectUnlockedCells="1"/>
  <mergeCells count="1">
    <mergeCell ref="C54:D56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870066BBA28419AEA5B5703CB5DCC" ma:contentTypeVersion="4" ma:contentTypeDescription="Een nieuw document maken." ma:contentTypeScope="" ma:versionID="4382e69368a6d88a9e02a3d75486f36a">
  <xsd:schema xmlns:xsd="http://www.w3.org/2001/XMLSchema" xmlns:xs="http://www.w3.org/2001/XMLSchema" xmlns:p="http://schemas.microsoft.com/office/2006/metadata/properties" xmlns:ns2="83dade3a-14ce-44e8-8185-5d3e5b2c07ab" targetNamespace="http://schemas.microsoft.com/office/2006/metadata/properties" ma:root="true" ma:fieldsID="addac4bf8e7b161eae063a595961c017" ns2:_="">
    <xsd:import namespace="83dade3a-14ce-44e8-8185-5d3e5b2c07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ade3a-14ce-44e8-8185-5d3e5b2c07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601921-5FEC-4957-98ED-F7E12EA88E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40EFC8-B7E6-4A3B-8389-F32E7DE7CD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ade3a-14ce-44e8-8185-5d3e5b2c07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232D8F-C45A-47EB-8EA1-7A761358AE07}">
  <ds:schemaRefs>
    <ds:schemaRef ds:uri="http://purl.org/dc/elements/1.1/"/>
    <ds:schemaRef ds:uri="83dade3a-14ce-44e8-8185-5d3e5b2c07ab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Toelichting</vt:lpstr>
      <vt:lpstr>Inschrijfprijs</vt:lpstr>
      <vt:lpstr>Technisch beheer</vt:lpstr>
      <vt:lpstr>Preventief- en Wettelijk</vt:lpstr>
      <vt:lpstr>Uurtarieven</vt:lpstr>
      <vt:lpstr>Legionellabeheer</vt:lpstr>
      <vt:lpstr>Onderhoudsdisciplines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Meereboer, Gerry</cp:lastModifiedBy>
  <cp:revision/>
  <dcterms:created xsi:type="dcterms:W3CDTF">2024-12-02T08:39:12Z</dcterms:created>
  <dcterms:modified xsi:type="dcterms:W3CDTF">2024-12-05T11:02:26Z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0x01010082B870066BBA28419AEA5B5703CB5DCC</vt:lpwstr>
  </property>
</Properties>
</file>