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gmdb-my.sharepoint.com/personal/e_uittenbogaard_s-hertogenbosch_nl/Documents/Bureaublad/Dakonderhoud/"/>
    </mc:Choice>
  </mc:AlternateContent>
  <xr:revisionPtr revIDLastSave="280" documentId="8_{CBB00564-CF63-461E-A410-5C8381A1CF0A}" xr6:coauthVersionLast="47" xr6:coauthVersionMax="47" xr10:uidLastSave="{82055C0A-A993-4B31-B7C2-4D4A87E663A6}"/>
  <bookViews>
    <workbookView xWindow="28680" yWindow="-120" windowWidth="29040" windowHeight="15720" xr2:uid="{EF690E0D-D510-4A2F-8C82-C0C7808937C8}"/>
  </bookViews>
  <sheets>
    <sheet name="Invulinstructies" sheetId="2" r:id="rId1"/>
    <sheet name="Eenheidstarieven" sheetId="3" r:id="rId2"/>
    <sheet name="Urenbesteding contractonderhoud" sheetId="4" r:id="rId3"/>
  </sheets>
  <definedNames>
    <definedName name="_xlnm.Print_Area" localSheetId="1">Eenheidstarieven!$A$1:$F$16</definedName>
    <definedName name="_xlnm.Print_Area" localSheetId="2">'Urenbesteding contractonderhoud'!$A$1:$L$30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 l="1"/>
  <c r="K29" i="4"/>
  <c r="K28" i="4"/>
  <c r="K27" i="4"/>
  <c r="K26" i="4"/>
  <c r="K25" i="4"/>
  <c r="K24" i="4"/>
  <c r="K23" i="4"/>
  <c r="K22" i="4"/>
  <c r="K21" i="4"/>
  <c r="K20" i="4"/>
  <c r="K19" i="4"/>
  <c r="K18" i="4"/>
  <c r="K17" i="4"/>
  <c r="K16" i="4"/>
  <c r="K15" i="4"/>
  <c r="K14" i="4"/>
  <c r="K13" i="4"/>
  <c r="K12" i="4"/>
  <c r="K11" i="4"/>
  <c r="K10" i="4"/>
  <c r="K9" i="4"/>
  <c r="K8" i="4"/>
  <c r="K7" i="4"/>
  <c r="H29" i="4"/>
  <c r="H28" i="4"/>
  <c r="H27" i="4"/>
  <c r="H26" i="4"/>
  <c r="H25" i="4"/>
  <c r="H24" i="4"/>
  <c r="H23" i="4"/>
  <c r="H22" i="4"/>
  <c r="H21" i="4"/>
  <c r="H20" i="4"/>
  <c r="H19" i="4"/>
  <c r="H18" i="4"/>
  <c r="H17" i="4"/>
  <c r="H16" i="4"/>
  <c r="H15" i="4"/>
  <c r="H14" i="4"/>
  <c r="H13" i="4"/>
  <c r="H12" i="4"/>
  <c r="H11" i="4"/>
  <c r="H10" i="4"/>
  <c r="H9" i="4"/>
  <c r="H8" i="4"/>
  <c r="H7" i="4"/>
  <c r="E8" i="4"/>
  <c r="E9" i="4"/>
  <c r="E10" i="4"/>
  <c r="E11" i="4"/>
  <c r="E12" i="4"/>
  <c r="E13" i="4"/>
  <c r="E14" i="4"/>
  <c r="E15" i="4"/>
  <c r="E16" i="4"/>
  <c r="E17" i="4"/>
  <c r="E18" i="4"/>
  <c r="E19" i="4"/>
  <c r="E20" i="4"/>
  <c r="E21" i="4"/>
  <c r="E22" i="4"/>
  <c r="E23" i="4"/>
  <c r="E24" i="4"/>
  <c r="E25" i="4"/>
  <c r="E26" i="4"/>
  <c r="E27" i="4"/>
  <c r="E28" i="4"/>
  <c r="E29" i="4"/>
  <c r="L9" i="4" l="1"/>
  <c r="L11" i="4"/>
  <c r="L13" i="4"/>
  <c r="L15" i="4"/>
  <c r="L17" i="4"/>
  <c r="L19" i="4"/>
  <c r="L21" i="4"/>
  <c r="L23" i="4"/>
  <c r="L25" i="4"/>
  <c r="L27" i="4"/>
  <c r="L7" i="4"/>
  <c r="L29" i="4"/>
  <c r="L8" i="4"/>
  <c r="L10" i="4"/>
  <c r="L12" i="4"/>
  <c r="L14" i="4"/>
  <c r="L16" i="4"/>
  <c r="L18" i="4"/>
  <c r="L20" i="4"/>
  <c r="L22" i="4"/>
  <c r="L24" i="4"/>
  <c r="L26" i="4"/>
  <c r="L28" i="4"/>
  <c r="L31" i="4" l="1"/>
  <c r="F6" i="3" l="1"/>
  <c r="F7" i="3"/>
  <c r="F8" i="3"/>
  <c r="F9" i="3"/>
  <c r="F12" i="3"/>
  <c r="F13" i="3"/>
  <c r="F16" i="3"/>
  <c r="F18" i="3" s="1"/>
</calcChain>
</file>

<file path=xl/sharedStrings.xml><?xml version="1.0" encoding="utf-8"?>
<sst xmlns="http://schemas.openxmlformats.org/spreadsheetml/2006/main" count="83" uniqueCount="70">
  <si>
    <t>Bijlage 8 - Prijzenblad</t>
  </si>
  <si>
    <t xml:space="preserve">Aanbesteding: Dakonderhoud </t>
  </si>
  <si>
    <t>Gemeente 'S-Hertogenbosch</t>
  </si>
  <si>
    <t>Dit ingevulde prijsformulier maakt onderdeel uit van de inschrijvingsdocumenten en dient op het tijdstip van de aanbesteding rechtsgelding ondertekend ingediend te zijn. Door indienen van dit prijsformulier verklaart de inschrijver een inschrijving te doen conform de uitvraag “Dakonderhoud”, inclusief de bijbehorende nota van inlichtingen (indien van toepassing).</t>
  </si>
  <si>
    <t xml:space="preserve">Ten behoeve van de prijsopgave wordt van de volgende randvoorwaarden uitgegaan:  </t>
  </si>
  <si>
    <t>- Alle tarieven zijn in euro en exclusief BTW.</t>
  </si>
  <si>
    <t xml:space="preserve">- Uurtarieven zijn inclusief alle bijkomende bedrijfskosten, verzekeringen, reiskosten en kosten voor administratieve en ondersteunende werkzaamheden. </t>
  </si>
  <si>
    <t xml:space="preserve">- Uurtarieven gelden voor reguliere werktijden (ma t/m vrij van 6.00 - 18.00 uur). </t>
  </si>
  <si>
    <t>- Netto materiaal en materieelkosten worden als separaat bedrag in toekomstige offertes opgenomen.</t>
  </si>
  <si>
    <t xml:space="preserve">- U dient alle blauwgekleurde velden in te vullen. </t>
  </si>
  <si>
    <t>- Indien u een veld niet heeft ingevuld dan betekent dit automatisch dat hier €0,00 staat.</t>
  </si>
  <si>
    <t>- Negatieve bedragen zijn niet toegestaan.</t>
  </si>
  <si>
    <t>Berekening Score Eenheidstarieven</t>
  </si>
  <si>
    <t>De score wordt lineair berekend per uurtarief / percentage op basis van de genoemde bandbreedte. Dit getal wordt vermenigvuldigd met het maximaal te behalen aantal punten.</t>
  </si>
  <si>
    <t>Berekening Score Urenbesteding contractonderhoud</t>
  </si>
  <si>
    <t>Eenheidstarieven</t>
  </si>
  <si>
    <t>WTB 1 (Klein)</t>
  </si>
  <si>
    <t>Uurtarieven per functie</t>
  </si>
  <si>
    <t>Uurtarief</t>
  </si>
  <si>
    <t>Minimaal uurtarief</t>
  </si>
  <si>
    <t>Maximaal uurtarief</t>
  </si>
  <si>
    <t>Maxmaal aantal punten</t>
  </si>
  <si>
    <t>Behaalde aantal punten</t>
  </si>
  <si>
    <t>Dakdekker</t>
  </si>
  <si>
    <t>Dakdekker specialist</t>
  </si>
  <si>
    <t>Calculator - werkvoorbereider - adviseur</t>
  </si>
  <si>
    <t>Uitvoeringscoordinator</t>
  </si>
  <si>
    <t>Toeslag op uurtarief buiten kantooruren</t>
  </si>
  <si>
    <t>%</t>
  </si>
  <si>
    <t>Minimaal percentage</t>
  </si>
  <si>
    <t>Maximaal percentage</t>
  </si>
  <si>
    <t>Toeslag op uurtarief maandag t/m vrijdag
van 18.00 tot 06.00 uur en zaterdag</t>
  </si>
  <si>
    <t>Toeslag op uurtarief zondag en feestdagen</t>
  </si>
  <si>
    <t>Toeslag voor winst &amp; risico</t>
  </si>
  <si>
    <t>Opslagpercentage netto materiaalkosten</t>
  </si>
  <si>
    <t xml:space="preserve">Totaal behaalde score  </t>
  </si>
  <si>
    <t>Bijlage 8: Invulformulier urenbesteding contractonderhoud (versie 1)</t>
  </si>
  <si>
    <t>Indicatie tijdsbesteding contractonderhoud</t>
  </si>
  <si>
    <t>In onderstaande tabel geeft Inschrijver inzicht in de verwachte tijdsbesteding per onderdeel voor het jaarlijks terugkerend contractonderhoud. 
Onderstaande lijst is een beperkte selectie van de te onderhouden assets. 
- Per functie dient de gemiddelde tijdsbesteding ingevuld te worden voor het onderhouden van één keer het aangegeven onderdeel.
- Tijdsbesteding is inclusief reistijd, algemene kosten, keuringstickers en rapportage.  
- Kolom A geeft een fictieve hoeveelheid van de aanwezige assets.</t>
  </si>
  <si>
    <t>functie 1</t>
  </si>
  <si>
    <t>functie 2</t>
  </si>
  <si>
    <t>functie 3</t>
  </si>
  <si>
    <t>totaal</t>
  </si>
  <si>
    <t>Aantal</t>
  </si>
  <si>
    <t>Onderdeel</t>
  </si>
  <si>
    <t>uren</t>
  </si>
  <si>
    <t>functie</t>
  </si>
  <si>
    <t>bedrag</t>
  </si>
  <si>
    <t xml:space="preserve">uren </t>
  </si>
  <si>
    <t>Uitvoeren dakinspectie tot 500m2</t>
  </si>
  <si>
    <t>Uitvoeren dakinspectie extra 500m2</t>
  </si>
  <si>
    <t>Reinigen dakoppervlak tot 500m2</t>
  </si>
  <si>
    <t>Reinigen dakoppervlak extra 500m2</t>
  </si>
  <si>
    <t>Onderhouden vegetatiedak (mos sedum) &lt;500m2</t>
  </si>
  <si>
    <t>Onderhouden vegetatiedak (mos sedum) extra 500m2</t>
  </si>
  <si>
    <t>Inspecteren en keuren harnas met lijn en loopwagen (compleet)</t>
  </si>
  <si>
    <t>Inspecteren &amp; keuren kooiladder per 5 meter</t>
  </si>
  <si>
    <t>Inspecteren &amp; keuren ladder opstelplaats per stuk</t>
  </si>
  <si>
    <t>Inspecteren &amp; keuren gevelladder per 5 meter</t>
  </si>
  <si>
    <t>Inspecteren &amp; keuren vaste trap per 10 meter</t>
  </si>
  <si>
    <t>Inspecteren &amp; keuren Anti pendule anker (incl 10% met trekproef) per 5 stuks</t>
  </si>
  <si>
    <t>Inspecteren &amp; keuren lijnsysteem per 10meter</t>
  </si>
  <si>
    <t>Inspecteren &amp; keuren hekwerk los oplegbaar per 10meter</t>
  </si>
  <si>
    <t>Inspecteren &amp; keuren hekwerk vast verankerd per 10meter</t>
  </si>
  <si>
    <t>Inspecteren &amp; keuren (overstap) bordes incl trappen per 10meter</t>
  </si>
  <si>
    <t>Opstellen RI&amp;E bij vervanging / groot onderhoud</t>
  </si>
  <si>
    <t xml:space="preserve">Totale kosten Onderhoud  </t>
  </si>
  <si>
    <t>Kenmerk: TN496535</t>
  </si>
  <si>
    <t>In Cel F18 staat de totaal behaalde score op dit onderdeel.</t>
  </si>
  <si>
    <t xml:space="preserve">De score wordt op basis van de totale kosten onderhoud zoals opgeteld in Cel L31. Hierbij geldt dat de inschrijver met de laagste totale kosten 20 punten krijgt en de inschrijver met de hoogste totale kosten 0 punten. Voor de overige inschrijvers worden de punten lineair verdeeld.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</si>
</sst>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Aptos Narrow"/>
      <family val="2"/>
      <scheme val="minor"/>
    </font>
    <font>
      <sz val="10"/>
      <color rgb="FF000000"/>
      <name val="Aptos Narrow"/>
      <family val="2"/>
      <scheme val="minor"/>
    </font>
    <font>
      <sz val="11"/>
      <color rgb="FF000000"/>
      <name val="Calibri"/>
      <family val="2"/>
    </font>
    <font>
      <b/>
      <sz val="11"/>
      <color theme="1"/>
      <name val="Arial"/>
      <family val="2"/>
    </font>
    <font>
      <b/>
      <sz val="11"/>
      <color rgb="FF000000"/>
      <name val="Calibri"/>
      <family val="2"/>
    </font>
    <font>
      <b/>
      <sz val="11"/>
      <color theme="1"/>
      <name val="Calibri"/>
      <family val="2"/>
    </font>
    <font>
      <b/>
      <sz val="16"/>
      <color theme="1"/>
      <name val="Calibri"/>
      <family val="2"/>
    </font>
    <font>
      <sz val="11"/>
      <color theme="1"/>
      <name val="Arial"/>
      <family val="2"/>
    </font>
    <font>
      <sz val="10"/>
      <name val="Aptos Narrow"/>
      <family val="2"/>
      <scheme val="minor"/>
    </font>
    <font>
      <sz val="10"/>
      <color theme="1"/>
      <name val="Arial"/>
      <family val="2"/>
    </font>
    <font>
      <sz val="11"/>
      <name val="Arial"/>
      <family val="2"/>
    </font>
    <font>
      <b/>
      <sz val="10"/>
      <color theme="1"/>
      <name val="Arial"/>
      <family val="2"/>
    </font>
    <font>
      <sz val="11"/>
      <color rgb="FFFF0000"/>
      <name val="Arial"/>
      <family val="2"/>
    </font>
    <font>
      <b/>
      <sz val="14"/>
      <color theme="1"/>
      <name val="Arial"/>
      <family val="2"/>
    </font>
    <font>
      <b/>
      <sz val="14"/>
      <color theme="1"/>
      <name val="Aptos Narrow"/>
      <family val="2"/>
      <scheme val="minor"/>
    </font>
    <font>
      <sz val="11"/>
      <color theme="0"/>
      <name val="Arial"/>
      <family val="2"/>
    </font>
    <font>
      <b/>
      <sz val="12"/>
      <color theme="1"/>
      <name val="Arial"/>
      <family val="2"/>
    </font>
    <font>
      <sz val="8"/>
      <color theme="1"/>
      <name val="Arial"/>
      <family val="2"/>
    </font>
    <font>
      <sz val="9"/>
      <color theme="1"/>
      <name val="Arial"/>
      <family val="2"/>
    </font>
    <font>
      <sz val="9"/>
      <color indexed="63"/>
      <name val="Arial"/>
      <family val="2"/>
    </font>
    <font>
      <sz val="8"/>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cellStyleXfs>
  <cellXfs count="133">
    <xf numFmtId="0" fontId="0" fillId="0" borderId="0" xfId="0"/>
    <xf numFmtId="0" fontId="1" fillId="0" borderId="0" xfId="1" applyAlignment="1">
      <alignment vertical="top"/>
    </xf>
    <xf numFmtId="0" fontId="2" fillId="0" borderId="0" xfId="1" applyFont="1" applyAlignment="1">
      <alignment vertical="top"/>
    </xf>
    <xf numFmtId="0" fontId="3" fillId="0" borderId="0" xfId="0" applyFont="1"/>
    <xf numFmtId="0" fontId="4" fillId="0" borderId="0" xfId="1" applyFont="1" applyAlignment="1">
      <alignment vertical="top"/>
    </xf>
    <xf numFmtId="0" fontId="2" fillId="0" borderId="0" xfId="1" applyFont="1" applyAlignment="1">
      <alignment vertical="top" wrapText="1"/>
    </xf>
    <xf numFmtId="0" fontId="2" fillId="0" borderId="0" xfId="1" applyFont="1" applyAlignment="1">
      <alignment horizontal="left" vertical="top"/>
    </xf>
    <xf numFmtId="0" fontId="2" fillId="0" borderId="0" xfId="1" quotePrefix="1" applyFont="1" applyAlignment="1">
      <alignment horizontal="left" vertical="top"/>
    </xf>
    <xf numFmtId="0" fontId="1" fillId="0" borderId="0" xfId="1" applyAlignment="1">
      <alignment horizontal="left" vertical="top"/>
    </xf>
    <xf numFmtId="0" fontId="2" fillId="0" borderId="0" xfId="1" applyFont="1" applyAlignment="1">
      <alignment horizontal="center" vertical="top"/>
    </xf>
    <xf numFmtId="0" fontId="1" fillId="0" borderId="0" xfId="1" applyAlignment="1">
      <alignment vertical="top" wrapText="1"/>
    </xf>
    <xf numFmtId="0" fontId="5" fillId="0" borderId="0" xfId="1" applyFont="1" applyAlignment="1">
      <alignment horizontal="center" vertical="top"/>
    </xf>
    <xf numFmtId="0" fontId="7" fillId="0" borderId="0" xfId="0" applyFont="1" applyAlignment="1">
      <alignment vertical="top"/>
    </xf>
    <xf numFmtId="2" fontId="3" fillId="0" borderId="1" xfId="0" applyNumberFormat="1" applyFont="1" applyBorder="1" applyAlignment="1">
      <alignment horizontal="center" vertical="center"/>
    </xf>
    <xf numFmtId="0" fontId="3" fillId="0" borderId="2" xfId="0" applyFont="1" applyBorder="1" applyAlignment="1">
      <alignment horizontal="right" vertical="center"/>
    </xf>
    <xf numFmtId="0" fontId="3" fillId="0" borderId="2" xfId="0" applyFont="1" applyBorder="1" applyAlignment="1">
      <alignment vertical="center"/>
    </xf>
    <xf numFmtId="0" fontId="3" fillId="0" borderId="3" xfId="0" applyFont="1" applyBorder="1" applyAlignment="1">
      <alignment vertical="center"/>
    </xf>
    <xf numFmtId="2" fontId="8" fillId="0" borderId="4" xfId="0" applyNumberFormat="1" applyFont="1" applyBorder="1" applyAlignment="1">
      <alignment horizontal="center" vertical="center"/>
    </xf>
    <xf numFmtId="0" fontId="8" fillId="0" borderId="4" xfId="0" applyFont="1" applyBorder="1" applyAlignment="1">
      <alignment horizontal="center" vertical="center"/>
    </xf>
    <xf numFmtId="9" fontId="8" fillId="0" borderId="5" xfId="0" applyNumberFormat="1" applyFont="1" applyBorder="1" applyAlignment="1">
      <alignment horizontal="center" vertical="center"/>
    </xf>
    <xf numFmtId="10" fontId="9" fillId="2" borderId="1" xfId="0" applyNumberFormat="1" applyFont="1" applyFill="1" applyBorder="1" applyAlignment="1" applyProtection="1">
      <alignment horizontal="center" vertical="center" wrapText="1"/>
      <protection locked="0"/>
    </xf>
    <xf numFmtId="0" fontId="9" fillId="0" borderId="6" xfId="0" applyFont="1" applyBorder="1" applyAlignment="1">
      <alignment horizontal="left" vertical="center" wrapText="1"/>
    </xf>
    <xf numFmtId="0" fontId="10" fillId="0" borderId="0" xfId="0" applyFont="1" applyAlignment="1">
      <alignment vertical="top"/>
    </xf>
    <xf numFmtId="0" fontId="11" fillId="0" borderId="1" xfId="0" applyFont="1" applyBorder="1" applyAlignment="1">
      <alignment horizontal="center" vertical="top" wrapText="1"/>
    </xf>
    <xf numFmtId="49" fontId="11" fillId="0" borderId="1" xfId="0" applyNumberFormat="1" applyFont="1" applyBorder="1" applyAlignment="1">
      <alignment horizontal="left" vertical="center"/>
    </xf>
    <xf numFmtId="0" fontId="9" fillId="0" borderId="7" xfId="0" applyFont="1" applyBorder="1" applyAlignment="1">
      <alignment horizontal="center" vertical="top" wrapText="1"/>
    </xf>
    <xf numFmtId="44" fontId="9" fillId="0" borderId="8" xfId="0" applyNumberFormat="1" applyFont="1" applyBorder="1" applyAlignment="1">
      <alignment horizontal="center" vertical="top" wrapText="1"/>
    </xf>
    <xf numFmtId="2" fontId="8" fillId="0" borderId="9" xfId="0" applyNumberFormat="1" applyFont="1" applyBorder="1" applyAlignment="1">
      <alignment horizontal="center" vertical="center"/>
    </xf>
    <xf numFmtId="10" fontId="9" fillId="2" borderId="7" xfId="0" applyNumberFormat="1" applyFont="1" applyFill="1" applyBorder="1" applyAlignment="1" applyProtection="1">
      <alignment horizontal="center" vertical="center" wrapText="1"/>
      <protection locked="0"/>
    </xf>
    <xf numFmtId="0" fontId="9" fillId="0" borderId="10" xfId="0" applyFont="1" applyBorder="1" applyAlignment="1">
      <alignment horizontal="left" vertical="center" wrapText="1"/>
    </xf>
    <xf numFmtId="0" fontId="8" fillId="0" borderId="9" xfId="0" applyFont="1" applyBorder="1" applyAlignment="1">
      <alignment horizontal="center" vertical="center"/>
    </xf>
    <xf numFmtId="9" fontId="8" fillId="0" borderId="11" xfId="0" applyNumberFormat="1" applyFont="1" applyBorder="1" applyAlignment="1">
      <alignment horizontal="center" vertical="center"/>
    </xf>
    <xf numFmtId="2"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4" fontId="9" fillId="0" borderId="1" xfId="0" applyNumberFormat="1" applyFont="1" applyBorder="1" applyAlignment="1">
      <alignment horizontal="center" vertical="center" wrapText="1"/>
    </xf>
    <xf numFmtId="44" fontId="9" fillId="2" borderId="7" xfId="0" applyNumberFormat="1" applyFont="1" applyFill="1" applyBorder="1" applyAlignment="1" applyProtection="1">
      <alignment horizontal="left" vertical="center" wrapText="1"/>
      <protection locked="0"/>
    </xf>
    <xf numFmtId="0" fontId="9" fillId="0" borderId="1" xfId="0" applyFont="1" applyBorder="1" applyAlignment="1">
      <alignment horizontal="left" vertical="center" wrapText="1"/>
    </xf>
    <xf numFmtId="49" fontId="11" fillId="0" borderId="12" xfId="0" applyNumberFormat="1" applyFont="1" applyBorder="1" applyAlignment="1">
      <alignment vertical="center"/>
    </xf>
    <xf numFmtId="0" fontId="12" fillId="0" borderId="0" xfId="0" applyFont="1" applyAlignment="1">
      <alignment vertical="top"/>
    </xf>
    <xf numFmtId="0" fontId="8" fillId="0" borderId="0" xfId="0" applyFont="1" applyAlignment="1">
      <alignment vertical="top"/>
    </xf>
    <xf numFmtId="49" fontId="14" fillId="0" borderId="0" xfId="0" applyNumberFormat="1" applyFont="1" applyAlignment="1">
      <alignment vertical="top"/>
    </xf>
    <xf numFmtId="0" fontId="15" fillId="0" borderId="0" xfId="0" applyFont="1" applyAlignment="1">
      <alignment vertical="top"/>
    </xf>
    <xf numFmtId="0" fontId="7" fillId="0" borderId="0" xfId="0" applyFont="1"/>
    <xf numFmtId="0" fontId="7" fillId="0" borderId="0" xfId="0" applyFont="1" applyAlignment="1">
      <alignment horizontal="center" vertical="center"/>
    </xf>
    <xf numFmtId="0" fontId="7" fillId="0" borderId="0" xfId="0" applyFont="1" applyAlignment="1">
      <alignment horizontal="center"/>
    </xf>
    <xf numFmtId="44" fontId="3" fillId="0" borderId="0" xfId="0" applyNumberFormat="1" applyFont="1" applyAlignment="1">
      <alignment horizontal="center" vertical="center"/>
    </xf>
    <xf numFmtId="0" fontId="3" fillId="0" borderId="0" xfId="0" applyFont="1" applyAlignment="1">
      <alignment horizontal="right"/>
    </xf>
    <xf numFmtId="0" fontId="16" fillId="0" borderId="0" xfId="0" applyFont="1" applyAlignment="1">
      <alignment horizontal="center" vertical="center" wrapText="1"/>
    </xf>
    <xf numFmtId="0" fontId="16" fillId="0" borderId="0" xfId="0" applyFont="1" applyAlignment="1">
      <alignment horizontal="left" vertical="center" wrapText="1"/>
    </xf>
    <xf numFmtId="44" fontId="17" fillId="0" borderId="14" xfId="0" applyNumberFormat="1" applyFont="1" applyBorder="1" applyAlignment="1">
      <alignment horizontal="center" vertical="center"/>
    </xf>
    <xf numFmtId="0" fontId="17" fillId="2" borderId="15" xfId="0" applyFont="1" applyFill="1" applyBorder="1" applyAlignment="1" applyProtection="1">
      <alignment horizontal="center" vertical="center" wrapText="1"/>
      <protection locked="0"/>
    </xf>
    <xf numFmtId="0" fontId="17" fillId="2" borderId="16" xfId="0" applyFont="1" applyFill="1" applyBorder="1" applyAlignment="1" applyProtection="1">
      <alignment horizontal="center" vertical="center" wrapText="1"/>
      <protection locked="0"/>
    </xf>
    <xf numFmtId="44" fontId="17" fillId="0" borderId="4" xfId="0" applyNumberFormat="1" applyFont="1" applyBorder="1"/>
    <xf numFmtId="0" fontId="18" fillId="0" borderId="14" xfId="0" applyFont="1" applyBorder="1" applyAlignment="1">
      <alignment horizontal="center" vertical="center" wrapText="1"/>
    </xf>
    <xf numFmtId="44" fontId="17" fillId="0" borderId="17" xfId="0" applyNumberFormat="1" applyFont="1" applyBorder="1" applyAlignment="1">
      <alignment horizontal="center" vertical="center"/>
    </xf>
    <xf numFmtId="0" fontId="17" fillId="2" borderId="19" xfId="0" applyFont="1" applyFill="1" applyBorder="1" applyAlignment="1" applyProtection="1">
      <alignment horizontal="center" vertical="center" wrapText="1"/>
      <protection locked="0"/>
    </xf>
    <xf numFmtId="44" fontId="17" fillId="0" borderId="18" xfId="0" applyNumberFormat="1" applyFont="1" applyBorder="1"/>
    <xf numFmtId="0" fontId="18" fillId="0" borderId="17" xfId="0" applyFont="1" applyBorder="1" applyAlignment="1">
      <alignment horizontal="center" vertical="center" wrapText="1"/>
    </xf>
    <xf numFmtId="44" fontId="17" fillId="0" borderId="21" xfId="0" applyNumberFormat="1" applyFont="1" applyBorder="1" applyAlignment="1">
      <alignment horizontal="center" vertical="center"/>
    </xf>
    <xf numFmtId="0" fontId="17" fillId="2" borderId="23" xfId="0" applyFont="1" applyFill="1" applyBorder="1" applyAlignment="1" applyProtection="1">
      <alignment horizontal="center" vertical="center" wrapText="1"/>
      <protection locked="0"/>
    </xf>
    <xf numFmtId="44" fontId="17" fillId="0" borderId="22" xfId="0" applyNumberFormat="1" applyFont="1" applyBorder="1"/>
    <xf numFmtId="44" fontId="17" fillId="0" borderId="24" xfId="0" applyNumberFormat="1" applyFont="1" applyBorder="1" applyAlignment="1">
      <alignment horizontal="center" vertical="center"/>
    </xf>
    <xf numFmtId="0" fontId="17" fillId="2" borderId="26" xfId="0" applyFont="1" applyFill="1" applyBorder="1" applyAlignment="1" applyProtection="1">
      <alignment horizontal="center" vertical="center" wrapText="1"/>
      <protection locked="0"/>
    </xf>
    <xf numFmtId="44" fontId="17" fillId="0" borderId="25" xfId="0" applyNumberFormat="1" applyFont="1" applyBorder="1"/>
    <xf numFmtId="44" fontId="17" fillId="0" borderId="27" xfId="0" applyNumberFormat="1" applyFont="1" applyBorder="1" applyAlignment="1">
      <alignment horizontal="center" vertical="center"/>
    </xf>
    <xf numFmtId="0" fontId="17" fillId="2" borderId="28" xfId="0" applyFont="1" applyFill="1" applyBorder="1" applyAlignment="1" applyProtection="1">
      <alignment horizontal="center" vertical="center" wrapText="1"/>
      <protection locked="0"/>
    </xf>
    <xf numFmtId="44" fontId="17" fillId="0" borderId="9" xfId="0" applyNumberFormat="1" applyFont="1" applyBorder="1"/>
    <xf numFmtId="0" fontId="18" fillId="0" borderId="27" xfId="0" applyFont="1" applyBorder="1" applyAlignment="1">
      <alignment horizontal="center" vertical="center" wrapText="1"/>
    </xf>
    <xf numFmtId="44" fontId="17" fillId="2" borderId="29" xfId="0" applyNumberFormat="1" applyFont="1" applyFill="1" applyBorder="1" applyAlignment="1" applyProtection="1">
      <alignment vertical="center" wrapText="1"/>
      <protection locked="0"/>
    </xf>
    <xf numFmtId="44" fontId="17" fillId="2" borderId="30" xfId="0" applyNumberFormat="1" applyFont="1" applyFill="1" applyBorder="1" applyAlignment="1" applyProtection="1">
      <alignment vertical="center" wrapText="1"/>
      <protection locked="0"/>
    </xf>
    <xf numFmtId="0" fontId="17" fillId="2" borderId="31" xfId="0" applyFont="1" applyFill="1" applyBorder="1" applyAlignment="1" applyProtection="1">
      <alignment horizontal="center" vertical="center" wrapText="1"/>
      <protection locked="0"/>
    </xf>
    <xf numFmtId="0" fontId="18" fillId="0" borderId="24" xfId="0" applyFont="1" applyBorder="1" applyAlignment="1">
      <alignment horizontal="center" vertical="center" wrapText="1"/>
    </xf>
    <xf numFmtId="0" fontId="11" fillId="0" borderId="10" xfId="0" applyFont="1" applyBorder="1" applyAlignment="1">
      <alignment horizontal="center" vertical="center"/>
    </xf>
    <xf numFmtId="44" fontId="11" fillId="0" borderId="5" xfId="0" applyNumberFormat="1" applyFont="1" applyBorder="1" applyAlignment="1">
      <alignment horizontal="center" vertical="center" wrapText="1"/>
    </xf>
    <xf numFmtId="44" fontId="11" fillId="0" borderId="15" xfId="0" applyNumberFormat="1" applyFont="1" applyBorder="1" applyAlignment="1">
      <alignment horizontal="center" vertical="center" wrapText="1"/>
    </xf>
    <xf numFmtId="0" fontId="11" fillId="0" borderId="32" xfId="0" applyFont="1" applyBorder="1" applyAlignment="1">
      <alignment horizontal="center" vertical="center" wrapText="1"/>
    </xf>
    <xf numFmtId="44" fontId="11" fillId="0" borderId="23" xfId="0" applyNumberFormat="1" applyFont="1" applyBorder="1" applyAlignment="1">
      <alignment horizontal="center" vertical="center" wrapText="1"/>
    </xf>
    <xf numFmtId="44" fontId="11" fillId="0" borderId="22" xfId="0" applyNumberFormat="1" applyFont="1" applyBorder="1" applyAlignment="1">
      <alignment horizontal="center" vertical="center" wrapText="1"/>
    </xf>
    <xf numFmtId="49" fontId="11" fillId="0" borderId="10" xfId="0" applyNumberFormat="1" applyFont="1" applyBorder="1" applyAlignment="1">
      <alignment horizontal="center"/>
    </xf>
    <xf numFmtId="0" fontId="11" fillId="0" borderId="33" xfId="0" applyFont="1" applyBorder="1" applyAlignment="1">
      <alignment horizontal="center" vertical="center"/>
    </xf>
    <xf numFmtId="0" fontId="7" fillId="0" borderId="33" xfId="0" applyFont="1" applyBorder="1" applyAlignment="1">
      <alignment horizontal="center"/>
    </xf>
    <xf numFmtId="0" fontId="7" fillId="0" borderId="37" xfId="0" applyFont="1" applyBorder="1" applyAlignment="1">
      <alignment horizontal="center" vertical="center"/>
    </xf>
    <xf numFmtId="0" fontId="7" fillId="0" borderId="38" xfId="0" applyFont="1" applyBorder="1" applyAlignment="1">
      <alignment horizontal="center"/>
    </xf>
    <xf numFmtId="0" fontId="7" fillId="0" borderId="0" xfId="0" applyFont="1" applyAlignment="1">
      <alignment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49" fontId="13" fillId="0" borderId="0" xfId="0" applyNumberFormat="1" applyFont="1"/>
    <xf numFmtId="0" fontId="12" fillId="0" borderId="0" xfId="0" applyFont="1"/>
    <xf numFmtId="44" fontId="12" fillId="0" borderId="0" xfId="0" applyNumberFormat="1" applyFont="1"/>
    <xf numFmtId="44" fontId="17" fillId="0" borderId="40" xfId="0" applyNumberFormat="1" applyFont="1" applyBorder="1"/>
    <xf numFmtId="44" fontId="17" fillId="0" borderId="33" xfId="0" applyNumberFormat="1" applyFont="1" applyBorder="1" applyAlignment="1">
      <alignment horizontal="center" vertical="center"/>
    </xf>
    <xf numFmtId="44" fontId="17" fillId="0" borderId="10" xfId="0" applyNumberFormat="1" applyFont="1" applyBorder="1" applyAlignment="1">
      <alignment horizontal="center" vertical="center"/>
    </xf>
    <xf numFmtId="44" fontId="17" fillId="2" borderId="11" xfId="0" applyNumberFormat="1" applyFont="1" applyFill="1" applyBorder="1" applyAlignment="1" applyProtection="1">
      <alignment vertical="center" wrapText="1"/>
      <protection locked="0"/>
    </xf>
    <xf numFmtId="44" fontId="17" fillId="2" borderId="41" xfId="0" applyNumberFormat="1" applyFont="1" applyFill="1" applyBorder="1" applyAlignment="1" applyProtection="1">
      <alignment vertical="center" wrapText="1"/>
      <protection locked="0"/>
    </xf>
    <xf numFmtId="44" fontId="17" fillId="2" borderId="5" xfId="0" applyNumberFormat="1" applyFont="1" applyFill="1" applyBorder="1" applyAlignment="1" applyProtection="1">
      <alignment vertical="center" wrapText="1"/>
      <protection locked="0"/>
    </xf>
    <xf numFmtId="44" fontId="17" fillId="2" borderId="34" xfId="0" applyNumberFormat="1" applyFont="1" applyFill="1" applyBorder="1" applyAlignment="1" applyProtection="1">
      <alignment vertical="center" wrapText="1"/>
      <protection locked="0"/>
    </xf>
    <xf numFmtId="0" fontId="18" fillId="0" borderId="21" xfId="0" applyFont="1" applyBorder="1" applyAlignment="1">
      <alignment horizontal="center" vertical="center" wrapText="1"/>
    </xf>
    <xf numFmtId="44" fontId="17" fillId="2" borderId="32" xfId="0" applyNumberFormat="1" applyFont="1" applyFill="1" applyBorder="1" applyAlignment="1" applyProtection="1">
      <alignment vertical="center" wrapText="1"/>
      <protection locked="0"/>
    </xf>
    <xf numFmtId="44" fontId="17" fillId="2" borderId="39" xfId="0" applyNumberFormat="1" applyFont="1" applyFill="1" applyBorder="1" applyAlignment="1" applyProtection="1">
      <alignment vertical="center" wrapText="1"/>
      <protection locked="0"/>
    </xf>
    <xf numFmtId="49" fontId="11" fillId="0" borderId="15" xfId="0" applyNumberFormat="1" applyFont="1" applyBorder="1" applyAlignment="1">
      <alignment horizontal="center" vertical="center"/>
    </xf>
    <xf numFmtId="44" fontId="11" fillId="0" borderId="4" xfId="0" applyNumberFormat="1" applyFont="1" applyBorder="1" applyAlignment="1">
      <alignment horizontal="center" vertical="center" wrapText="1"/>
    </xf>
    <xf numFmtId="49" fontId="13" fillId="0" borderId="39" xfId="0" applyNumberFormat="1" applyFont="1" applyBorder="1"/>
    <xf numFmtId="49" fontId="11" fillId="0" borderId="8" xfId="0" applyNumberFormat="1" applyFont="1" applyBorder="1" applyAlignment="1">
      <alignment horizontal="center"/>
    </xf>
    <xf numFmtId="44" fontId="17" fillId="0" borderId="42" xfId="0" applyNumberFormat="1" applyFont="1" applyBorder="1"/>
    <xf numFmtId="0" fontId="18" fillId="0" borderId="17" xfId="0" applyFont="1" applyBorder="1" applyAlignment="1">
      <alignment horizontal="left" vertical="center" wrapText="1"/>
    </xf>
    <xf numFmtId="0" fontId="7" fillId="0" borderId="27" xfId="0" applyFont="1" applyBorder="1"/>
    <xf numFmtId="0" fontId="18" fillId="0" borderId="27" xfId="0" applyFont="1" applyBorder="1" applyAlignment="1">
      <alignment horizontal="left" vertical="center" wrapText="1"/>
    </xf>
    <xf numFmtId="0" fontId="19" fillId="0" borderId="27" xfId="0" applyFont="1" applyBorder="1" applyAlignment="1">
      <alignment horizontal="left" vertical="center" wrapText="1"/>
    </xf>
    <xf numFmtId="0" fontId="18" fillId="0" borderId="14" xfId="0" applyFont="1" applyBorder="1" applyAlignment="1">
      <alignment horizontal="left" vertical="center" wrapText="1"/>
    </xf>
    <xf numFmtId="0" fontId="20" fillId="2" borderId="19" xfId="0" applyFont="1" applyFill="1" applyBorder="1" applyAlignment="1" applyProtection="1">
      <alignment horizontal="center" vertical="center" wrapText="1"/>
      <protection locked="0"/>
    </xf>
    <xf numFmtId="0" fontId="18" fillId="0" borderId="10" xfId="0" applyFont="1" applyBorder="1" applyAlignment="1">
      <alignment horizontal="left" vertical="center" wrapText="1"/>
    </xf>
    <xf numFmtId="0" fontId="18" fillId="0" borderId="24" xfId="0" applyFont="1" applyBorder="1" applyAlignment="1">
      <alignment horizontal="left" vertical="center" wrapText="1"/>
    </xf>
    <xf numFmtId="0" fontId="18" fillId="0" borderId="43" xfId="0" applyFont="1" applyBorder="1" applyAlignment="1">
      <alignment horizontal="left" vertical="center" wrapText="1"/>
    </xf>
    <xf numFmtId="0" fontId="18" fillId="3" borderId="27" xfId="0" applyFont="1" applyFill="1" applyBorder="1" applyAlignment="1">
      <alignment horizontal="center" vertical="center" wrapText="1"/>
    </xf>
    <xf numFmtId="0" fontId="2" fillId="0" borderId="0" xfId="1" quotePrefix="1" applyFont="1" applyAlignment="1">
      <alignment horizontal="left" vertical="top" wrapText="1"/>
    </xf>
    <xf numFmtId="0" fontId="2" fillId="0" borderId="0" xfId="1" applyFont="1" applyAlignment="1">
      <alignment horizontal="left" vertical="top" wrapText="1"/>
    </xf>
    <xf numFmtId="0" fontId="6" fillId="0" borderId="0" xfId="1" applyFont="1" applyAlignment="1">
      <alignment horizontal="center" vertical="top"/>
    </xf>
    <xf numFmtId="0" fontId="2" fillId="0" borderId="0" xfId="1" applyFont="1" applyAlignment="1">
      <alignment horizontal="left" vertical="top"/>
    </xf>
    <xf numFmtId="49" fontId="13" fillId="0" borderId="0" xfId="0" applyNumberFormat="1" applyFont="1" applyAlignment="1">
      <alignment horizontal="center" vertical="top"/>
    </xf>
    <xf numFmtId="49" fontId="13" fillId="0" borderId="2" xfId="0" applyNumberFormat="1" applyFont="1" applyBorder="1" applyAlignment="1">
      <alignment horizontal="center" vertical="center"/>
    </xf>
    <xf numFmtId="0" fontId="0" fillId="0" borderId="2" xfId="0" applyBorder="1" applyAlignment="1">
      <alignment horizontal="center" vertical="center"/>
    </xf>
    <xf numFmtId="0" fontId="7" fillId="0" borderId="0" xfId="0" applyFont="1" applyAlignment="1">
      <alignment vertical="top" wrapText="1"/>
    </xf>
    <xf numFmtId="0" fontId="0" fillId="0" borderId="8" xfId="0" applyBorder="1" applyAlignment="1">
      <alignment vertical="top" wrapText="1"/>
    </xf>
    <xf numFmtId="0" fontId="0" fillId="0" borderId="8" xfId="0" applyBorder="1" applyAlignment="1">
      <alignment vertical="top"/>
    </xf>
    <xf numFmtId="0" fontId="0" fillId="0" borderId="0" xfId="0" applyAlignment="1">
      <alignment vertical="top"/>
    </xf>
    <xf numFmtId="0" fontId="11" fillId="0" borderId="36" xfId="0" applyFont="1" applyBorder="1" applyAlignment="1">
      <alignment horizontal="center"/>
    </xf>
    <xf numFmtId="0" fontId="11" fillId="0" borderId="35" xfId="0" applyFont="1" applyBorder="1" applyAlignment="1">
      <alignment horizontal="center"/>
    </xf>
    <xf numFmtId="0" fontId="11" fillId="0" borderId="20" xfId="0" applyFont="1" applyBorder="1" applyAlignment="1">
      <alignment horizontal="center"/>
    </xf>
    <xf numFmtId="0" fontId="11" fillId="0" borderId="19" xfId="0" applyFont="1" applyBorder="1" applyAlignment="1">
      <alignment horizontal="center"/>
    </xf>
    <xf numFmtId="0" fontId="11" fillId="0" borderId="34" xfId="0" applyFont="1" applyBorder="1" applyAlignment="1">
      <alignment horizontal="center"/>
    </xf>
    <xf numFmtId="0" fontId="11" fillId="0" borderId="18" xfId="0" applyFont="1" applyBorder="1" applyAlignment="1">
      <alignment horizontal="center"/>
    </xf>
    <xf numFmtId="0" fontId="2" fillId="0" borderId="0" xfId="1" applyFont="1" applyFill="1" applyAlignment="1">
      <alignment horizontal="left" vertical="top"/>
    </xf>
  </cellXfs>
  <cellStyles count="2">
    <cellStyle name="Standaard" xfId="0" builtinId="0"/>
    <cellStyle name="Standaard 2" xfId="1" xr:uid="{51E913E8-E853-4814-9CE1-B3B63729F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46370-D08C-4D65-9C06-EB785D3196F5}">
  <dimension ref="A1:J29"/>
  <sheetViews>
    <sheetView tabSelected="1" zoomScale="130" zoomScaleNormal="130" workbookViewId="0">
      <selection activeCell="C13" sqref="C13"/>
    </sheetView>
  </sheetViews>
  <sheetFormatPr defaultColWidth="9.1796875" defaultRowHeight="14.5" x14ac:dyDescent="0.35"/>
  <cols>
    <col min="1" max="1" width="18.54296875" style="2" customWidth="1"/>
    <col min="2" max="9" width="9.1796875" style="2"/>
    <col min="10" max="16384" width="9.1796875" style="1"/>
  </cols>
  <sheetData>
    <row r="1" spans="1:10" ht="21" x14ac:dyDescent="0.35">
      <c r="A1" s="117" t="s">
        <v>0</v>
      </c>
      <c r="B1" s="117"/>
      <c r="C1" s="117"/>
      <c r="D1" s="117"/>
      <c r="E1" s="117"/>
      <c r="F1" s="117"/>
      <c r="G1" s="117"/>
      <c r="H1" s="117"/>
      <c r="I1" s="6"/>
      <c r="J1" s="8"/>
    </row>
    <row r="2" spans="1:10" x14ac:dyDescent="0.35">
      <c r="A2" s="11"/>
      <c r="B2" s="11"/>
      <c r="C2" s="11"/>
      <c r="D2" s="11"/>
      <c r="E2" s="11"/>
      <c r="F2" s="11"/>
      <c r="G2" s="11"/>
      <c r="H2" s="11"/>
      <c r="I2" s="6"/>
      <c r="J2" s="8"/>
    </row>
    <row r="3" spans="1:10" x14ac:dyDescent="0.35">
      <c r="A3" s="6" t="s">
        <v>1</v>
      </c>
      <c r="B3" s="6"/>
      <c r="C3" s="6"/>
      <c r="D3" s="6"/>
      <c r="E3" s="9"/>
      <c r="F3" s="6"/>
      <c r="G3" s="6"/>
      <c r="H3" s="6"/>
      <c r="I3" s="6"/>
      <c r="J3" s="8"/>
    </row>
    <row r="4" spans="1:10" x14ac:dyDescent="0.35">
      <c r="A4" s="6" t="s">
        <v>2</v>
      </c>
      <c r="B4" s="7"/>
      <c r="C4" s="6"/>
      <c r="D4" s="6"/>
      <c r="E4" s="9"/>
      <c r="F4" s="6"/>
      <c r="G4" s="6"/>
      <c r="H4" s="6"/>
      <c r="I4" s="6"/>
      <c r="J4" s="8"/>
    </row>
    <row r="5" spans="1:10" x14ac:dyDescent="0.35">
      <c r="A5" s="132" t="s">
        <v>67</v>
      </c>
      <c r="B5" s="6"/>
      <c r="C5" s="6"/>
      <c r="D5" s="6"/>
      <c r="E5" s="9"/>
      <c r="F5" s="6"/>
      <c r="G5" s="6"/>
      <c r="H5" s="6"/>
      <c r="I5" s="6"/>
      <c r="J5" s="8"/>
    </row>
    <row r="6" spans="1:10" x14ac:dyDescent="0.35">
      <c r="A6" s="6"/>
      <c r="B6" s="6"/>
      <c r="C6" s="6"/>
      <c r="D6" s="6"/>
      <c r="E6" s="9"/>
      <c r="F6" s="6"/>
      <c r="G6" s="6"/>
      <c r="H6" s="6"/>
      <c r="I6" s="6"/>
      <c r="J6" s="8"/>
    </row>
    <row r="7" spans="1:10" x14ac:dyDescent="0.35">
      <c r="A7" s="6"/>
      <c r="B7" s="6"/>
      <c r="C7" s="6"/>
      <c r="D7" s="6"/>
      <c r="E7" s="9"/>
      <c r="F7" s="6"/>
      <c r="G7" s="6"/>
      <c r="H7" s="6"/>
      <c r="I7" s="6"/>
      <c r="J7" s="8"/>
    </row>
    <row r="8" spans="1:10" ht="77.25" customHeight="1" x14ac:dyDescent="0.35">
      <c r="A8" s="116" t="s">
        <v>3</v>
      </c>
      <c r="B8" s="116"/>
      <c r="C8" s="116"/>
      <c r="D8" s="116"/>
      <c r="E8" s="116"/>
      <c r="F8" s="116"/>
      <c r="G8" s="116"/>
      <c r="H8" s="116"/>
      <c r="I8" s="5"/>
      <c r="J8" s="10"/>
    </row>
    <row r="9" spans="1:10" x14ac:dyDescent="0.35">
      <c r="A9" s="6"/>
      <c r="B9" s="6"/>
      <c r="C9" s="6"/>
      <c r="D9" s="6"/>
      <c r="E9" s="9"/>
      <c r="F9" s="6"/>
      <c r="G9" s="6"/>
      <c r="H9" s="6"/>
      <c r="I9" s="6"/>
      <c r="J9" s="8"/>
    </row>
    <row r="10" spans="1:10" x14ac:dyDescent="0.35">
      <c r="A10" s="118" t="s">
        <v>4</v>
      </c>
      <c r="B10" s="118"/>
      <c r="C10" s="118"/>
      <c r="D10" s="118"/>
      <c r="E10" s="118"/>
      <c r="F10" s="118"/>
      <c r="G10" s="118"/>
      <c r="H10" s="118"/>
      <c r="I10" s="118"/>
      <c r="J10" s="118"/>
    </row>
    <row r="11" spans="1:10" ht="15" customHeight="1" x14ac:dyDescent="0.35">
      <c r="A11" s="118" t="s">
        <v>5</v>
      </c>
      <c r="B11" s="118"/>
      <c r="C11" s="118"/>
      <c r="D11" s="118"/>
      <c r="E11" s="118"/>
      <c r="F11" s="118"/>
      <c r="G11" s="118"/>
      <c r="H11" s="118"/>
      <c r="I11" s="118"/>
      <c r="J11" s="118"/>
    </row>
    <row r="12" spans="1:10" ht="30" customHeight="1" x14ac:dyDescent="0.35">
      <c r="A12" s="115" t="s">
        <v>6</v>
      </c>
      <c r="B12" s="115"/>
      <c r="C12" s="115"/>
      <c r="D12" s="115"/>
      <c r="E12" s="115"/>
      <c r="F12" s="115"/>
      <c r="G12" s="115"/>
      <c r="H12" s="115"/>
      <c r="I12" s="115"/>
      <c r="J12" s="6"/>
    </row>
    <row r="13" spans="1:10" ht="15" customHeight="1" x14ac:dyDescent="0.35">
      <c r="A13" s="7" t="s">
        <v>7</v>
      </c>
      <c r="B13" s="6"/>
      <c r="C13" s="6"/>
      <c r="D13" s="6"/>
      <c r="E13" s="6"/>
      <c r="F13" s="6"/>
      <c r="G13" s="6"/>
      <c r="H13" s="6"/>
      <c r="I13" s="6"/>
      <c r="J13" s="6"/>
    </row>
    <row r="14" spans="1:10" ht="15" customHeight="1" x14ac:dyDescent="0.35">
      <c r="A14" s="7" t="s">
        <v>8</v>
      </c>
      <c r="B14" s="6"/>
      <c r="C14" s="6"/>
      <c r="D14" s="6"/>
      <c r="E14" s="6"/>
      <c r="F14" s="6"/>
      <c r="G14" s="6"/>
      <c r="H14" s="6"/>
      <c r="I14" s="6"/>
      <c r="J14" s="6"/>
    </row>
    <row r="15" spans="1:10" ht="15" customHeight="1" x14ac:dyDescent="0.35">
      <c r="A15" s="6"/>
      <c r="B15" s="6"/>
      <c r="C15" s="6"/>
      <c r="D15" s="6"/>
      <c r="E15" s="6"/>
      <c r="F15" s="6"/>
      <c r="G15" s="6"/>
      <c r="H15" s="6"/>
      <c r="I15" s="6"/>
      <c r="J15" s="6"/>
    </row>
    <row r="16" spans="1:10" x14ac:dyDescent="0.35">
      <c r="A16" s="115" t="s">
        <v>9</v>
      </c>
      <c r="B16" s="115"/>
      <c r="C16" s="115"/>
      <c r="D16" s="115"/>
      <c r="E16" s="115"/>
      <c r="F16" s="115"/>
      <c r="G16" s="115"/>
      <c r="H16" s="5"/>
      <c r="I16" s="5"/>
      <c r="J16" s="5"/>
    </row>
    <row r="17" spans="1:9" ht="15" customHeight="1" x14ac:dyDescent="0.35">
      <c r="A17" s="115" t="s">
        <v>10</v>
      </c>
      <c r="B17" s="115"/>
      <c r="C17" s="115"/>
      <c r="D17" s="115"/>
      <c r="E17" s="115"/>
      <c r="F17" s="115"/>
      <c r="G17" s="115"/>
      <c r="H17" s="115"/>
    </row>
    <row r="18" spans="1:9" ht="15" customHeight="1" x14ac:dyDescent="0.35">
      <c r="A18" s="115" t="s">
        <v>11</v>
      </c>
      <c r="B18" s="115"/>
      <c r="C18" s="115"/>
      <c r="D18" s="115"/>
      <c r="E18" s="115"/>
      <c r="F18" s="115"/>
      <c r="G18" s="115"/>
      <c r="H18" s="115"/>
    </row>
    <row r="20" spans="1:9" x14ac:dyDescent="0.35">
      <c r="A20" s="4" t="s">
        <v>12</v>
      </c>
    </row>
    <row r="21" spans="1:9" ht="30.75" customHeight="1" x14ac:dyDescent="0.35">
      <c r="A21" s="116" t="s">
        <v>13</v>
      </c>
      <c r="B21" s="116"/>
      <c r="C21" s="116"/>
      <c r="D21" s="116"/>
      <c r="E21" s="116"/>
      <c r="F21" s="116"/>
      <c r="G21" s="116"/>
      <c r="H21" s="116"/>
      <c r="I21" s="116"/>
    </row>
    <row r="22" spans="1:9" x14ac:dyDescent="0.35">
      <c r="A22" s="2" t="s">
        <v>68</v>
      </c>
    </row>
    <row r="24" spans="1:9" x14ac:dyDescent="0.35">
      <c r="A24" s="4" t="s">
        <v>14</v>
      </c>
    </row>
    <row r="25" spans="1:9" ht="45.75" customHeight="1" x14ac:dyDescent="0.35">
      <c r="A25" s="116" t="s">
        <v>69</v>
      </c>
      <c r="B25" s="116"/>
      <c r="C25" s="116"/>
      <c r="D25" s="116"/>
      <c r="E25" s="116"/>
      <c r="F25" s="116"/>
      <c r="G25" s="116"/>
      <c r="H25" s="116"/>
      <c r="I25" s="116"/>
    </row>
    <row r="29" spans="1:9" x14ac:dyDescent="0.3">
      <c r="C29" s="3"/>
    </row>
  </sheetData>
  <sheetProtection formatColumns="0" formatRows="0"/>
  <mergeCells count="10">
    <mergeCell ref="A17:H17"/>
    <mergeCell ref="A21:I21"/>
    <mergeCell ref="A25:I25"/>
    <mergeCell ref="A1:H1"/>
    <mergeCell ref="A8:H8"/>
    <mergeCell ref="A10:J10"/>
    <mergeCell ref="A11:J11"/>
    <mergeCell ref="A12:I12"/>
    <mergeCell ref="A16:G16"/>
    <mergeCell ref="A18:H1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A9D4A-406F-4D9E-B7E9-4176E4C3AAB4}">
  <sheetPr>
    <pageSetUpPr fitToPage="1"/>
  </sheetPr>
  <dimension ref="A1:I18"/>
  <sheetViews>
    <sheetView zoomScale="115" zoomScaleNormal="115" workbookViewId="0">
      <selection activeCell="K8" sqref="K8"/>
    </sheetView>
  </sheetViews>
  <sheetFormatPr defaultColWidth="8.81640625" defaultRowHeight="14" x14ac:dyDescent="0.35"/>
  <cols>
    <col min="1" max="1" width="55.81640625" style="12" bestFit="1" customWidth="1"/>
    <col min="2" max="2" width="14.7265625" style="12" customWidth="1"/>
    <col min="3" max="3" width="11.7265625" style="12" customWidth="1"/>
    <col min="4" max="5" width="12.7265625" style="12" customWidth="1"/>
    <col min="6" max="6" width="16.54296875" style="12" customWidth="1"/>
    <col min="7" max="7" width="8.81640625" style="12"/>
    <col min="8" max="8" width="0" style="12" hidden="1" customWidth="1"/>
    <col min="9" max="16384" width="8.81640625" style="12"/>
  </cols>
  <sheetData>
    <row r="1" spans="1:9" ht="18" x14ac:dyDescent="0.35">
      <c r="A1" s="119" t="s">
        <v>15</v>
      </c>
      <c r="B1" s="119"/>
      <c r="C1" s="119"/>
      <c r="D1" s="119"/>
      <c r="E1" s="119"/>
      <c r="F1" s="119"/>
      <c r="G1" s="41"/>
      <c r="H1" s="41"/>
      <c r="I1" s="38"/>
    </row>
    <row r="3" spans="1:9" ht="18.5" x14ac:dyDescent="0.35">
      <c r="A3" s="40"/>
      <c r="H3" s="39" t="s">
        <v>16</v>
      </c>
      <c r="I3" s="38"/>
    </row>
    <row r="4" spans="1:9" ht="14.5" thickBot="1" x14ac:dyDescent="0.4">
      <c r="G4" s="22"/>
      <c r="H4" s="22"/>
    </row>
    <row r="5" spans="1:9" ht="42.75" customHeight="1" thickBot="1" x14ac:dyDescent="0.4">
      <c r="A5" s="37" t="s">
        <v>17</v>
      </c>
      <c r="B5" s="23" t="s">
        <v>18</v>
      </c>
      <c r="C5" s="23" t="s">
        <v>19</v>
      </c>
      <c r="D5" s="23" t="s">
        <v>20</v>
      </c>
      <c r="E5" s="23" t="s">
        <v>21</v>
      </c>
      <c r="F5" s="23" t="s">
        <v>22</v>
      </c>
      <c r="G5" s="22"/>
      <c r="H5" s="22"/>
    </row>
    <row r="6" spans="1:9" ht="27" customHeight="1" thickBot="1" x14ac:dyDescent="0.4">
      <c r="A6" s="36" t="s">
        <v>23</v>
      </c>
      <c r="B6" s="35"/>
      <c r="C6" s="34">
        <v>40</v>
      </c>
      <c r="D6" s="34">
        <v>80</v>
      </c>
      <c r="E6" s="33">
        <v>40</v>
      </c>
      <c r="F6" s="32" t="str">
        <f>IF(B6&lt;C6,"Te laag",IF(B6&gt;D6,"Te hoog",(D6-B6)/(D6-C6)*E6))</f>
        <v>Te laag</v>
      </c>
      <c r="G6" s="22"/>
    </row>
    <row r="7" spans="1:9" ht="27" customHeight="1" thickBot="1" x14ac:dyDescent="0.4">
      <c r="A7" s="36" t="s">
        <v>24</v>
      </c>
      <c r="B7" s="35">
        <v>0</v>
      </c>
      <c r="C7" s="34">
        <v>40</v>
      </c>
      <c r="D7" s="34">
        <v>95</v>
      </c>
      <c r="E7" s="33">
        <v>10</v>
      </c>
      <c r="F7" s="32" t="str">
        <f>IF(B7&lt;C7,"Te laag",IF(B7&gt;D7,"Te hoog",(D7-B7)/(D7-C7)*E7))</f>
        <v>Te laag</v>
      </c>
      <c r="G7" s="22"/>
    </row>
    <row r="8" spans="1:9" ht="27" customHeight="1" thickBot="1" x14ac:dyDescent="0.4">
      <c r="A8" s="36" t="s">
        <v>25</v>
      </c>
      <c r="B8" s="35">
        <v>0</v>
      </c>
      <c r="C8" s="34">
        <v>60</v>
      </c>
      <c r="D8" s="34">
        <v>100</v>
      </c>
      <c r="E8" s="33">
        <v>15</v>
      </c>
      <c r="F8" s="32" t="str">
        <f>IF(B8&lt;C8,"Te laag",IF(B8&gt;D8,"Te hoog",(D8-B8)/(D8-C8)*E8))</f>
        <v>Te laag</v>
      </c>
      <c r="G8" s="22"/>
      <c r="H8" s="22"/>
    </row>
    <row r="9" spans="1:9" ht="27" customHeight="1" thickBot="1" x14ac:dyDescent="0.4">
      <c r="A9" s="36" t="s">
        <v>26</v>
      </c>
      <c r="B9" s="35">
        <v>0</v>
      </c>
      <c r="C9" s="34">
        <v>60</v>
      </c>
      <c r="D9" s="34">
        <v>100</v>
      </c>
      <c r="E9" s="33">
        <v>5</v>
      </c>
      <c r="F9" s="32" t="str">
        <f>IF(B9&lt;C9,"Te laag",IF(B9&gt;D9,"Te hoog",(D9-B9)/(D9-C9)*E9))</f>
        <v>Te laag</v>
      </c>
      <c r="G9" s="22"/>
      <c r="H9" s="22"/>
    </row>
    <row r="10" spans="1:9" ht="12.75" customHeight="1" thickBot="1" x14ac:dyDescent="0.4">
      <c r="A10" s="21"/>
      <c r="B10" s="26"/>
      <c r="C10" s="26"/>
      <c r="D10" s="26"/>
      <c r="E10" s="25"/>
      <c r="F10" s="25"/>
      <c r="G10" s="22"/>
      <c r="H10" s="22"/>
    </row>
    <row r="11" spans="1:9" ht="27" customHeight="1" thickBot="1" x14ac:dyDescent="0.4">
      <c r="A11" s="24" t="s">
        <v>27</v>
      </c>
      <c r="B11" s="23" t="s">
        <v>28</v>
      </c>
      <c r="C11" s="23" t="s">
        <v>29</v>
      </c>
      <c r="D11" s="23" t="s">
        <v>30</v>
      </c>
      <c r="E11" s="23" t="s">
        <v>21</v>
      </c>
      <c r="F11" s="23" t="s">
        <v>21</v>
      </c>
      <c r="G11" s="22"/>
      <c r="H11" s="22"/>
    </row>
    <row r="12" spans="1:9" ht="27" customHeight="1" thickBot="1" x14ac:dyDescent="0.4">
      <c r="A12" s="29" t="s">
        <v>31</v>
      </c>
      <c r="B12" s="35"/>
      <c r="C12" s="31">
        <v>1.25</v>
      </c>
      <c r="D12" s="31">
        <v>1.75</v>
      </c>
      <c r="E12" s="30">
        <v>6</v>
      </c>
      <c r="F12" s="27" t="str">
        <f>IF(B12&lt;C12,"Te laag",IF(B12&gt;D12,"Te hoog",(D12-B12)/(D12-C12)*E12))</f>
        <v>Te laag</v>
      </c>
    </row>
    <row r="13" spans="1:9" ht="27" customHeight="1" thickBot="1" x14ac:dyDescent="0.4">
      <c r="A13" s="29" t="s">
        <v>32</v>
      </c>
      <c r="B13" s="28"/>
      <c r="C13" s="19">
        <v>1.5</v>
      </c>
      <c r="D13" s="19">
        <v>2</v>
      </c>
      <c r="E13" s="18">
        <v>4</v>
      </c>
      <c r="F13" s="27" t="str">
        <f>IF(B13&lt;C13,"Te laag",IF(B13&gt;D13,"Te hoog",(D13-B13)/(D13-C13)*E13))</f>
        <v>Te laag</v>
      </c>
    </row>
    <row r="14" spans="1:9" ht="12.75" customHeight="1" thickBot="1" x14ac:dyDescent="0.4">
      <c r="A14" s="21"/>
      <c r="B14" s="26"/>
      <c r="C14" s="26"/>
      <c r="D14" s="26"/>
      <c r="E14" s="25"/>
      <c r="F14" s="25"/>
      <c r="G14" s="22"/>
      <c r="H14" s="22"/>
    </row>
    <row r="15" spans="1:9" ht="27" customHeight="1" thickBot="1" x14ac:dyDescent="0.4">
      <c r="A15" s="24" t="s">
        <v>33</v>
      </c>
      <c r="B15" s="23" t="s">
        <v>28</v>
      </c>
      <c r="C15" s="23" t="s">
        <v>29</v>
      </c>
      <c r="D15" s="23" t="s">
        <v>30</v>
      </c>
      <c r="E15" s="23" t="s">
        <v>21</v>
      </c>
      <c r="F15" s="23" t="s">
        <v>21</v>
      </c>
      <c r="G15" s="22"/>
      <c r="H15" s="22"/>
    </row>
    <row r="16" spans="1:9" ht="27" customHeight="1" thickBot="1" x14ac:dyDescent="0.4">
      <c r="A16" s="21" t="s">
        <v>34</v>
      </c>
      <c r="B16" s="20"/>
      <c r="C16" s="19">
        <v>0</v>
      </c>
      <c r="D16" s="19">
        <v>0.15</v>
      </c>
      <c r="E16" s="18">
        <v>20</v>
      </c>
      <c r="F16" s="17" t="str">
        <f>IF(B16="","Te laag",IF(B16&gt;D16,"Te hoog",(D16-B16)/(D16-C16)*E16))</f>
        <v>Te laag</v>
      </c>
      <c r="I16" s="12">
        <v>20</v>
      </c>
    </row>
    <row r="17" spans="1:6" ht="14.5" thickBot="1" x14ac:dyDescent="0.4"/>
    <row r="18" spans="1:6" ht="27.75" customHeight="1" thickBot="1" x14ac:dyDescent="0.4">
      <c r="A18" s="16"/>
      <c r="B18" s="15"/>
      <c r="C18" s="15"/>
      <c r="D18" s="15"/>
      <c r="E18" s="14" t="s">
        <v>35</v>
      </c>
      <c r="F18" s="13">
        <f>SUM(F6:F9,F12:F13,F16)</f>
        <v>0</v>
      </c>
    </row>
  </sheetData>
  <mergeCells count="1">
    <mergeCell ref="A1:F1"/>
  </mergeCells>
  <pageMargins left="0.70866141732283472" right="0.70866141732283472" top="1.37" bottom="0.74803149606299213" header="0.31496062992125984" footer="0.31496062992125984"/>
  <pageSetup paperSize="9" scale="73" orientation="portrait"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1F682-B420-4070-9434-1BEE28E11506}">
  <sheetPr>
    <pageSetUpPr fitToPage="1"/>
  </sheetPr>
  <dimension ref="A1:U34"/>
  <sheetViews>
    <sheetView topLeftCell="A12" zoomScale="130" zoomScaleNormal="130" workbookViewId="0">
      <selection activeCell="B26" sqref="B26"/>
    </sheetView>
  </sheetViews>
  <sheetFormatPr defaultColWidth="8.81640625" defaultRowHeight="14" x14ac:dyDescent="0.3"/>
  <cols>
    <col min="1" max="1" width="6.81640625" style="44" customWidth="1"/>
    <col min="2" max="2" width="60.81640625" style="42" customWidth="1"/>
    <col min="3" max="3" width="7.81640625" style="43" customWidth="1"/>
    <col min="4" max="4" width="16.453125" style="42" customWidth="1"/>
    <col min="5" max="5" width="8.453125" style="42" customWidth="1"/>
    <col min="6" max="6" width="8.81640625" style="43"/>
    <col min="7" max="7" width="16.1796875" style="42" customWidth="1"/>
    <col min="8" max="8" width="8.453125" style="43" customWidth="1"/>
    <col min="9" max="9" width="8.81640625" style="43"/>
    <col min="10" max="10" width="16.1796875" style="42" customWidth="1"/>
    <col min="11" max="11" width="8.453125" style="43" customWidth="1"/>
    <col min="12" max="12" width="11.81640625" style="43" bestFit="1" customWidth="1"/>
    <col min="13" max="13" width="8.81640625" style="42"/>
    <col min="14" max="14" width="10.26953125" style="42" customWidth="1"/>
    <col min="15" max="16384" width="8.81640625" style="42"/>
  </cols>
  <sheetData>
    <row r="1" spans="1:21" ht="18" x14ac:dyDescent="0.4">
      <c r="B1" s="87" t="s">
        <v>36</v>
      </c>
    </row>
    <row r="3" spans="1:21" s="83" customFormat="1" ht="29.5" customHeight="1" thickBot="1" x14ac:dyDescent="0.4">
      <c r="A3" s="86"/>
      <c r="B3" s="120" t="s">
        <v>37</v>
      </c>
      <c r="C3" s="121"/>
      <c r="D3" s="121"/>
      <c r="E3" s="121"/>
      <c r="F3" s="121"/>
      <c r="G3" s="121"/>
      <c r="H3" s="121"/>
      <c r="I3" s="121"/>
      <c r="J3" s="121"/>
      <c r="K3" s="85"/>
      <c r="L3" s="84"/>
    </row>
    <row r="4" spans="1:21" ht="117.75" customHeight="1" thickBot="1" x14ac:dyDescent="0.35">
      <c r="A4" s="82"/>
      <c r="B4" s="122" t="s">
        <v>38</v>
      </c>
      <c r="C4" s="123"/>
      <c r="D4" s="123"/>
      <c r="E4" s="123"/>
      <c r="F4" s="123"/>
      <c r="G4" s="124"/>
      <c r="H4" s="124"/>
      <c r="I4" s="125"/>
      <c r="J4" s="125"/>
      <c r="L4" s="81"/>
      <c r="M4" s="88"/>
      <c r="N4" s="88"/>
      <c r="O4" s="88"/>
      <c r="P4" s="88"/>
      <c r="Q4" s="88"/>
      <c r="R4" s="88"/>
      <c r="S4" s="88"/>
      <c r="T4" s="88"/>
      <c r="U4" s="88"/>
    </row>
    <row r="5" spans="1:21" ht="18" customHeight="1" x14ac:dyDescent="0.4">
      <c r="A5" s="80"/>
      <c r="B5" s="102"/>
      <c r="C5" s="126" t="s">
        <v>39</v>
      </c>
      <c r="D5" s="127"/>
      <c r="E5" s="128"/>
      <c r="F5" s="126" t="s">
        <v>40</v>
      </c>
      <c r="G5" s="127"/>
      <c r="H5" s="128"/>
      <c r="I5" s="129" t="s">
        <v>41</v>
      </c>
      <c r="J5" s="130"/>
      <c r="K5" s="131"/>
      <c r="L5" s="79" t="s">
        <v>42</v>
      </c>
      <c r="M5" s="88"/>
      <c r="N5" s="88"/>
      <c r="O5" s="88"/>
      <c r="P5" s="88"/>
      <c r="Q5" s="88"/>
      <c r="R5" s="88"/>
      <c r="S5" s="88"/>
      <c r="T5" s="88"/>
      <c r="U5" s="88"/>
    </row>
    <row r="6" spans="1:21" ht="17.25" customHeight="1" thickBot="1" x14ac:dyDescent="0.35">
      <c r="A6" s="78" t="s">
        <v>43</v>
      </c>
      <c r="B6" s="103" t="s">
        <v>44</v>
      </c>
      <c r="C6" s="100" t="s">
        <v>45</v>
      </c>
      <c r="D6" s="73" t="s">
        <v>46</v>
      </c>
      <c r="E6" s="101" t="s">
        <v>47</v>
      </c>
      <c r="F6" s="76" t="s">
        <v>48</v>
      </c>
      <c r="G6" s="75" t="s">
        <v>46</v>
      </c>
      <c r="H6" s="77" t="s">
        <v>47</v>
      </c>
      <c r="I6" s="74" t="s">
        <v>48</v>
      </c>
      <c r="J6" s="73" t="s">
        <v>46</v>
      </c>
      <c r="K6" s="101" t="s">
        <v>47</v>
      </c>
      <c r="L6" s="72" t="s">
        <v>47</v>
      </c>
      <c r="M6" s="88"/>
      <c r="N6" s="88"/>
      <c r="O6" s="88"/>
      <c r="P6" s="88"/>
      <c r="Q6" s="88"/>
      <c r="R6" s="88"/>
      <c r="S6" s="88"/>
      <c r="T6" s="88"/>
      <c r="U6" s="88"/>
    </row>
    <row r="7" spans="1:21" ht="17.25" customHeight="1" thickBot="1" x14ac:dyDescent="0.35">
      <c r="A7" s="57">
        <v>40</v>
      </c>
      <c r="B7" s="105" t="s">
        <v>49</v>
      </c>
      <c r="C7" s="110"/>
      <c r="D7" s="99"/>
      <c r="E7" s="52">
        <f>IFERROR( INDEX(Eenheidstarieven!$B$6:$B$9, MATCH('Urenbesteding contractonderhoud'!D7,Eenheidstarieven!$A$6:$A$9,0)) * C7,0)</f>
        <v>0</v>
      </c>
      <c r="F7" s="70"/>
      <c r="G7" s="69"/>
      <c r="H7" s="90">
        <f>IFERROR( INDEX(Eenheidstarieven!$B$6:$B$9, MATCH('Urenbesteding contractonderhoud'!G7,Eenheidstarieven!$A$6:$A$9,0)) * F7,0)</f>
        <v>0</v>
      </c>
      <c r="I7" s="70"/>
      <c r="J7" s="69"/>
      <c r="K7" s="90">
        <f>IFERROR( INDEX(Eenheidstarieven!$B$6:$B$9, MATCH('Urenbesteding contractonderhoud'!J7,Eenheidstarieven!$A$6:$A$9,0)) * I7,0)</f>
        <v>0</v>
      </c>
      <c r="L7" s="91">
        <f>A7*(E7+H7+K7)</f>
        <v>0</v>
      </c>
      <c r="M7" s="88"/>
      <c r="N7" s="89"/>
      <c r="O7" s="88"/>
      <c r="P7" s="88"/>
      <c r="Q7" s="88"/>
      <c r="R7" s="88"/>
      <c r="S7" s="88"/>
      <c r="T7" s="88"/>
      <c r="U7" s="88"/>
    </row>
    <row r="8" spans="1:21" ht="17.25" customHeight="1" thickBot="1" x14ac:dyDescent="0.35">
      <c r="A8" s="53">
        <v>15</v>
      </c>
      <c r="B8" s="111" t="s">
        <v>50</v>
      </c>
      <c r="C8" s="51"/>
      <c r="D8" s="95"/>
      <c r="E8" s="52">
        <f>IFERROR( INDEX(Eenheidstarieven!$B$6:$B$9, MATCH('Urenbesteding contractonderhoud'!D8,Eenheidstarieven!$A$6:$A$9,0)) * C8,0)</f>
        <v>0</v>
      </c>
      <c r="F8" s="50"/>
      <c r="G8" s="95"/>
      <c r="H8" s="52">
        <f>IFERROR( INDEX(Eenheidstarieven!$B$6:$B$9, MATCH('Urenbesteding contractonderhoud'!G8,Eenheidstarieven!$A$6:$A$9,0)) * F8,0)</f>
        <v>0</v>
      </c>
      <c r="I8" s="50"/>
      <c r="J8" s="95"/>
      <c r="K8" s="52">
        <f>IFERROR( INDEX(Eenheidstarieven!$B$6:$B$9, MATCH('Urenbesteding contractonderhoud'!J8,Eenheidstarieven!$A$6:$A$9,0)) * I8,0)</f>
        <v>0</v>
      </c>
      <c r="L8" s="49">
        <f t="shared" ref="L8:L29" si="0">A8*(E8+H8+K8)</f>
        <v>0</v>
      </c>
      <c r="M8" s="88"/>
      <c r="N8" s="88"/>
      <c r="O8" s="88"/>
      <c r="P8" s="88"/>
      <c r="Q8" s="88"/>
      <c r="R8" s="88"/>
      <c r="S8" s="88"/>
      <c r="T8" s="88"/>
      <c r="U8" s="88"/>
    </row>
    <row r="9" spans="1:21" ht="17.25" customHeight="1" x14ac:dyDescent="0.3">
      <c r="A9" s="71">
        <v>30</v>
      </c>
      <c r="B9" s="112" t="s">
        <v>51</v>
      </c>
      <c r="C9" s="62"/>
      <c r="D9" s="94"/>
      <c r="E9" s="63">
        <f>IFERROR( INDEX(Eenheidstarieven!$B$6:$B$9, MATCH('Urenbesteding contractonderhoud'!D9,Eenheidstarieven!$A$6:$A$9,0)) * C9,0)</f>
        <v>0</v>
      </c>
      <c r="F9" s="62"/>
      <c r="G9" s="94"/>
      <c r="H9" s="63">
        <f>IFERROR( INDEX(Eenheidstarieven!$B$6:$B$9, MATCH('Urenbesteding contractonderhoud'!G9,Eenheidstarieven!$A$6:$A$9,0)) * F9,0)</f>
        <v>0</v>
      </c>
      <c r="I9" s="62"/>
      <c r="J9" s="94"/>
      <c r="K9" s="63">
        <f>IFERROR( INDEX(Eenheidstarieven!$B$6:$B$9, MATCH('Urenbesteding contractonderhoud'!J9,Eenheidstarieven!$A$6:$A$9,0)) * I9,0)</f>
        <v>0</v>
      </c>
      <c r="L9" s="61">
        <f t="shared" si="0"/>
        <v>0</v>
      </c>
      <c r="M9" s="88"/>
      <c r="N9" s="88"/>
      <c r="O9" s="88"/>
      <c r="P9" s="88"/>
      <c r="Q9" s="88"/>
      <c r="R9" s="88"/>
      <c r="S9" s="88"/>
      <c r="T9" s="88"/>
      <c r="U9" s="88"/>
    </row>
    <row r="10" spans="1:21" ht="17.25" customHeight="1" thickBot="1" x14ac:dyDescent="0.35">
      <c r="A10" s="53">
        <v>15</v>
      </c>
      <c r="B10" s="111" t="s">
        <v>52</v>
      </c>
      <c r="C10" s="50"/>
      <c r="D10" s="95"/>
      <c r="E10" s="52">
        <f>IFERROR( INDEX(Eenheidstarieven!$B$6:$B$9, MATCH('Urenbesteding contractonderhoud'!D10,Eenheidstarieven!$A$6:$A$9,0)) * C10,0)</f>
        <v>0</v>
      </c>
      <c r="F10" s="50"/>
      <c r="G10" s="95"/>
      <c r="H10" s="52">
        <f>IFERROR( INDEX(Eenheidstarieven!$B$6:$B$9, MATCH('Urenbesteding contractonderhoud'!G10,Eenheidstarieven!$A$6:$A$9,0)) * F10,0)</f>
        <v>0</v>
      </c>
      <c r="I10" s="50"/>
      <c r="J10" s="95"/>
      <c r="K10" s="52">
        <f>IFERROR( INDEX(Eenheidstarieven!$B$6:$B$9, MATCH('Urenbesteding contractonderhoud'!J10,Eenheidstarieven!$A$6:$A$9,0)) * I10,0)</f>
        <v>0</v>
      </c>
      <c r="L10" s="49">
        <f t="shared" si="0"/>
        <v>0</v>
      </c>
      <c r="M10" s="88"/>
      <c r="N10" s="88"/>
      <c r="O10" s="88"/>
      <c r="P10" s="88"/>
      <c r="Q10" s="88"/>
      <c r="R10" s="88"/>
      <c r="S10" s="88"/>
      <c r="T10" s="88"/>
      <c r="U10" s="88"/>
    </row>
    <row r="11" spans="1:21" ht="17.25" customHeight="1" x14ac:dyDescent="0.3">
      <c r="A11" s="57">
        <v>10</v>
      </c>
      <c r="B11" s="105" t="s">
        <v>53</v>
      </c>
      <c r="C11" s="55"/>
      <c r="D11" s="96"/>
      <c r="E11" s="56">
        <f>IFERROR( INDEX(Eenheidstarieven!$B$6:$B$9, MATCH('Urenbesteding contractonderhoud'!D11,Eenheidstarieven!$A$6:$A$9,0)) * C11,0)</f>
        <v>0</v>
      </c>
      <c r="F11" s="55"/>
      <c r="G11" s="96"/>
      <c r="H11" s="56">
        <f>IFERROR( INDEX(Eenheidstarieven!$B$6:$B$9, MATCH('Urenbesteding contractonderhoud'!G11,Eenheidstarieven!$A$6:$A$9,0)) * F11,0)</f>
        <v>0</v>
      </c>
      <c r="I11" s="55"/>
      <c r="J11" s="96"/>
      <c r="K11" s="56">
        <f>IFERROR( INDEX(Eenheidstarieven!$B$6:$B$9, MATCH('Urenbesteding contractonderhoud'!J11,Eenheidstarieven!$A$6:$A$9,0)) * I11,0)</f>
        <v>0</v>
      </c>
      <c r="L11" s="54">
        <f t="shared" si="0"/>
        <v>0</v>
      </c>
      <c r="M11" s="88"/>
      <c r="N11" s="88"/>
      <c r="O11" s="88"/>
      <c r="P11" s="88"/>
      <c r="Q11" s="88"/>
      <c r="R11" s="88"/>
      <c r="S11" s="88"/>
      <c r="T11" s="88"/>
      <c r="U11" s="88"/>
    </row>
    <row r="12" spans="1:21" ht="17.25" customHeight="1" thickBot="1" x14ac:dyDescent="0.35">
      <c r="A12" s="97">
        <v>2</v>
      </c>
      <c r="B12" s="113" t="s">
        <v>54</v>
      </c>
      <c r="C12" s="59"/>
      <c r="D12" s="98"/>
      <c r="E12" s="60">
        <f>IFERROR( INDEX(Eenheidstarieven!$B$6:$B$9, MATCH('Urenbesteding contractonderhoud'!D12,Eenheidstarieven!$A$6:$A$9,0)) * C12,0)</f>
        <v>0</v>
      </c>
      <c r="F12" s="59"/>
      <c r="G12" s="98"/>
      <c r="H12" s="60">
        <f>IFERROR( INDEX(Eenheidstarieven!$B$6:$B$9, MATCH('Urenbesteding contractonderhoud'!G12,Eenheidstarieven!$A$6:$A$9,0)) * F12,0)</f>
        <v>0</v>
      </c>
      <c r="I12" s="59"/>
      <c r="J12" s="98"/>
      <c r="K12" s="60">
        <f>IFERROR( INDEX(Eenheidstarieven!$B$6:$B$9, MATCH('Urenbesteding contractonderhoud'!J12,Eenheidstarieven!$A$6:$A$9,0)) * I12,0)</f>
        <v>0</v>
      </c>
      <c r="L12" s="58">
        <f t="shared" si="0"/>
        <v>0</v>
      </c>
      <c r="M12" s="88"/>
      <c r="N12" s="88"/>
      <c r="O12" s="88"/>
      <c r="P12" s="88"/>
      <c r="Q12" s="88"/>
      <c r="R12" s="88"/>
      <c r="S12" s="88"/>
      <c r="T12" s="88"/>
      <c r="U12" s="88"/>
    </row>
    <row r="13" spans="1:21" ht="17.25" customHeight="1" x14ac:dyDescent="0.3">
      <c r="A13" s="57">
        <v>2</v>
      </c>
      <c r="B13" s="105" t="s">
        <v>55</v>
      </c>
      <c r="C13" s="55"/>
      <c r="D13" s="96"/>
      <c r="E13" s="56">
        <f>IFERROR( INDEX(Eenheidstarieven!$B$6:$B$9, MATCH('Urenbesteding contractonderhoud'!D13,Eenheidstarieven!$A$6:$A$9,0)) * C13,0)</f>
        <v>0</v>
      </c>
      <c r="F13" s="55"/>
      <c r="G13" s="96"/>
      <c r="H13" s="56">
        <f>IFERROR( INDEX(Eenheidstarieven!$B$6:$B$9, MATCH('Urenbesteding contractonderhoud'!G13,Eenheidstarieven!$A$6:$A$9,0)) * F13,0)</f>
        <v>0</v>
      </c>
      <c r="I13" s="55"/>
      <c r="J13" s="96"/>
      <c r="K13" s="56">
        <f>IFERROR( INDEX(Eenheidstarieven!$B$6:$B$9, MATCH('Urenbesteding contractonderhoud'!J13,Eenheidstarieven!$A$6:$A$9,0)) * I13,0)</f>
        <v>0</v>
      </c>
      <c r="L13" s="54">
        <f t="shared" si="0"/>
        <v>0</v>
      </c>
      <c r="M13" s="88"/>
      <c r="N13" s="88"/>
      <c r="O13" s="88"/>
      <c r="P13" s="88"/>
      <c r="Q13" s="88"/>
      <c r="R13" s="88"/>
      <c r="S13" s="88"/>
      <c r="T13" s="88"/>
      <c r="U13" s="88"/>
    </row>
    <row r="14" spans="1:21" ht="17.25" customHeight="1" x14ac:dyDescent="0.3">
      <c r="A14" s="67">
        <v>10</v>
      </c>
      <c r="B14" s="107" t="s">
        <v>56</v>
      </c>
      <c r="C14" s="65"/>
      <c r="D14" s="93"/>
      <c r="E14" s="66">
        <f>IFERROR( INDEX(Eenheidstarieven!$B$6:$B$9, MATCH('Urenbesteding contractonderhoud'!D14,Eenheidstarieven!$A$6:$A$9,0)) * C14,0)</f>
        <v>0</v>
      </c>
      <c r="F14" s="65"/>
      <c r="G14" s="93"/>
      <c r="H14" s="66">
        <f>IFERROR( INDEX(Eenheidstarieven!$B$6:$B$9, MATCH('Urenbesteding contractonderhoud'!G14,Eenheidstarieven!$A$6:$A$9,0)) * F14,0)</f>
        <v>0</v>
      </c>
      <c r="I14" s="65"/>
      <c r="J14" s="93"/>
      <c r="K14" s="66">
        <f>IFERROR( INDEX(Eenheidstarieven!$B$6:$B$9, MATCH('Urenbesteding contractonderhoud'!J14,Eenheidstarieven!$A$6:$A$9,0)) * I14,0)</f>
        <v>0</v>
      </c>
      <c r="L14" s="64">
        <f t="shared" si="0"/>
        <v>0</v>
      </c>
      <c r="M14" s="88"/>
      <c r="N14" s="88"/>
      <c r="O14" s="88"/>
      <c r="P14" s="88"/>
      <c r="Q14" s="88"/>
      <c r="R14" s="88"/>
      <c r="S14" s="88"/>
      <c r="T14" s="88"/>
      <c r="U14" s="88"/>
    </row>
    <row r="15" spans="1:21" ht="17.25" customHeight="1" x14ac:dyDescent="0.3">
      <c r="A15" s="67">
        <v>30</v>
      </c>
      <c r="B15" s="107" t="s">
        <v>57</v>
      </c>
      <c r="C15" s="65"/>
      <c r="D15" s="93"/>
      <c r="E15" s="66">
        <f>IFERROR( INDEX(Eenheidstarieven!$B$6:$B$9, MATCH('Urenbesteding contractonderhoud'!D15,Eenheidstarieven!$A$6:$A$9,0)) * C15,0)</f>
        <v>0</v>
      </c>
      <c r="F15" s="65"/>
      <c r="G15" s="93"/>
      <c r="H15" s="66">
        <f>IFERROR( INDEX(Eenheidstarieven!$B$6:$B$9, MATCH('Urenbesteding contractonderhoud'!G15,Eenheidstarieven!$A$6:$A$9,0)) * F15,0)</f>
        <v>0</v>
      </c>
      <c r="I15" s="65"/>
      <c r="J15" s="93"/>
      <c r="K15" s="66">
        <f>IFERROR( INDEX(Eenheidstarieven!$B$6:$B$9, MATCH('Urenbesteding contractonderhoud'!J15,Eenheidstarieven!$A$6:$A$9,0)) * I15,0)</f>
        <v>0</v>
      </c>
      <c r="L15" s="64">
        <f t="shared" si="0"/>
        <v>0</v>
      </c>
      <c r="M15" s="88"/>
      <c r="N15" s="88"/>
      <c r="O15" s="88"/>
      <c r="P15" s="88"/>
      <c r="Q15" s="88"/>
      <c r="R15" s="88"/>
      <c r="S15" s="88"/>
      <c r="T15" s="88"/>
      <c r="U15" s="88"/>
    </row>
    <row r="16" spans="1:21" ht="17.25" customHeight="1" x14ac:dyDescent="0.3">
      <c r="A16" s="67">
        <v>5</v>
      </c>
      <c r="B16" s="107" t="s">
        <v>58</v>
      </c>
      <c r="C16" s="65"/>
      <c r="D16" s="93"/>
      <c r="E16" s="66">
        <f>IFERROR( INDEX(Eenheidstarieven!$B$6:$B$9, MATCH('Urenbesteding contractonderhoud'!D16,Eenheidstarieven!$A$6:$A$9,0)) * C16,0)</f>
        <v>0</v>
      </c>
      <c r="F16" s="65"/>
      <c r="G16" s="93"/>
      <c r="H16" s="66">
        <f>IFERROR( INDEX(Eenheidstarieven!$B$6:$B$9, MATCH('Urenbesteding contractonderhoud'!G16,Eenheidstarieven!$A$6:$A$9,0)) * F16,0)</f>
        <v>0</v>
      </c>
      <c r="I16" s="65"/>
      <c r="J16" s="93"/>
      <c r="K16" s="66">
        <f>IFERROR( INDEX(Eenheidstarieven!$B$6:$B$9, MATCH('Urenbesteding contractonderhoud'!J16,Eenheidstarieven!$A$6:$A$9,0)) * I16,0)</f>
        <v>0</v>
      </c>
      <c r="L16" s="64">
        <f t="shared" si="0"/>
        <v>0</v>
      </c>
      <c r="M16" s="88"/>
      <c r="N16" s="88"/>
      <c r="O16" s="88"/>
      <c r="P16" s="88"/>
      <c r="Q16" s="88"/>
      <c r="R16" s="88"/>
      <c r="S16" s="88"/>
      <c r="T16" s="88"/>
      <c r="U16" s="88"/>
    </row>
    <row r="17" spans="1:21" ht="17.25" customHeight="1" x14ac:dyDescent="0.3">
      <c r="A17" s="67">
        <v>8</v>
      </c>
      <c r="B17" s="107" t="s">
        <v>59</v>
      </c>
      <c r="C17" s="65"/>
      <c r="D17" s="93"/>
      <c r="E17" s="66">
        <f>IFERROR( INDEX(Eenheidstarieven!$B$6:$B$9, MATCH('Urenbesteding contractonderhoud'!D17,Eenheidstarieven!$A$6:$A$9,0)) * C17,0)</f>
        <v>0</v>
      </c>
      <c r="F17" s="65"/>
      <c r="G17" s="93"/>
      <c r="H17" s="66">
        <f>IFERROR( INDEX(Eenheidstarieven!$B$6:$B$9, MATCH('Urenbesteding contractonderhoud'!G17,Eenheidstarieven!$A$6:$A$9,0)) * F17,0)</f>
        <v>0</v>
      </c>
      <c r="I17" s="65"/>
      <c r="J17" s="93"/>
      <c r="K17" s="66">
        <f>IFERROR( INDEX(Eenheidstarieven!$B$6:$B$9, MATCH('Urenbesteding contractonderhoud'!J17,Eenheidstarieven!$A$6:$A$9,0)) * I17,0)</f>
        <v>0</v>
      </c>
      <c r="L17" s="64">
        <f t="shared" si="0"/>
        <v>0</v>
      </c>
      <c r="M17" s="88"/>
      <c r="N17" s="88"/>
      <c r="O17" s="88"/>
      <c r="P17" s="88"/>
      <c r="Q17" s="88"/>
      <c r="R17" s="88"/>
      <c r="S17" s="88"/>
      <c r="T17" s="88"/>
      <c r="U17" s="88"/>
    </row>
    <row r="18" spans="1:21" ht="17.25" customHeight="1" x14ac:dyDescent="0.3">
      <c r="A18" s="67">
        <v>70</v>
      </c>
      <c r="B18" s="107" t="s">
        <v>60</v>
      </c>
      <c r="C18" s="65"/>
      <c r="D18" s="93"/>
      <c r="E18" s="66">
        <f>IFERROR( INDEX(Eenheidstarieven!$B$6:$B$9, MATCH('Urenbesteding contractonderhoud'!D18,Eenheidstarieven!$A$6:$A$9,0)) * C18,0)</f>
        <v>0</v>
      </c>
      <c r="F18" s="65"/>
      <c r="G18" s="93"/>
      <c r="H18" s="66">
        <f>IFERROR( INDEX(Eenheidstarieven!$B$6:$B$9, MATCH('Urenbesteding contractonderhoud'!G18,Eenheidstarieven!$A$6:$A$9,0)) * F18,0)</f>
        <v>0</v>
      </c>
      <c r="I18" s="65"/>
      <c r="J18" s="93"/>
      <c r="K18" s="66">
        <f>IFERROR( INDEX(Eenheidstarieven!$B$6:$B$9, MATCH('Urenbesteding contractonderhoud'!J18,Eenheidstarieven!$A$6:$A$9,0)) * I18,0)</f>
        <v>0</v>
      </c>
      <c r="L18" s="64">
        <f t="shared" si="0"/>
        <v>0</v>
      </c>
      <c r="M18" s="88"/>
      <c r="N18" s="88"/>
      <c r="O18" s="88"/>
      <c r="P18" s="88"/>
      <c r="Q18" s="88"/>
      <c r="R18" s="88"/>
      <c r="S18" s="88"/>
      <c r="T18" s="88"/>
      <c r="U18" s="88"/>
    </row>
    <row r="19" spans="1:21" ht="17.25" customHeight="1" x14ac:dyDescent="0.3">
      <c r="A19" s="67">
        <v>30</v>
      </c>
      <c r="B19" s="107" t="s">
        <v>61</v>
      </c>
      <c r="C19" s="65"/>
      <c r="D19" s="93"/>
      <c r="E19" s="66">
        <f>IFERROR( INDEX(Eenheidstarieven!$B$6:$B$9, MATCH('Urenbesteding contractonderhoud'!D19,Eenheidstarieven!$A$6:$A$9,0)) * C19,0)</f>
        <v>0</v>
      </c>
      <c r="F19" s="65"/>
      <c r="G19" s="93"/>
      <c r="H19" s="66">
        <f>IFERROR( INDEX(Eenheidstarieven!$B$6:$B$9, MATCH('Urenbesteding contractonderhoud'!G19,Eenheidstarieven!$A$6:$A$9,0)) * F19,0)</f>
        <v>0</v>
      </c>
      <c r="I19" s="65"/>
      <c r="J19" s="93"/>
      <c r="K19" s="66">
        <f>IFERROR( INDEX(Eenheidstarieven!$B$6:$B$9, MATCH('Urenbesteding contractonderhoud'!J19,Eenheidstarieven!$A$6:$A$9,0)) * I19,0)</f>
        <v>0</v>
      </c>
      <c r="L19" s="64">
        <f t="shared" si="0"/>
        <v>0</v>
      </c>
      <c r="M19" s="88"/>
      <c r="N19" s="88"/>
      <c r="O19" s="88"/>
      <c r="P19" s="88"/>
      <c r="Q19" s="88"/>
      <c r="R19" s="88"/>
      <c r="S19" s="88"/>
      <c r="T19" s="88"/>
      <c r="U19" s="88"/>
    </row>
    <row r="20" spans="1:21" ht="17.25" customHeight="1" x14ac:dyDescent="0.3">
      <c r="A20" s="67">
        <v>30</v>
      </c>
      <c r="B20" s="107" t="s">
        <v>62</v>
      </c>
      <c r="C20" s="65"/>
      <c r="D20" s="93"/>
      <c r="E20" s="66">
        <f>IFERROR( INDEX(Eenheidstarieven!$B$6:$B$9, MATCH('Urenbesteding contractonderhoud'!D20,Eenheidstarieven!$A$6:$A$9,0)) * C20,0)</f>
        <v>0</v>
      </c>
      <c r="F20" s="65"/>
      <c r="G20" s="93"/>
      <c r="H20" s="66">
        <f>IFERROR( INDEX(Eenheidstarieven!$B$6:$B$9, MATCH('Urenbesteding contractonderhoud'!G20,Eenheidstarieven!$A$6:$A$9,0)) * F20,0)</f>
        <v>0</v>
      </c>
      <c r="I20" s="65"/>
      <c r="J20" s="93"/>
      <c r="K20" s="66">
        <f>IFERROR( INDEX(Eenheidstarieven!$B$6:$B$9, MATCH('Urenbesteding contractonderhoud'!J20,Eenheidstarieven!$A$6:$A$9,0)) * I20,0)</f>
        <v>0</v>
      </c>
      <c r="L20" s="64">
        <f t="shared" si="0"/>
        <v>0</v>
      </c>
      <c r="M20" s="88"/>
      <c r="N20" s="88"/>
      <c r="O20" s="88"/>
      <c r="P20" s="88"/>
      <c r="Q20" s="88"/>
      <c r="R20" s="88"/>
      <c r="S20" s="88"/>
      <c r="T20" s="88"/>
      <c r="U20" s="88"/>
    </row>
    <row r="21" spans="1:21" ht="17.25" customHeight="1" x14ac:dyDescent="0.3">
      <c r="A21" s="67">
        <v>10</v>
      </c>
      <c r="B21" s="107" t="s">
        <v>63</v>
      </c>
      <c r="C21" s="65"/>
      <c r="D21" s="93"/>
      <c r="E21" s="66">
        <f>IFERROR( INDEX(Eenheidstarieven!$B$6:$B$9, MATCH('Urenbesteding contractonderhoud'!D21,Eenheidstarieven!$A$6:$A$9,0)) * C21,0)</f>
        <v>0</v>
      </c>
      <c r="F21" s="65"/>
      <c r="G21" s="93"/>
      <c r="H21" s="66">
        <f>IFERROR( INDEX(Eenheidstarieven!$B$6:$B$9, MATCH('Urenbesteding contractonderhoud'!G21,Eenheidstarieven!$A$6:$A$9,0)) * F21,0)</f>
        <v>0</v>
      </c>
      <c r="I21" s="65"/>
      <c r="J21" s="93"/>
      <c r="K21" s="66">
        <f>IFERROR( INDEX(Eenheidstarieven!$B$6:$B$9, MATCH('Urenbesteding contractonderhoud'!J21,Eenheidstarieven!$A$6:$A$9,0)) * I21,0)</f>
        <v>0</v>
      </c>
      <c r="L21" s="64">
        <f t="shared" si="0"/>
        <v>0</v>
      </c>
      <c r="M21" s="88"/>
      <c r="N21" s="88"/>
      <c r="O21" s="88"/>
      <c r="P21" s="88"/>
      <c r="Q21" s="88"/>
      <c r="R21" s="88"/>
      <c r="S21" s="88"/>
      <c r="T21" s="88"/>
      <c r="U21" s="88"/>
    </row>
    <row r="22" spans="1:21" ht="17.25" customHeight="1" x14ac:dyDescent="0.3">
      <c r="A22" s="67">
        <v>6</v>
      </c>
      <c r="B22" s="107" t="s">
        <v>64</v>
      </c>
      <c r="C22" s="65"/>
      <c r="D22" s="93"/>
      <c r="E22" s="66">
        <f>IFERROR( INDEX(Eenheidstarieven!$B$6:$B$9, MATCH('Urenbesteding contractonderhoud'!D22,Eenheidstarieven!$A$6:$A$9,0)) * C22,0)</f>
        <v>0</v>
      </c>
      <c r="F22" s="65"/>
      <c r="G22" s="93"/>
      <c r="H22" s="66">
        <f>IFERROR( INDEX(Eenheidstarieven!$B$6:$B$9, MATCH('Urenbesteding contractonderhoud'!G22,Eenheidstarieven!$A$6:$A$9,0)) * F22,0)</f>
        <v>0</v>
      </c>
      <c r="I22" s="65"/>
      <c r="J22" s="93"/>
      <c r="K22" s="66">
        <f>IFERROR( INDEX(Eenheidstarieven!$B$6:$B$9, MATCH('Urenbesteding contractonderhoud'!J22,Eenheidstarieven!$A$6:$A$9,0)) * I22,0)</f>
        <v>0</v>
      </c>
      <c r="L22" s="64">
        <f t="shared" si="0"/>
        <v>0</v>
      </c>
      <c r="M22" s="88"/>
      <c r="N22" s="88"/>
      <c r="O22" s="88"/>
      <c r="P22" s="88"/>
      <c r="Q22" s="88"/>
      <c r="R22" s="88"/>
      <c r="S22" s="88"/>
      <c r="T22" s="88"/>
      <c r="U22" s="88"/>
    </row>
    <row r="23" spans="1:21" ht="17.25" customHeight="1" x14ac:dyDescent="0.3">
      <c r="A23" s="114">
        <v>30</v>
      </c>
      <c r="B23" s="107" t="s">
        <v>65</v>
      </c>
      <c r="C23" s="65"/>
      <c r="D23" s="93"/>
      <c r="E23" s="66">
        <f>IFERROR( INDEX(Eenheidstarieven!$B$6:$B$9, MATCH('Urenbesteding contractonderhoud'!D23,Eenheidstarieven!$A$6:$A$9,0)) * C23,0)</f>
        <v>0</v>
      </c>
      <c r="F23" s="65"/>
      <c r="G23" s="93"/>
      <c r="H23" s="66">
        <f>IFERROR( INDEX(Eenheidstarieven!$B$6:$B$9, MATCH('Urenbesteding contractonderhoud'!G23,Eenheidstarieven!$A$6:$A$9,0)) * F23,0)</f>
        <v>0</v>
      </c>
      <c r="I23" s="65"/>
      <c r="J23" s="93"/>
      <c r="K23" s="66">
        <f>IFERROR( INDEX(Eenheidstarieven!$B$6:$B$9, MATCH('Urenbesteding contractonderhoud'!J23,Eenheidstarieven!$A$6:$A$9,0)) * I23,0)</f>
        <v>0</v>
      </c>
      <c r="L23" s="64">
        <f t="shared" si="0"/>
        <v>0</v>
      </c>
      <c r="M23" s="88"/>
      <c r="N23" s="88"/>
      <c r="O23" s="88"/>
      <c r="P23" s="88"/>
      <c r="Q23" s="88"/>
      <c r="R23" s="88"/>
      <c r="S23" s="88"/>
      <c r="T23" s="88"/>
      <c r="U23" s="88"/>
    </row>
    <row r="24" spans="1:21" ht="17.25" customHeight="1" x14ac:dyDescent="0.3">
      <c r="A24" s="67"/>
      <c r="B24" s="106"/>
      <c r="C24" s="65"/>
      <c r="D24" s="93"/>
      <c r="E24" s="66">
        <f>IFERROR( INDEX(Eenheidstarieven!$B$6:$B$9, MATCH('Urenbesteding contractonderhoud'!D24,Eenheidstarieven!$A$6:$A$9,0)) * C24,0)</f>
        <v>0</v>
      </c>
      <c r="F24" s="65"/>
      <c r="G24" s="93"/>
      <c r="H24" s="66">
        <f>IFERROR( INDEX(Eenheidstarieven!$B$6:$B$9, MATCH('Urenbesteding contractonderhoud'!G24,Eenheidstarieven!$A$6:$A$9,0)) * F24,0)</f>
        <v>0</v>
      </c>
      <c r="I24" s="65"/>
      <c r="J24" s="93"/>
      <c r="K24" s="66">
        <f>IFERROR( INDEX(Eenheidstarieven!$B$6:$B$9, MATCH('Urenbesteding contractonderhoud'!J24,Eenheidstarieven!$A$6:$A$9,0)) * I24,0)</f>
        <v>0</v>
      </c>
      <c r="L24" s="64">
        <f t="shared" si="0"/>
        <v>0</v>
      </c>
      <c r="M24" s="88"/>
      <c r="N24" s="88"/>
      <c r="O24" s="88"/>
      <c r="P24" s="88"/>
      <c r="Q24" s="88"/>
      <c r="R24" s="88"/>
      <c r="S24" s="88"/>
      <c r="T24" s="88"/>
      <c r="U24" s="88"/>
    </row>
    <row r="25" spans="1:21" ht="17.25" customHeight="1" x14ac:dyDescent="0.3">
      <c r="A25" s="67"/>
      <c r="B25" s="107"/>
      <c r="C25" s="65"/>
      <c r="D25" s="93"/>
      <c r="E25" s="66">
        <f>IFERROR( INDEX(Eenheidstarieven!$B$6:$B$9, MATCH('Urenbesteding contractonderhoud'!D25,Eenheidstarieven!$A$6:$A$9,0)) * C25,0)</f>
        <v>0</v>
      </c>
      <c r="F25" s="65"/>
      <c r="G25" s="93"/>
      <c r="H25" s="66">
        <f>IFERROR( INDEX(Eenheidstarieven!$B$6:$B$9, MATCH('Urenbesteding contractonderhoud'!G25,Eenheidstarieven!$A$6:$A$9,0)) * F25,0)</f>
        <v>0</v>
      </c>
      <c r="I25" s="65"/>
      <c r="J25" s="93"/>
      <c r="K25" s="66">
        <f>IFERROR( INDEX(Eenheidstarieven!$B$6:$B$9, MATCH('Urenbesteding contractonderhoud'!J25,Eenheidstarieven!$A$6:$A$9,0)) * I25,0)</f>
        <v>0</v>
      </c>
      <c r="L25" s="64">
        <f t="shared" si="0"/>
        <v>0</v>
      </c>
      <c r="M25" s="88"/>
      <c r="N25" s="88"/>
      <c r="O25" s="88"/>
      <c r="P25" s="88"/>
      <c r="Q25" s="88"/>
      <c r="R25" s="88"/>
      <c r="S25" s="88"/>
      <c r="T25" s="88"/>
      <c r="U25" s="88"/>
    </row>
    <row r="26" spans="1:21" ht="17.25" customHeight="1" x14ac:dyDescent="0.3">
      <c r="A26" s="67"/>
      <c r="B26" s="107"/>
      <c r="C26" s="65"/>
      <c r="D26" s="93"/>
      <c r="E26" s="66">
        <f>IFERROR( INDEX(Eenheidstarieven!$B$6:$B$9, MATCH('Urenbesteding contractonderhoud'!D26,Eenheidstarieven!$A$6:$A$9,0)) * C26,0)</f>
        <v>0</v>
      </c>
      <c r="F26" s="65"/>
      <c r="G26" s="93"/>
      <c r="H26" s="66">
        <f>IFERROR( INDEX(Eenheidstarieven!$B$6:$B$9, MATCH('Urenbesteding contractonderhoud'!G26,Eenheidstarieven!$A$6:$A$9,0)) * F26,0)</f>
        <v>0</v>
      </c>
      <c r="I26" s="65"/>
      <c r="J26" s="93"/>
      <c r="K26" s="66">
        <f>IFERROR( INDEX(Eenheidstarieven!$B$6:$B$9, MATCH('Urenbesteding contractonderhoud'!J26,Eenheidstarieven!$A$6:$A$9,0)) * I26,0)</f>
        <v>0</v>
      </c>
      <c r="L26" s="64">
        <f t="shared" si="0"/>
        <v>0</v>
      </c>
      <c r="M26" s="88"/>
      <c r="N26" s="88"/>
      <c r="O26" s="88"/>
      <c r="P26" s="88"/>
      <c r="Q26" s="88"/>
      <c r="R26" s="88"/>
      <c r="S26" s="88"/>
      <c r="T26" s="88"/>
      <c r="U26" s="88"/>
    </row>
    <row r="27" spans="1:21" ht="17.25" customHeight="1" x14ac:dyDescent="0.3">
      <c r="A27" s="67"/>
      <c r="B27" s="107"/>
      <c r="C27" s="65"/>
      <c r="D27" s="93"/>
      <c r="E27" s="66">
        <f>IFERROR( INDEX(Eenheidstarieven!$B$6:$B$9, MATCH('Urenbesteding contractonderhoud'!D27,Eenheidstarieven!$A$6:$A$9,0)) * C27,0)</f>
        <v>0</v>
      </c>
      <c r="F27" s="65"/>
      <c r="G27" s="93"/>
      <c r="H27" s="66">
        <f>IFERROR( INDEX(Eenheidstarieven!$B$6:$B$9, MATCH('Urenbesteding contractonderhoud'!G27,Eenheidstarieven!$A$6:$A$9,0)) * F27,0)</f>
        <v>0</v>
      </c>
      <c r="I27" s="65"/>
      <c r="J27" s="93"/>
      <c r="K27" s="66">
        <f>IFERROR( INDEX(Eenheidstarieven!$B$6:$B$9, MATCH('Urenbesteding contractonderhoud'!J27,Eenheidstarieven!$A$6:$A$9,0)) * I27,0)</f>
        <v>0</v>
      </c>
      <c r="L27" s="64">
        <f t="shared" si="0"/>
        <v>0</v>
      </c>
      <c r="M27" s="88"/>
      <c r="N27" s="88"/>
      <c r="O27" s="88"/>
      <c r="P27" s="88"/>
      <c r="Q27" s="88"/>
      <c r="R27" s="88"/>
      <c r="S27" s="88"/>
      <c r="T27" s="88"/>
      <c r="U27" s="88"/>
    </row>
    <row r="28" spans="1:21" ht="17.25" customHeight="1" x14ac:dyDescent="0.3">
      <c r="A28" s="67"/>
      <c r="B28" s="108"/>
      <c r="C28" s="65"/>
      <c r="D28" s="93"/>
      <c r="E28" s="66">
        <f>IFERROR( INDEX(Eenheidstarieven!$B$6:$B$9, MATCH('Urenbesteding contractonderhoud'!D28,Eenheidstarieven!$A$6:$A$9,0)) * C28,0)</f>
        <v>0</v>
      </c>
      <c r="F28" s="65"/>
      <c r="G28" s="93"/>
      <c r="H28" s="66">
        <f>IFERROR( INDEX(Eenheidstarieven!$B$6:$B$9, MATCH('Urenbesteding contractonderhoud'!G28,Eenheidstarieven!$A$6:$A$9,0)) * F28,0)</f>
        <v>0</v>
      </c>
      <c r="I28" s="65"/>
      <c r="J28" s="93"/>
      <c r="K28" s="66">
        <f>IFERROR( INDEX(Eenheidstarieven!$B$6:$B$9, MATCH('Urenbesteding contractonderhoud'!J28,Eenheidstarieven!$A$6:$A$9,0)) * I28,0)</f>
        <v>0</v>
      </c>
      <c r="L28" s="64">
        <f t="shared" si="0"/>
        <v>0</v>
      </c>
      <c r="M28" s="88"/>
      <c r="N28" s="88"/>
      <c r="O28" s="88"/>
      <c r="P28" s="88"/>
      <c r="Q28" s="88"/>
      <c r="R28" s="88"/>
      <c r="S28" s="88"/>
      <c r="T28" s="88"/>
      <c r="U28" s="88"/>
    </row>
    <row r="29" spans="1:21" ht="17.25" customHeight="1" thickBot="1" x14ac:dyDescent="0.35">
      <c r="A29" s="53"/>
      <c r="B29" s="109"/>
      <c r="C29" s="51"/>
      <c r="D29" s="68"/>
      <c r="E29" s="104">
        <f>IFERROR( INDEX(Eenheidstarieven!$B$6:$B$9, MATCH('Urenbesteding contractonderhoud'!D29,Eenheidstarieven!$A$6:$A$9,0)) * C29,0)</f>
        <v>0</v>
      </c>
      <c r="F29" s="51"/>
      <c r="G29" s="68"/>
      <c r="H29" s="104">
        <f>IFERROR( INDEX(Eenheidstarieven!$B$6:$B$9, MATCH('Urenbesteding contractonderhoud'!G29,Eenheidstarieven!$A$6:$A$9,0)) * F29,0)</f>
        <v>0</v>
      </c>
      <c r="I29" s="51"/>
      <c r="J29" s="68"/>
      <c r="K29" s="104">
        <f>IFERROR( INDEX(Eenheidstarieven!$B$6:$B$9, MATCH('Urenbesteding contractonderhoud'!J29,Eenheidstarieven!$A$6:$A$9,0)) * I29,0)</f>
        <v>0</v>
      </c>
      <c r="L29" s="92">
        <f t="shared" si="0"/>
        <v>0</v>
      </c>
      <c r="M29" s="88"/>
      <c r="N29" s="88"/>
      <c r="O29" s="88"/>
      <c r="P29" s="88"/>
      <c r="Q29" s="88"/>
      <c r="R29" s="88"/>
      <c r="S29" s="88"/>
      <c r="T29" s="88"/>
      <c r="U29" s="88"/>
    </row>
    <row r="30" spans="1:21" ht="25.5" customHeight="1" x14ac:dyDescent="0.3">
      <c r="B30" s="48"/>
      <c r="C30" s="47"/>
      <c r="M30" s="88"/>
      <c r="N30" s="88"/>
      <c r="O30" s="88"/>
      <c r="P30" s="88"/>
      <c r="Q30" s="88"/>
      <c r="R30" s="88"/>
      <c r="S30" s="88"/>
      <c r="T30" s="88"/>
      <c r="U30" s="88"/>
    </row>
    <row r="31" spans="1:21" x14ac:dyDescent="0.3">
      <c r="K31" s="46" t="s">
        <v>66</v>
      </c>
      <c r="L31" s="45">
        <f>SUM(L7:L29)</f>
        <v>0</v>
      </c>
      <c r="M31" s="88"/>
      <c r="N31" s="88"/>
      <c r="O31" s="88"/>
      <c r="P31" s="88"/>
      <c r="Q31" s="88"/>
      <c r="R31" s="88"/>
      <c r="S31" s="88"/>
      <c r="T31" s="88"/>
      <c r="U31" s="88"/>
    </row>
    <row r="32" spans="1:21" ht="57.65" customHeight="1" x14ac:dyDescent="0.3">
      <c r="M32" s="88"/>
      <c r="N32" s="88"/>
      <c r="O32" s="88"/>
      <c r="P32" s="88"/>
      <c r="Q32" s="88"/>
      <c r="R32" s="88"/>
      <c r="S32" s="88"/>
      <c r="T32" s="88"/>
      <c r="U32" s="88"/>
    </row>
    <row r="33" ht="21.65" customHeight="1" x14ac:dyDescent="0.3"/>
    <row r="34" ht="68.5" customHeight="1" x14ac:dyDescent="0.3"/>
  </sheetData>
  <mergeCells count="5">
    <mergeCell ref="B3:J3"/>
    <mergeCell ref="B4:J4"/>
    <mergeCell ref="C5:E5"/>
    <mergeCell ref="F5:H5"/>
    <mergeCell ref="I5:K5"/>
  </mergeCells>
  <pageMargins left="0.70866141732283472" right="0.70866141732283472" top="1.37" bottom="0.74803149606299213" header="0.31496062992125984" footer="0.31496062992125984"/>
  <pageSetup paperSize="8" scale="71"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9DE53E8E-DE37-4AC5-8FD8-59F8B21329C5}">
          <x14:formula1>
            <xm:f>Eenheidstarieven!$A$6:$A$9</xm:f>
          </x14:formula1>
          <xm:sqref>D7:D29 J7:J29 G7:G29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Q D A A B Q S w M E F A A C A A g A B 7 l Y W V B 5 p I y k A A A A 9 Q A A A B I A H A B D b 2 5 m a W c v U G F j a 2 F n Z S 5 4 b W w g o h g A K K A U A A A A A A A A A A A A A A A A A A A A A A A A A A A A h Y 9 N D o I w F I S v Q r q n 5 S d G Q x 5 l 4 R a M i Y l x 2 5 Q K j f A w t F j u 5 s I j e Q U x i r p z O d 9 8 i 5 n 7 9 Q b Z 2 D b e R f V G d 5 i S k A b E U y i 7 U m O V k s E e / R X J O G y F P I l K e Z O M J h l N m Z L a 2 n P C m H O O u p h 2 f c W i I A j Z o c h 3 s l a t I B 9 Z / 5 d 9 j c Y K l I p w 2 L / G 8 I i G c U w X S x o A m x k U G r 9 9 N M 1 9 t j 8 Q 1 k N j h 1 5 x b P x N D m y O w N 4 X + A N Q S w M E F A A C A A g A B 7 l Y 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e 5 W F k o i k e 4 D g A A A B E A A A A T A B w A R m 9 y b X V s Y X M v U 2 V j d G l v b j E u b S C i G A A o o B Q A A A A A A A A A A A A A A A A A A A A A A A A A A A A r T k 0 u y c z P U w i G 0 I b W A F B L A Q I t A B Q A A g A I A A e 5 W F l Q e a S M p A A A A P U A A A A S A A A A A A A A A A A A A A A A A A A A A A B D b 2 5 m a W c v U G F j a 2 F n Z S 5 4 b W x Q S w E C L Q A U A A I A C A A H u V h Z D 8 r p q 6 Q A A A D p A A A A E w A A A A A A A A A A A A A A A A D w A A A A W 0 N v b n R l b n R f V H l w Z X N d L n h t b F B L A Q I t A B Q A A g A I A A e 5 W 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s 3 D E s c B j R b D x Z 2 I l 0 m o + A A A A A A I A A A A A A A N m A A D A A A A A E A A A A L 7 n + m g 0 k A D F u 6 Z o S Q 9 5 3 x 4 A A A A A B I A A A K A A A A A Q A A A A K E 3 h M k s g g P K v 5 y C a 0 F t 0 + V A A A A D Z l 5 Z X 4 T W L R T 2 n g w p z 8 1 8 1 5 i N l x Y d A L 8 Y M f g Y R w E / m M h a 0 k 1 w x D O k R 5 O a 4 w Y k j L U r x W d g s h k C 6 t b k y k o h 3 G e y f O Z O W 5 b m Y 3 s U h t k e f c 7 G t z B Q A A A B 4 S n / I N B + M w I S x G K X n / L p / G a 7 K A 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67125FF6E6F5D4984BC4B7C3988824D" ma:contentTypeVersion="4" ma:contentTypeDescription="Een nieuw document maken." ma:contentTypeScope="" ma:versionID="e262151bb26cd95695e1f6651e4299ad">
  <xsd:schema xmlns:xsd="http://www.w3.org/2001/XMLSchema" xmlns:xs="http://www.w3.org/2001/XMLSchema" xmlns:p="http://schemas.microsoft.com/office/2006/metadata/properties" xmlns:ns2="91b4ec13-e572-4d14-8cd5-de9bbdd1e438" targetNamespace="http://schemas.microsoft.com/office/2006/metadata/properties" ma:root="true" ma:fieldsID="1d1106faef99164d5f7e6b5bb1e903c8" ns2:_="">
    <xsd:import namespace="91b4ec13-e572-4d14-8cd5-de9bbdd1e4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4ec13-e572-4d14-8cd5-de9bbdd1e4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7829A2-AC5E-4FDB-A1CC-F7458C1865F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B25DB5F-437C-4FE7-8584-30A094CCC0AC}">
  <ds:schemaRefs>
    <ds:schemaRef ds:uri="http://schemas.microsoft.com/DataMashup"/>
  </ds:schemaRefs>
</ds:datastoreItem>
</file>

<file path=customXml/itemProps3.xml><?xml version="1.0" encoding="utf-8"?>
<ds:datastoreItem xmlns:ds="http://schemas.openxmlformats.org/officeDocument/2006/customXml" ds:itemID="{F26569C8-A6BE-401D-8A12-195D32102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4ec13-e572-4d14-8cd5-de9bbdd1e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92D02B-7F01-4B08-B2A4-C2EC8034CA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Invulinstructies</vt:lpstr>
      <vt:lpstr>Eenheidstarieven</vt:lpstr>
      <vt:lpstr>Urenbesteding contractonderhoud</vt:lpstr>
      <vt:lpstr>Eenheidstarieven!Afdrukbereik</vt:lpstr>
      <vt:lpstr>'Urenbesteding contractonderhoud'!Afdrukbereik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 Koenen</dc:creator>
  <cp:keywords/>
  <dc:description/>
  <cp:lastModifiedBy>Evelyn Uittenbogaard</cp:lastModifiedBy>
  <cp:revision/>
  <dcterms:created xsi:type="dcterms:W3CDTF">2024-10-24T20:51:54Z</dcterms:created>
  <dcterms:modified xsi:type="dcterms:W3CDTF">2024-12-18T11:16:34Z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0x010100D67125FF6E6F5D4984BC4B7C3988824D</vt:lpwstr>
  </property>
</Properties>
</file>