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B\JZI\INK\Dossiers 2024\IP&amp;A\WAN verbindingen\Voor publicatie\"/>
    </mc:Choice>
  </mc:AlternateContent>
  <bookViews>
    <workbookView xWindow="0" yWindow="0" windowWidth="25125" windowHeight="11100"/>
  </bookViews>
  <sheets>
    <sheet name="Prijs" sheetId="6" r:id="rId1"/>
    <sheet name="Totalen"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6" l="1"/>
  <c r="H31" i="6"/>
  <c r="H32" i="6"/>
  <c r="G30" i="6"/>
  <c r="G31" i="6"/>
  <c r="G32" i="6"/>
  <c r="G33" i="6"/>
  <c r="H45" i="6"/>
  <c r="H46" i="6"/>
  <c r="G45" i="6"/>
  <c r="G46" i="6"/>
  <c r="G47" i="6" l="1"/>
  <c r="H49" i="6"/>
  <c r="M49" i="6" s="1"/>
  <c r="G49" i="6"/>
  <c r="I49" i="6" s="1"/>
  <c r="H48" i="6"/>
  <c r="M48" i="6" s="1"/>
  <c r="G48" i="6"/>
  <c r="I48" i="6" s="1"/>
  <c r="H33" i="6"/>
  <c r="H34" i="6"/>
  <c r="H35" i="6"/>
  <c r="H25" i="6"/>
  <c r="G25" i="6"/>
  <c r="G24" i="6"/>
  <c r="H24" i="6"/>
  <c r="M24" i="6" s="1"/>
  <c r="H23" i="6"/>
  <c r="H22" i="6"/>
  <c r="H44" i="6"/>
  <c r="M44" i="6" s="1"/>
  <c r="G44" i="6"/>
  <c r="H21" i="6"/>
  <c r="M21" i="6" s="1"/>
  <c r="G21" i="6"/>
  <c r="H20" i="6"/>
  <c r="J20" i="6" s="1"/>
  <c r="G20" i="6"/>
  <c r="G23" i="6"/>
  <c r="G22" i="6"/>
  <c r="G16" i="6"/>
  <c r="H19" i="6"/>
  <c r="J19" i="6" s="1"/>
  <c r="G19" i="6"/>
  <c r="H18" i="6"/>
  <c r="J18" i="6" s="1"/>
  <c r="G18" i="6"/>
  <c r="G15" i="6"/>
  <c r="M25" i="6" l="1"/>
  <c r="K19" i="6"/>
  <c r="I18" i="6"/>
  <c r="J49" i="6"/>
  <c r="K49" i="6"/>
  <c r="L49" i="6"/>
  <c r="J48" i="6"/>
  <c r="K48" i="6"/>
  <c r="L48" i="6"/>
  <c r="L19" i="6"/>
  <c r="M19" i="6"/>
  <c r="M20" i="6"/>
  <c r="J22" i="6"/>
  <c r="J23" i="6"/>
  <c r="L20" i="6"/>
  <c r="J21" i="6"/>
  <c r="K44" i="6"/>
  <c r="K21" i="6"/>
  <c r="L21" i="6"/>
  <c r="K20" i="6"/>
  <c r="L44" i="6"/>
  <c r="K24" i="6"/>
  <c r="L24" i="6"/>
  <c r="K25" i="6"/>
  <c r="L25" i="6"/>
  <c r="I23" i="6"/>
  <c r="I22" i="6"/>
  <c r="I21" i="6"/>
  <c r="M14" i="6"/>
  <c r="L14" i="6"/>
  <c r="K14" i="6"/>
  <c r="I20" i="6"/>
  <c r="L18" i="6"/>
  <c r="M18" i="6"/>
  <c r="K18" i="6"/>
  <c r="I19" i="6"/>
  <c r="G14" i="6"/>
  <c r="H15" i="6"/>
  <c r="H13" i="6"/>
  <c r="J13" i="6" s="1"/>
  <c r="H47" i="6"/>
  <c r="I47" i="6"/>
  <c r="H43" i="6"/>
  <c r="G43" i="6"/>
  <c r="H42" i="6"/>
  <c r="G42" i="6"/>
  <c r="H38" i="6"/>
  <c r="G38" i="6"/>
  <c r="H37" i="6"/>
  <c r="G37" i="6"/>
  <c r="H36" i="6"/>
  <c r="G36" i="6"/>
  <c r="G35" i="6"/>
  <c r="G34" i="6"/>
  <c r="H17" i="6"/>
  <c r="J17" i="6" s="1"/>
  <c r="G17" i="6"/>
  <c r="H16" i="6"/>
  <c r="K16" i="6" s="1"/>
  <c r="G13" i="6"/>
  <c r="M47" i="6" l="1"/>
  <c r="L47" i="6"/>
  <c r="K47" i="6"/>
  <c r="J47" i="6"/>
  <c r="J43" i="6"/>
  <c r="I43" i="6"/>
  <c r="J33" i="6"/>
  <c r="I33" i="6"/>
  <c r="M37" i="6"/>
  <c r="L37" i="6"/>
  <c r="K37" i="6"/>
  <c r="J34" i="6"/>
  <c r="I34" i="6"/>
  <c r="I35" i="6"/>
  <c r="J35" i="6"/>
  <c r="M36" i="6"/>
  <c r="L36" i="6"/>
  <c r="K36" i="6"/>
  <c r="M38" i="6"/>
  <c r="L38" i="6"/>
  <c r="K38" i="6"/>
  <c r="I17" i="6"/>
  <c r="I13" i="6"/>
  <c r="L16" i="6"/>
  <c r="J15" i="6"/>
  <c r="I15" i="6"/>
  <c r="G50" i="6"/>
  <c r="H50" i="6"/>
  <c r="M17" i="6"/>
  <c r="L17" i="6"/>
  <c r="K17" i="6"/>
  <c r="M16" i="6"/>
  <c r="H14" i="6"/>
  <c r="J52" i="6" l="1"/>
  <c r="I52" i="6"/>
  <c r="L52" i="6"/>
  <c r="M52" i="6"/>
  <c r="K52" i="6"/>
  <c r="H56" i="6" l="1"/>
  <c r="F15" i="1" s="1"/>
  <c r="G21" i="1" s="1"/>
  <c r="G19" i="1" l="1"/>
</calcChain>
</file>

<file path=xl/sharedStrings.xml><?xml version="1.0" encoding="utf-8"?>
<sst xmlns="http://schemas.openxmlformats.org/spreadsheetml/2006/main" count="105" uniqueCount="71">
  <si>
    <t>Hierna genoemde inschrijver</t>
  </si>
  <si>
    <t>Gevestigd te</t>
  </si>
  <si>
    <t>looptijd in jaren</t>
  </si>
  <si>
    <t xml:space="preserve">Inschrijfprijs </t>
  </si>
  <si>
    <t>Alle tarieven dienen exclusief BTW te worden berekend.</t>
  </si>
  <si>
    <t>Behaalde punten subgunningscriterium prijs</t>
  </si>
  <si>
    <t>De inschrijver verklaart deze aanbieding te doen met inachtneming van de bepalingen en de gegevens,  zoals deze zijn omschreven</t>
  </si>
  <si>
    <t>Plaats :</t>
  </si>
  <si>
    <t>Datum :</t>
  </si>
  <si>
    <t xml:space="preserve"> </t>
  </si>
  <si>
    <t>(handtekening)</t>
  </si>
  <si>
    <t>Invulinstructie:</t>
  </si>
  <si>
    <r>
      <t>De verrekenprijs per dienst omvat</t>
    </r>
    <r>
      <rPr>
        <b/>
        <sz val="11"/>
        <rFont val="Calibri"/>
        <family val="2"/>
        <scheme val="minor"/>
      </rPr>
      <t xml:space="preserve"> alle</t>
    </r>
    <r>
      <rPr>
        <sz val="11"/>
        <rFont val="Calibri"/>
        <family val="2"/>
        <scheme val="minor"/>
      </rPr>
      <t xml:space="preserve"> kosten voor het aanleggen en in-house (serverruimte)  en in het datacenter(rack) afmonteren van alle fibers (leges, vergunningen, graven, kabel, materialen, hardware, licenties projectondersteuning, huur e.d.) en het aansluiten van de diensten op de apparatuur van de opdrachtgever conform uw Implementatieplan, inclusief reiskosten en verblijfkosten gedurende de implementatie en de looptijd van de overeenkomst.</t>
    </r>
  </si>
  <si>
    <t>De overeengekomen eenmalige-, abonnements- en variabele kosten van de diensten en verbindingen zijn van toepassing op de aansluitingen en diensten bij aanvang van de Overeenkomst en die mutaties die tijdens de looptijd van de overeenkomst worden toegevoegd/aangesloten/opgeheven of beeindigd.</t>
  </si>
  <si>
    <t>"Zeker of optie"  geeft aan dat afname van deze diensten is gegarandeerd bij 'zeker' en de afname/upgrade bij 'optie' optioneel is. Bij het upgraden van een dienst worden de kosten van de geupgrade dienst in rekening gebracht in plaats van de vervallen dienst</t>
  </si>
  <si>
    <t>Omschrijving</t>
  </si>
  <si>
    <t>Zeker/optie</t>
  </si>
  <si>
    <t>Indicatief aantal</t>
  </si>
  <si>
    <t>Eenmalig implementie/upgrade</t>
  </si>
  <si>
    <t>Netto tarief/ abo/maand dienst</t>
  </si>
  <si>
    <t>Eenmalig totaal</t>
  </si>
  <si>
    <t>Totaalkosten/ maand</t>
  </si>
  <si>
    <t>Kosten 1e jaar</t>
  </si>
  <si>
    <t>Kosten 2e jaar</t>
  </si>
  <si>
    <t>Kosten 3e jaar</t>
  </si>
  <si>
    <t>Kosten 4e jaar</t>
  </si>
  <si>
    <t>Kosten 5e jaar</t>
  </si>
  <si>
    <t>Opmerkingen</t>
  </si>
  <si>
    <t>1. De diensten</t>
  </si>
  <si>
    <t>Internet met een bandbreedte van 1 Gbps 1:1 op de Tobias Asserlaan 1  2662 SB Bergschenhoek (active)</t>
  </si>
  <si>
    <t>Zeker</t>
  </si>
  <si>
    <t>Internet met een bandbreedte van 2 Gbps 1:1 op de Tobias Asserlaan 1  2662 SB Bergschenhoek  (active)</t>
  </si>
  <si>
    <t>Optie</t>
  </si>
  <si>
    <t>Internet met een bandbreedte van 1 Gbps 1:1  in het datacenter aan de Schuttevaerweg 48  3044 BB Rotterdam (passive)</t>
  </si>
  <si>
    <t>Internet met een bandbreedte van 2 Gbps 1:1  in het datacenter aan de Schuttevaerweg 48  3044 BB Rotterdam (passive)</t>
  </si>
  <si>
    <t xml:space="preserve">Internet met een bandbreedte van 100 Mbps 1:1 beschikbaarheid 99,9% aan Veilingweg  44  2651 BE  Berkel en Rodenrijs </t>
  </si>
  <si>
    <t>IPv6 adresrange/48 </t>
  </si>
  <si>
    <t>Aansluiting bij GGI-netwerk 100mb  1: 1 active op de Tobias Asserlaan 1  2662 SB Bergschenhoek (active)</t>
  </si>
  <si>
    <t>Aansluiting bij GGI-netwerk 100mb  1 : 1 passive  in het datacenter aan de Schuttevaerweg 48  3044 BB Rotterdam (passive)</t>
  </si>
  <si>
    <t>2. Upgrades - kosten van de dienst na de upgrade</t>
  </si>
  <si>
    <t xml:space="preserve">Upgrade van debandbreedte naar 3 Gbps 1:1  beschikbaarheid 99,95% op de Tobias Asserlaan 1  2662 SB Bergschenhoek </t>
  </si>
  <si>
    <t>optie</t>
  </si>
  <si>
    <t xml:space="preserve">Upgrade van debandbreedte naar 5 Gbps 1:1  beschikbaarheid 99,95% op de Tobias Asserlaan 1  2662 SB Bergschenhoek </t>
  </si>
  <si>
    <t xml:space="preserve">Upgrade van de bandbreedte naar 1 Gbps 1:1  beschikbaarheid 99,9% aan de Veilingweg  44  2651 BE  Berkel en Rodenrijs </t>
  </si>
  <si>
    <t>Totalen</t>
  </si>
  <si>
    <t>3. Dienstverlening</t>
  </si>
  <si>
    <t>SLA op de internet en diginet diensten inclusief onderhoud en beheer</t>
  </si>
  <si>
    <t>(Anti-) Ddos bescherming 1 Gbps</t>
  </si>
  <si>
    <t>(Anti-) Ddos bescherming 2 Gbps</t>
  </si>
  <si>
    <t>(Anti-) Ddos bescherming 3 GB</t>
  </si>
  <si>
    <t>(Anti-) Ddos bescherming 5 GB</t>
  </si>
  <si>
    <t>Totaal jaarlijks kosten</t>
  </si>
  <si>
    <t>Totaal 5  jaarlijkse kosten</t>
  </si>
  <si>
    <t xml:space="preserve">   </t>
  </si>
  <si>
    <t>Aldus naar waarheid ingevuld,</t>
  </si>
  <si>
    <t>Naam inschrijver</t>
  </si>
  <si>
    <t> </t>
  </si>
  <si>
    <t>Naam (tekenbevoegde) functionaris</t>
  </si>
  <si>
    <t>Functie:</t>
  </si>
  <si>
    <t>Handtekening:</t>
  </si>
  <si>
    <t>Datum:</t>
  </si>
  <si>
    <t>Totale kosten over de looptijd incl. opties</t>
  </si>
  <si>
    <t>Bijlage 3 Prijzenblad</t>
  </si>
  <si>
    <t>Bijlage 3. Prijzenblad</t>
  </si>
  <si>
    <t>Totaal prijs exclusief BTW</t>
  </si>
  <si>
    <t xml:space="preserve">in de offerte aanvraag met nummer  I24.19335 </t>
  </si>
  <si>
    <t>Inschrijver:</t>
  </si>
  <si>
    <t>Inschrijver dient enkel de GELE cellen in te vullen. Een niet ingevulde cel geldt als "€ 0,-". De rode cellen worden berekend. Inschrijver verklaart door in te schrijven dat de Inschrijving volledig is gebaseerd op -en voldoet aan- de bepalingen in het programma van eisen, de nota van inlichtingen en de eigen beantwoording van de kwaliteitsvragen.  Enkel de door de Inschrijver ingevulde prijzen (gele cellen) en de totaalprijzen per onderdeel gelden gedurende de looptijd van de Overeenkomst. Er kan derhalve nooit sprake zijn van meer- danwel minderwerk, zonder uitdrukkelijke toestemming van de opdrachtgever.</t>
  </si>
  <si>
    <t>Inschrijver dient enkel de groene velden te vullen</t>
  </si>
  <si>
    <t>Let op: vul ook het tabblad Totalen in!</t>
  </si>
  <si>
    <t>IPv4 adresrange/27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</si>
</sst>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quot;€&quot;\ #,##0.00;&quot;€&quot;\ \-#,##0.00"/>
    <numFmt numFmtId="44" formatCode="_ &quot;€&quot;\ * #,##0.00_ ;_ &quot;€&quot;\ * \-#,##0.00_ ;_ &quot;€&quot;\ * &quot;-&quot;??_ ;_ @_ "/>
    <numFmt numFmtId="43" formatCode="_ * #,##0.00_ ;_ * \-#,##0.00_ ;_ * &quot;-&quot;??_ ;_ @_ "/>
    <numFmt numFmtId="164" formatCode="&quot;€&quot;\ #,##0.00_-"/>
    <numFmt numFmtId="165" formatCode="&quot;€&quot;\ #,##0.00_-;[Red]&quot;€&quot;\ #,##0.00\-"/>
    <numFmt numFmtId="166" formatCode="_-&quot;€&quot;\ * #,##0.00_-;_-&quot;€&quot;\ * #,##0.00\-;_-&quot;€&quot;\ * &quot;-&quot;??_-;_-@_-"/>
    <numFmt numFmtId="167" formatCode="[$-413]d\ mmmm\ yyyy;@"/>
    <numFmt numFmtId="168" formatCode="#,##0.00_ ;\-#,##0.00\ "/>
  </numFmts>
  <fonts count="31" x14ac:knownFonts="1">
    <font>
      <sz val="11"/>
      <color theme="1"/>
      <name val="Calibri"/>
      <family val="2"/>
      <scheme val="minor"/>
    </font>
    <font>
      <sz val="10"/>
      <color theme="1"/>
      <name val="Verdana"/>
      <family val="2"/>
    </font>
    <font>
      <sz val="9"/>
      <color theme="1"/>
      <name val="Verdana"/>
      <family val="2"/>
    </font>
    <font>
      <sz val="9"/>
      <color theme="1"/>
      <name val="Calibri"/>
      <family val="2"/>
      <scheme val="minor"/>
    </font>
    <font>
      <sz val="11"/>
      <color rgb="FF9C0006"/>
      <name val="Calibri"/>
      <family val="2"/>
      <scheme val="minor"/>
    </font>
    <font>
      <sz val="10"/>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sz val="11"/>
      <color rgb="FF000000"/>
      <name val="Calibri"/>
      <family val="2"/>
      <scheme val="minor"/>
    </font>
    <font>
      <strike/>
      <sz val="11"/>
      <name val="Calibri"/>
      <family val="2"/>
      <scheme val="minor"/>
    </font>
    <font>
      <b/>
      <sz val="11"/>
      <color theme="1"/>
      <name val="Trebuchet MS"/>
      <family val="2"/>
    </font>
    <font>
      <sz val="11"/>
      <color theme="1"/>
      <name val="Trebuchet MS"/>
      <family val="2"/>
    </font>
    <font>
      <sz val="16"/>
      <color theme="1"/>
      <name val="Trebuchet MS"/>
      <family val="2"/>
    </font>
    <font>
      <sz val="9"/>
      <color theme="1"/>
      <name val="Trebuchet MS"/>
      <family val="2"/>
    </font>
    <font>
      <b/>
      <sz val="14"/>
      <color theme="0"/>
      <name val="Trebuchet MS"/>
      <family val="2"/>
    </font>
    <font>
      <sz val="10"/>
      <color theme="1"/>
      <name val="Trebuchet MS"/>
      <family val="2"/>
    </font>
    <font>
      <b/>
      <sz val="9"/>
      <color theme="1"/>
      <name val="Trebuchet MS"/>
      <family val="2"/>
    </font>
    <font>
      <i/>
      <sz val="9"/>
      <color theme="1"/>
      <name val="Trebuchet MS"/>
      <family val="2"/>
    </font>
    <font>
      <b/>
      <i/>
      <sz val="9"/>
      <color theme="1"/>
      <name val="Trebuchet MS"/>
      <family val="2"/>
    </font>
    <font>
      <sz val="11"/>
      <name val="Trebuchet MS"/>
      <family val="2"/>
    </font>
    <font>
      <i/>
      <sz val="11"/>
      <name val="Trebuchet MS"/>
      <family val="2"/>
    </font>
    <font>
      <b/>
      <sz val="11"/>
      <color theme="0"/>
      <name val="Trebuchet MS"/>
      <family val="2"/>
    </font>
    <font>
      <sz val="11"/>
      <color theme="0"/>
      <name val="Trebuchet MS"/>
      <family val="2"/>
    </font>
    <font>
      <sz val="11"/>
      <color rgb="FF242424"/>
      <name val="Calibri"/>
      <family val="2"/>
      <scheme val="minor"/>
    </font>
    <font>
      <b/>
      <sz val="12"/>
      <name val="Trebuchet MS"/>
      <family val="2"/>
    </font>
    <font>
      <b/>
      <i/>
      <sz val="11"/>
      <name val="Trebuchet MS"/>
      <family val="2"/>
    </font>
  </fonts>
  <fills count="1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00B0F0"/>
        <bgColor indexed="64"/>
      </patternFill>
    </fill>
    <fill>
      <patternFill patternType="solid">
        <fgColor indexed="22"/>
        <bgColor indexed="64"/>
      </patternFill>
    </fill>
    <fill>
      <patternFill patternType="solid">
        <fgColor theme="0" tint="-0.249977111117893"/>
        <bgColor indexed="64"/>
      </patternFill>
    </fill>
    <fill>
      <patternFill patternType="solid">
        <fgColor indexed="43"/>
        <bgColor indexed="64"/>
      </patternFill>
    </fill>
    <fill>
      <patternFill patternType="solid">
        <fgColor rgb="FFFFFF99"/>
        <bgColor indexed="64"/>
      </patternFill>
    </fill>
    <fill>
      <patternFill patternType="solid">
        <fgColor rgb="FFFFFFFF"/>
        <bgColor indexed="64"/>
      </patternFill>
    </fill>
    <fill>
      <patternFill patternType="solid">
        <fgColor rgb="FFFF0000"/>
        <bgColor indexed="64"/>
      </patternFill>
    </fill>
    <fill>
      <patternFill patternType="solid">
        <fgColor rgb="FF9BC2E6"/>
        <bgColor indexed="64"/>
      </patternFill>
    </fill>
    <fill>
      <patternFill patternType="solid">
        <fgColor rgb="FF00B050"/>
        <bgColor indexed="64"/>
      </patternFill>
    </fill>
    <fill>
      <patternFill patternType="solid">
        <fgColor rgb="FFFFC7CE"/>
        <bgColor indexed="64"/>
      </patternFill>
    </fill>
    <fill>
      <patternFill patternType="solid">
        <fgColor theme="6" tint="0.79998168889431442"/>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4" fillId="3" borderId="0" applyNumberFormat="0" applyBorder="0" applyAlignment="0" applyProtection="0"/>
    <xf numFmtId="0" fontId="5" fillId="0" borderId="0"/>
  </cellStyleXfs>
  <cellXfs count="163">
    <xf numFmtId="0" fontId="0" fillId="0" borderId="0" xfId="0"/>
    <xf numFmtId="0" fontId="1" fillId="0" borderId="0" xfId="0" applyFont="1"/>
    <xf numFmtId="0" fontId="2" fillId="0" borderId="0" xfId="0" applyFont="1"/>
    <xf numFmtId="0" fontId="2" fillId="0" borderId="0" xfId="0" applyFont="1" applyAlignment="1">
      <alignment vertical="center"/>
    </xf>
    <xf numFmtId="0" fontId="3" fillId="0" borderId="0" xfId="0" applyFont="1"/>
    <xf numFmtId="0" fontId="2" fillId="0" borderId="0" xfId="0" applyFont="1" applyAlignment="1">
      <alignment horizontal="left" vertical="center"/>
    </xf>
    <xf numFmtId="44" fontId="11" fillId="7" borderId="5" xfId="2" applyNumberFormat="1" applyFont="1" applyFill="1" applyBorder="1" applyAlignment="1" applyProtection="1">
      <alignment horizontal="center" vertical="center" wrapText="1"/>
      <protection locked="0"/>
    </xf>
    <xf numFmtId="44" fontId="11" fillId="3" borderId="5" xfId="1" applyNumberFormat="1" applyFont="1" applyBorder="1" applyAlignment="1" applyProtection="1">
      <alignment horizontal="center" vertical="center" wrapText="1"/>
    </xf>
    <xf numFmtId="0" fontId="8" fillId="8" borderId="5" xfId="2" applyFont="1" applyFill="1" applyBorder="1" applyAlignment="1" applyProtection="1">
      <alignment horizontal="left" vertical="center" wrapText="1"/>
      <protection locked="0"/>
    </xf>
    <xf numFmtId="0" fontId="8" fillId="8" borderId="2" xfId="2" applyFont="1" applyFill="1" applyBorder="1" applyAlignment="1" applyProtection="1">
      <alignment horizontal="left" vertical="center" wrapText="1"/>
      <protection locked="0"/>
    </xf>
    <xf numFmtId="0" fontId="13" fillId="8" borderId="3" xfId="2" applyFont="1" applyFill="1" applyBorder="1" applyAlignment="1" applyProtection="1">
      <alignment horizontal="center" vertical="center" wrapText="1"/>
      <protection locked="0"/>
    </xf>
    <xf numFmtId="0" fontId="8" fillId="8" borderId="4" xfId="2" applyFont="1" applyFill="1" applyBorder="1" applyAlignment="1" applyProtection="1">
      <alignment horizontal="left" vertical="center" wrapText="1"/>
      <protection locked="0"/>
    </xf>
    <xf numFmtId="0" fontId="11" fillId="8" borderId="4" xfId="2" applyFont="1" applyFill="1" applyBorder="1" applyAlignment="1" applyProtection="1">
      <alignment horizontal="left" vertical="center" wrapText="1"/>
      <protection locked="0"/>
    </xf>
    <xf numFmtId="0" fontId="11" fillId="8" borderId="5" xfId="2" applyFont="1" applyFill="1" applyBorder="1" applyAlignment="1" applyProtection="1">
      <alignment horizontal="left" vertical="center" wrapText="1"/>
      <protection locked="0"/>
    </xf>
    <xf numFmtId="0" fontId="11" fillId="8" borderId="2" xfId="2" applyFont="1" applyFill="1" applyBorder="1" applyAlignment="1" applyProtection="1">
      <alignment horizontal="left" vertical="center" wrapText="1"/>
      <protection locked="0"/>
    </xf>
    <xf numFmtId="166" fontId="12" fillId="3" borderId="2" xfId="1" applyNumberFormat="1" applyFont="1" applyBorder="1" applyAlignment="1" applyProtection="1">
      <alignment horizontal="center" vertical="center" wrapText="1"/>
    </xf>
    <xf numFmtId="44" fontId="12" fillId="3" borderId="5" xfId="1" applyNumberFormat="1" applyFont="1" applyBorder="1" applyAlignment="1" applyProtection="1">
      <alignment horizontal="center" vertical="center" wrapText="1"/>
    </xf>
    <xf numFmtId="0" fontId="11" fillId="0" borderId="0" xfId="2" applyFont="1" applyAlignment="1">
      <alignment vertical="top" wrapText="1"/>
    </xf>
    <xf numFmtId="0" fontId="12" fillId="0" borderId="0" xfId="2" applyFont="1" applyAlignment="1">
      <alignment horizontal="left" vertical="center" wrapText="1"/>
    </xf>
    <xf numFmtId="0" fontId="12" fillId="0" borderId="0" xfId="2" applyFont="1" applyAlignment="1">
      <alignment vertical="center" wrapText="1"/>
    </xf>
    <xf numFmtId="0" fontId="11" fillId="0" borderId="0" xfId="2" applyFont="1" applyAlignment="1">
      <alignment wrapText="1"/>
    </xf>
    <xf numFmtId="1" fontId="11" fillId="0" borderId="0" xfId="2" applyNumberFormat="1" applyFont="1" applyAlignment="1">
      <alignment wrapText="1"/>
    </xf>
    <xf numFmtId="1" fontId="11" fillId="0" borderId="0" xfId="2" applyNumberFormat="1" applyFont="1" applyAlignment="1">
      <alignment vertical="center" wrapText="1"/>
    </xf>
    <xf numFmtId="0" fontId="11" fillId="0" borderId="0" xfId="2" applyFont="1" applyAlignment="1">
      <alignment vertical="center" wrapText="1"/>
    </xf>
    <xf numFmtId="0" fontId="11" fillId="0" borderId="0" xfId="0" applyFont="1"/>
    <xf numFmtId="1" fontId="11" fillId="0" borderId="0" xfId="0" applyNumberFormat="1" applyFont="1"/>
    <xf numFmtId="0" fontId="11" fillId="0" borderId="0" xfId="2" applyFont="1" applyAlignment="1">
      <alignment horizontal="left" vertical="center" wrapText="1"/>
    </xf>
    <xf numFmtId="44" fontId="11" fillId="0" borderId="0" xfId="2" applyNumberFormat="1" applyFont="1" applyAlignment="1">
      <alignment horizontal="center" vertical="center" wrapText="1"/>
    </xf>
    <xf numFmtId="0" fontId="12" fillId="5" borderId="2" xfId="2" applyFont="1" applyFill="1" applyBorder="1" applyAlignment="1">
      <alignment horizontal="left" vertical="center" wrapText="1"/>
    </xf>
    <xf numFmtId="0" fontId="12" fillId="5" borderId="2" xfId="2" applyFont="1" applyFill="1" applyBorder="1" applyAlignment="1">
      <alignment horizontal="center" vertical="center" wrapText="1"/>
    </xf>
    <xf numFmtId="164" fontId="12" fillId="5" borderId="2" xfId="2" applyNumberFormat="1" applyFont="1" applyFill="1" applyBorder="1" applyAlignment="1">
      <alignment horizontal="center" vertical="center" wrapText="1"/>
    </xf>
    <xf numFmtId="44" fontId="12" fillId="5" borderId="3" xfId="2" applyNumberFormat="1" applyFont="1" applyFill="1" applyBorder="1" applyAlignment="1">
      <alignment horizontal="center" vertical="center" wrapText="1"/>
    </xf>
    <xf numFmtId="44" fontId="12" fillId="5" borderId="2" xfId="2" applyNumberFormat="1" applyFont="1" applyFill="1" applyBorder="1" applyAlignment="1">
      <alignment horizontal="center" vertical="center" wrapText="1"/>
    </xf>
    <xf numFmtId="0" fontId="12" fillId="6" borderId="4" xfId="2" applyFont="1" applyFill="1" applyBorder="1" applyAlignment="1">
      <alignment horizontal="left" vertical="center" wrapText="1"/>
    </xf>
    <xf numFmtId="44" fontId="12" fillId="0" borderId="5" xfId="2" applyNumberFormat="1" applyFont="1" applyBorder="1" applyAlignment="1">
      <alignment horizontal="center" vertical="center" wrapText="1"/>
    </xf>
    <xf numFmtId="0" fontId="11" fillId="0" borderId="2" xfId="2" applyFont="1" applyBorder="1" applyAlignment="1">
      <alignment vertical="top"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13" fillId="0" borderId="3" xfId="2" applyFont="1" applyBorder="1" applyAlignment="1">
      <alignment horizontal="center" vertical="center" wrapText="1"/>
    </xf>
    <xf numFmtId="0" fontId="6" fillId="0" borderId="2" xfId="0" applyFont="1" applyBorder="1" applyAlignment="1">
      <alignment horizontal="left" vertical="center"/>
    </xf>
    <xf numFmtId="0" fontId="6" fillId="9" borderId="2" xfId="0" applyFont="1" applyFill="1" applyBorder="1" applyAlignment="1">
      <alignment vertical="center" wrapText="1"/>
    </xf>
    <xf numFmtId="0" fontId="12" fillId="0" borderId="2" xfId="2" applyFont="1" applyBorder="1" applyAlignment="1">
      <alignment horizontal="left" vertical="center" wrapText="1"/>
    </xf>
    <xf numFmtId="0" fontId="12" fillId="0" borderId="1" xfId="2" applyFont="1" applyBorder="1" applyAlignment="1">
      <alignment horizontal="left" vertical="center" wrapText="1"/>
    </xf>
    <xf numFmtId="165" fontId="12" fillId="2" borderId="1" xfId="2" applyNumberFormat="1" applyFont="1" applyFill="1" applyBorder="1" applyAlignment="1">
      <alignment horizontal="center" vertical="center" wrapText="1"/>
    </xf>
    <xf numFmtId="44" fontId="12" fillId="0" borderId="0" xfId="2" applyNumberFormat="1" applyFont="1" applyAlignment="1">
      <alignment horizontal="center" vertical="center" wrapText="1"/>
    </xf>
    <xf numFmtId="0" fontId="6" fillId="0" borderId="2" xfId="0" applyFont="1" applyBorder="1" applyAlignment="1">
      <alignment horizontal="center" vertical="center" wrapText="1"/>
    </xf>
    <xf numFmtId="0" fontId="13" fillId="0" borderId="2" xfId="2" applyFont="1" applyBorder="1" applyAlignment="1">
      <alignment horizontal="center" vertical="center" wrapText="1"/>
    </xf>
    <xf numFmtId="43" fontId="12" fillId="6" borderId="2" xfId="0" applyNumberFormat="1" applyFont="1" applyFill="1" applyBorder="1" applyAlignment="1">
      <alignment vertical="top"/>
    </xf>
    <xf numFmtId="0" fontId="11" fillId="6" borderId="2" xfId="2" applyFont="1" applyFill="1" applyBorder="1" applyAlignment="1">
      <alignment horizontal="center" vertical="center" wrapText="1"/>
    </xf>
    <xf numFmtId="44" fontId="12" fillId="6" borderId="5" xfId="2" applyNumberFormat="1" applyFont="1" applyFill="1" applyBorder="1" applyAlignment="1">
      <alignment horizontal="center" vertical="center" wrapText="1"/>
    </xf>
    <xf numFmtId="0" fontId="6" fillId="9" borderId="2" xfId="0" applyFont="1" applyFill="1" applyBorder="1" applyAlignment="1">
      <alignment horizontal="left" vertical="center" wrapText="1"/>
    </xf>
    <xf numFmtId="0" fontId="11" fillId="2" borderId="2" xfId="2" applyFont="1" applyFill="1" applyBorder="1" applyAlignment="1">
      <alignment horizontal="center" vertical="center" wrapText="1"/>
    </xf>
    <xf numFmtId="44" fontId="11" fillId="2" borderId="2" xfId="2" applyNumberFormat="1" applyFont="1" applyFill="1" applyBorder="1" applyAlignment="1">
      <alignment horizontal="center" vertical="center" wrapText="1"/>
    </xf>
    <xf numFmtId="164" fontId="11" fillId="0" borderId="0" xfId="2" applyNumberFormat="1" applyFont="1" applyAlignment="1">
      <alignment horizontal="center" vertical="center" wrapText="1"/>
    </xf>
    <xf numFmtId="0" fontId="12" fillId="2" borderId="2" xfId="2" applyFont="1" applyFill="1" applyBorder="1" applyAlignment="1">
      <alignment horizontal="left" vertical="center" wrapText="1"/>
    </xf>
    <xf numFmtId="164" fontId="12" fillId="2" borderId="2" xfId="2" applyNumberFormat="1" applyFont="1" applyFill="1" applyBorder="1" applyAlignment="1">
      <alignment horizontal="center" vertical="center" wrapText="1"/>
    </xf>
    <xf numFmtId="0" fontId="11" fillId="2" borderId="0" xfId="2" applyFont="1" applyFill="1" applyAlignment="1">
      <alignment horizontal="left" vertical="center" wrapText="1"/>
    </xf>
    <xf numFmtId="0" fontId="11" fillId="2" borderId="0" xfId="2" applyFont="1" applyFill="1" applyAlignment="1">
      <alignment horizontal="center" vertical="center" wrapText="1"/>
    </xf>
    <xf numFmtId="164" fontId="11" fillId="2" borderId="0" xfId="2" applyNumberFormat="1" applyFont="1" applyFill="1" applyAlignment="1">
      <alignment horizontal="center" vertical="center" wrapText="1"/>
    </xf>
    <xf numFmtId="44" fontId="11" fillId="2" borderId="0" xfId="2" applyNumberFormat="1" applyFont="1" applyFill="1" applyAlignment="1">
      <alignment horizontal="center" vertical="center" wrapText="1"/>
    </xf>
    <xf numFmtId="44" fontId="12" fillId="2" borderId="0" xfId="2" applyNumberFormat="1" applyFont="1" applyFill="1" applyAlignment="1">
      <alignment horizontal="center" vertical="center" wrapText="1"/>
    </xf>
    <xf numFmtId="0" fontId="12" fillId="2" borderId="0" xfId="2" applyFont="1" applyFill="1" applyAlignment="1">
      <alignment horizontal="left" vertical="center" wrapText="1"/>
    </xf>
    <xf numFmtId="44" fontId="11" fillId="0" borderId="0" xfId="2" applyNumberFormat="1" applyFont="1" applyAlignment="1">
      <alignment vertical="top" wrapText="1"/>
    </xf>
    <xf numFmtId="0" fontId="7" fillId="10" borderId="2" xfId="2" applyFont="1" applyFill="1" applyBorder="1" applyAlignment="1">
      <alignment horizontal="left" vertical="center" wrapText="1"/>
    </xf>
    <xf numFmtId="0" fontId="10" fillId="10" borderId="2" xfId="2" applyFont="1" applyFill="1" applyBorder="1" applyAlignment="1">
      <alignment horizontal="center" vertical="center" wrapText="1"/>
    </xf>
    <xf numFmtId="164" fontId="10" fillId="10" borderId="2" xfId="2" applyNumberFormat="1" applyFont="1" applyFill="1" applyBorder="1" applyAlignment="1">
      <alignment horizontal="center" vertical="center" wrapText="1"/>
    </xf>
    <xf numFmtId="44" fontId="10" fillId="10" borderId="2" xfId="2" applyNumberFormat="1" applyFont="1" applyFill="1" applyBorder="1" applyAlignment="1">
      <alignment horizontal="center" vertical="center" wrapText="1"/>
    </xf>
    <xf numFmtId="44" fontId="7" fillId="10" borderId="2" xfId="2" applyNumberFormat="1" applyFont="1" applyFill="1" applyBorder="1" applyAlignment="1">
      <alignment horizontal="center" vertical="center" wrapText="1"/>
    </xf>
    <xf numFmtId="1" fontId="11" fillId="0" borderId="0" xfId="2" applyNumberFormat="1" applyFont="1" applyAlignment="1">
      <alignment horizontal="center" vertical="center" wrapText="1"/>
    </xf>
    <xf numFmtId="0" fontId="9" fillId="0" borderId="0" xfId="0" applyFont="1" applyAlignment="1">
      <alignment wrapText="1"/>
    </xf>
    <xf numFmtId="0" fontId="6" fillId="0" borderId="0" xfId="0" applyFont="1" applyAlignment="1">
      <alignment wrapText="1"/>
    </xf>
    <xf numFmtId="0" fontId="0" fillId="0" borderId="0" xfId="0" applyAlignment="1">
      <alignment horizontal="left"/>
    </xf>
    <xf numFmtId="0" fontId="6" fillId="0" borderId="6" xfId="0" applyFont="1" applyBorder="1" applyAlignment="1">
      <alignment vertical="center" wrapText="1"/>
    </xf>
    <xf numFmtId="0" fontId="11" fillId="0" borderId="2" xfId="0" applyFont="1" applyBorder="1" applyAlignment="1">
      <alignment horizontal="justify" vertical="center" wrapText="1"/>
    </xf>
    <xf numFmtId="44" fontId="11" fillId="7" borderId="2" xfId="2" applyNumberFormat="1" applyFont="1" applyFill="1" applyBorder="1" applyAlignment="1" applyProtection="1">
      <alignment horizontal="center" vertical="center" wrapText="1"/>
      <protection locked="0"/>
    </xf>
    <xf numFmtId="0" fontId="9" fillId="6" borderId="2" xfId="0" applyFont="1" applyFill="1" applyBorder="1" applyAlignment="1">
      <alignment horizontal="left" vertical="center"/>
    </xf>
    <xf numFmtId="0" fontId="6" fillId="8" borderId="2" xfId="0" applyFont="1" applyFill="1" applyBorder="1" applyAlignment="1">
      <alignment horizontal="center" vertical="center" wrapText="1"/>
    </xf>
    <xf numFmtId="44" fontId="7" fillId="10" borderId="0" xfId="2" applyNumberFormat="1" applyFont="1" applyFill="1" applyAlignment="1">
      <alignment horizontal="center" vertical="center" wrapText="1"/>
    </xf>
    <xf numFmtId="1" fontId="11" fillId="0" borderId="5" xfId="2" applyNumberFormat="1" applyFont="1" applyBorder="1" applyAlignment="1" applyProtection="1">
      <alignment horizontal="center" vertical="center" wrapText="1"/>
      <protection locked="0"/>
    </xf>
    <xf numFmtId="0" fontId="12" fillId="13" borderId="2" xfId="2" applyFont="1" applyFill="1" applyBorder="1" applyAlignment="1">
      <alignment horizontal="left" vertical="center" wrapText="1"/>
    </xf>
    <xf numFmtId="0" fontId="11" fillId="8" borderId="2" xfId="0" applyFont="1" applyFill="1" applyBorder="1" applyAlignment="1">
      <alignment horizontal="justify" vertical="center" wrapText="1"/>
    </xf>
    <xf numFmtId="0" fontId="6" fillId="8" borderId="3" xfId="0" applyFont="1" applyFill="1" applyBorder="1" applyAlignment="1">
      <alignment horizontal="center" vertical="center" wrapText="1"/>
    </xf>
    <xf numFmtId="0" fontId="13" fillId="8" borderId="3" xfId="2" applyFont="1" applyFill="1" applyBorder="1" applyAlignment="1">
      <alignment horizontal="center" vertical="center" wrapText="1"/>
    </xf>
    <xf numFmtId="44" fontId="11" fillId="8" borderId="5" xfId="2" applyNumberFormat="1" applyFont="1" applyFill="1" applyBorder="1" applyAlignment="1" applyProtection="1">
      <alignment horizontal="center" vertical="center" wrapText="1"/>
      <protection locked="0"/>
    </xf>
    <xf numFmtId="0" fontId="11" fillId="0" borderId="0" xfId="2" applyFont="1" applyAlignment="1">
      <alignment horizontal="center" vertical="center" wrapText="1"/>
    </xf>
    <xf numFmtId="0" fontId="12" fillId="0" borderId="0" xfId="2" applyFont="1" applyAlignment="1">
      <alignment horizontal="center" vertical="center" wrapText="1"/>
    </xf>
    <xf numFmtId="0" fontId="11" fillId="8" borderId="2" xfId="0" applyFont="1" applyFill="1" applyBorder="1" applyAlignment="1" applyProtection="1">
      <alignment horizontal="justify" vertical="center" wrapText="1"/>
      <protection locked="0"/>
    </xf>
    <xf numFmtId="0" fontId="11" fillId="0" borderId="2" xfId="0" applyFont="1" applyFill="1" applyBorder="1" applyAlignment="1">
      <alignment horizontal="justify" vertical="center" wrapText="1"/>
    </xf>
    <xf numFmtId="0" fontId="16" fillId="0" borderId="0" xfId="0" applyFont="1"/>
    <xf numFmtId="0" fontId="17" fillId="0" borderId="0" xfId="0" applyFont="1"/>
    <xf numFmtId="0" fontId="16" fillId="0" borderId="0" xfId="0" applyFont="1" applyAlignment="1">
      <alignment horizontal="left" vertical="center"/>
    </xf>
    <xf numFmtId="0" fontId="16" fillId="0" borderId="0" xfId="0" applyFont="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20" fillId="0" borderId="0" xfId="0" applyFont="1" applyAlignment="1">
      <alignment horizontal="left" vertical="center"/>
    </xf>
    <xf numFmtId="0" fontId="20" fillId="0" borderId="0" xfId="0" applyFont="1" applyAlignment="1">
      <alignment vertical="center"/>
    </xf>
    <xf numFmtId="0" fontId="18" fillId="0" borderId="0" xfId="0" applyFont="1" applyAlignment="1">
      <alignment horizontal="center" vertical="center"/>
    </xf>
    <xf numFmtId="0" fontId="18" fillId="0" borderId="0" xfId="0" applyFont="1"/>
    <xf numFmtId="0" fontId="21" fillId="0" borderId="0" xfId="0" applyFont="1" applyAlignment="1">
      <alignment horizontal="center" vertical="center"/>
    </xf>
    <xf numFmtId="3" fontId="21" fillId="0" borderId="0" xfId="0" applyNumberFormat="1" applyFont="1" applyAlignment="1">
      <alignment vertical="center"/>
    </xf>
    <xf numFmtId="0" fontId="21" fillId="0" borderId="0" xfId="0" applyFont="1" applyAlignment="1">
      <alignment vertical="center"/>
    </xf>
    <xf numFmtId="0" fontId="22" fillId="0" borderId="0" xfId="0" applyFont="1" applyAlignment="1">
      <alignment vertical="center"/>
    </xf>
    <xf numFmtId="0" fontId="18" fillId="0" borderId="0" xfId="0" applyFont="1" applyAlignment="1" applyProtection="1">
      <alignment horizontal="center" vertical="center"/>
      <protection locked="0"/>
    </xf>
    <xf numFmtId="0" fontId="15" fillId="0" borderId="0" xfId="0" applyFont="1" applyAlignment="1"/>
    <xf numFmtId="0" fontId="23" fillId="0" borderId="0" xfId="0" applyFont="1" applyAlignment="1">
      <alignment horizontal="left"/>
    </xf>
    <xf numFmtId="0" fontId="15" fillId="0" borderId="11" xfId="0" applyFont="1" applyBorder="1" applyAlignment="1">
      <alignment horizontal="center" vertical="center" wrapText="1"/>
    </xf>
    <xf numFmtId="0" fontId="15" fillId="0" borderId="11" xfId="0" applyFont="1" applyBorder="1" applyAlignment="1">
      <alignment horizontal="center" vertical="center"/>
    </xf>
    <xf numFmtId="0" fontId="16" fillId="0" borderId="11" xfId="0" applyFont="1" applyBorder="1" applyAlignment="1">
      <alignment horizontal="center" vertical="center"/>
    </xf>
    <xf numFmtId="44" fontId="24" fillId="11" borderId="11" xfId="0" applyNumberFormat="1" applyFont="1" applyFill="1" applyBorder="1" applyAlignment="1">
      <alignment horizontal="center" vertical="center"/>
    </xf>
    <xf numFmtId="0" fontId="24" fillId="2" borderId="11" xfId="0" applyFont="1" applyFill="1" applyBorder="1" applyAlignment="1">
      <alignment horizontal="center" vertical="center"/>
    </xf>
    <xf numFmtId="0" fontId="24" fillId="2" borderId="0" xfId="0" applyFont="1" applyFill="1" applyAlignment="1">
      <alignment horizontal="center" vertical="center"/>
    </xf>
    <xf numFmtId="3" fontId="15" fillId="0" borderId="0" xfId="0" applyNumberFormat="1" applyFont="1" applyAlignment="1">
      <alignmen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Fill="1" applyAlignment="1">
      <alignment horizontal="right" vertical="center"/>
    </xf>
    <xf numFmtId="0" fontId="16" fillId="0" borderId="0" xfId="0" applyFont="1" applyFill="1"/>
    <xf numFmtId="7" fontId="15" fillId="0" borderId="0" xfId="0" applyNumberFormat="1" applyFont="1" applyFill="1" applyAlignment="1">
      <alignment vertical="center"/>
    </xf>
    <xf numFmtId="0" fontId="0" fillId="0" borderId="0" xfId="0" applyFont="1"/>
    <xf numFmtId="0" fontId="25" fillId="0" borderId="0" xfId="0" applyFont="1" applyAlignment="1">
      <alignment horizontal="left" vertical="top"/>
    </xf>
    <xf numFmtId="0" fontId="24" fillId="0" borderId="0" xfId="0" applyFont="1" applyAlignment="1">
      <alignment horizontal="left"/>
    </xf>
    <xf numFmtId="168" fontId="15" fillId="0" borderId="0" xfId="0" applyNumberFormat="1" applyFont="1" applyFill="1" applyAlignment="1">
      <alignment horizontal="right" vertical="center"/>
    </xf>
    <xf numFmtId="0" fontId="16" fillId="0" borderId="0" xfId="0" applyFont="1" applyAlignment="1">
      <alignment horizontal="center" vertical="center"/>
    </xf>
    <xf numFmtId="0" fontId="16" fillId="0" borderId="0" xfId="0" applyFont="1" applyAlignment="1" applyProtection="1">
      <alignment vertical="center"/>
      <protection locked="0"/>
    </xf>
    <xf numFmtId="0" fontId="16" fillId="0" borderId="0" xfId="0" applyFont="1" applyAlignment="1">
      <alignment horizontal="left" vertical="top"/>
    </xf>
    <xf numFmtId="0" fontId="26" fillId="12" borderId="0" xfId="0" applyFont="1" applyFill="1" applyAlignment="1" applyProtection="1">
      <alignment horizontal="left" vertical="center"/>
      <protection locked="0"/>
    </xf>
    <xf numFmtId="0" fontId="16" fillId="0" borderId="0" xfId="0" applyFont="1" applyAlignment="1">
      <alignment horizontal="right" vertical="center"/>
    </xf>
    <xf numFmtId="0" fontId="24" fillId="0" borderId="0" xfId="0" applyFont="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28" fillId="8" borderId="2" xfId="0" applyFont="1" applyFill="1" applyBorder="1" applyAlignment="1">
      <alignment wrapText="1"/>
    </xf>
    <xf numFmtId="0" fontId="12" fillId="0" borderId="0" xfId="0" applyFont="1" applyFill="1" applyAlignment="1">
      <alignment horizontal="left" vertical="top" wrapText="1"/>
    </xf>
    <xf numFmtId="0" fontId="11" fillId="0" borderId="0" xfId="0" applyFont="1" applyFill="1" applyAlignment="1">
      <alignment horizontal="left" vertical="center" wrapText="1"/>
    </xf>
    <xf numFmtId="0" fontId="11" fillId="0" borderId="0" xfId="2" applyFont="1" applyFill="1" applyAlignment="1">
      <alignment horizontal="left" vertical="center" wrapText="1"/>
    </xf>
    <xf numFmtId="0" fontId="11" fillId="0" borderId="0" xfId="2" quotePrefix="1" applyFont="1" applyFill="1" applyAlignment="1">
      <alignment horizontal="left" vertical="center" wrapText="1"/>
    </xf>
    <xf numFmtId="0" fontId="6" fillId="0" borderId="7" xfId="0" applyFont="1" applyBorder="1" applyAlignment="1">
      <alignment vertical="center" wrapText="1"/>
    </xf>
    <xf numFmtId="0" fontId="29" fillId="0" borderId="0" xfId="2" applyFont="1" applyAlignment="1">
      <alignment horizontal="left" vertical="top" wrapText="1"/>
    </xf>
    <xf numFmtId="0" fontId="30" fillId="0" borderId="0" xfId="2" applyFont="1" applyAlignment="1">
      <alignment horizontal="left" vertical="top" wrapText="1"/>
    </xf>
    <xf numFmtId="44" fontId="11" fillId="0" borderId="5" xfId="2" applyNumberFormat="1" applyFont="1" applyFill="1" applyBorder="1" applyAlignment="1" applyProtection="1">
      <alignment horizontal="center" vertical="center" wrapText="1"/>
      <protection locked="0"/>
    </xf>
    <xf numFmtId="44" fontId="11" fillId="0" borderId="5" xfId="1" applyNumberFormat="1" applyFont="1" applyFill="1" applyBorder="1" applyAlignment="1" applyProtection="1">
      <alignment horizontal="center" vertical="center" wrapText="1"/>
    </xf>
    <xf numFmtId="0" fontId="8" fillId="0" borderId="5" xfId="2" applyFont="1" applyFill="1" applyBorder="1" applyAlignment="1" applyProtection="1">
      <alignment horizontal="left" vertical="center" wrapText="1"/>
      <protection locked="0"/>
    </xf>
    <xf numFmtId="0" fontId="11" fillId="14" borderId="17" xfId="2" quotePrefix="1" applyFont="1" applyFill="1" applyBorder="1" applyAlignment="1">
      <alignment horizontal="left" vertical="center" wrapText="1"/>
    </xf>
    <xf numFmtId="0" fontId="11" fillId="14" borderId="18" xfId="2" quotePrefix="1" applyFont="1" applyFill="1" applyBorder="1" applyAlignment="1">
      <alignment horizontal="left" vertical="center" wrapText="1"/>
    </xf>
    <xf numFmtId="0" fontId="11" fillId="14" borderId="19" xfId="2" quotePrefix="1" applyFont="1" applyFill="1" applyBorder="1" applyAlignment="1">
      <alignment horizontal="left" vertical="center" wrapText="1"/>
    </xf>
    <xf numFmtId="0" fontId="12" fillId="0" borderId="0" xfId="2" applyFont="1" applyAlignment="1">
      <alignment horizontal="center" vertical="center" wrapText="1"/>
    </xf>
    <xf numFmtId="0" fontId="12" fillId="4" borderId="12" xfId="0"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14" xfId="0" applyFont="1" applyFill="1" applyBorder="1" applyAlignment="1">
      <alignment horizontal="left" vertical="top" wrapText="1"/>
    </xf>
    <xf numFmtId="0" fontId="11" fillId="14" borderId="15" xfId="0" applyFont="1" applyFill="1" applyBorder="1" applyAlignment="1">
      <alignment horizontal="left" vertical="center" wrapText="1"/>
    </xf>
    <xf numFmtId="0" fontId="11" fillId="14" borderId="2" xfId="0" applyFont="1" applyFill="1" applyBorder="1" applyAlignment="1">
      <alignment horizontal="left" vertical="center" wrapText="1"/>
    </xf>
    <xf numFmtId="0" fontId="11" fillId="14" borderId="16" xfId="0" applyFont="1" applyFill="1" applyBorder="1" applyAlignment="1">
      <alignment horizontal="left" vertical="center" wrapText="1"/>
    </xf>
    <xf numFmtId="0" fontId="11" fillId="14" borderId="15" xfId="2" applyFont="1" applyFill="1" applyBorder="1" applyAlignment="1">
      <alignment horizontal="left" vertical="center" wrapText="1"/>
    </xf>
    <xf numFmtId="0" fontId="11" fillId="14" borderId="2" xfId="2" applyFont="1" applyFill="1" applyBorder="1" applyAlignment="1">
      <alignment horizontal="left" vertical="center" wrapText="1"/>
    </xf>
    <xf numFmtId="0" fontId="11" fillId="14" borderId="16" xfId="2" applyFont="1" applyFill="1" applyBorder="1" applyAlignment="1">
      <alignment horizontal="left" vertical="center" wrapText="1"/>
    </xf>
    <xf numFmtId="0" fontId="29" fillId="0" borderId="0" xfId="2" applyFont="1" applyAlignment="1">
      <alignment horizontal="left" vertical="top" wrapText="1"/>
    </xf>
    <xf numFmtId="0" fontId="6" fillId="8" borderId="2" xfId="0" applyFont="1" applyFill="1" applyBorder="1" applyAlignment="1" applyProtection="1">
      <alignment horizontal="center" wrapText="1"/>
      <protection locked="0"/>
    </xf>
    <xf numFmtId="0" fontId="14" fillId="0" borderId="0" xfId="2" quotePrefix="1" applyFont="1" applyFill="1" applyAlignment="1">
      <alignment horizontal="left" vertical="center" wrapText="1"/>
    </xf>
    <xf numFmtId="0" fontId="11" fillId="0" borderId="0" xfId="2" quotePrefix="1" applyFont="1" applyFill="1" applyAlignment="1">
      <alignment horizontal="left" vertical="center" wrapText="1"/>
    </xf>
    <xf numFmtId="0" fontId="11" fillId="0" borderId="0" xfId="2" applyFont="1" applyAlignment="1">
      <alignment horizontal="center" vertical="center" wrapText="1"/>
    </xf>
    <xf numFmtId="0" fontId="15" fillId="0" borderId="0" xfId="0" applyFont="1" applyAlignment="1">
      <alignment horizontal="left" vertical="center"/>
    </xf>
    <xf numFmtId="167" fontId="27" fillId="12" borderId="8" xfId="0" applyNumberFormat="1" applyFont="1" applyFill="1" applyBorder="1" applyAlignment="1" applyProtection="1">
      <alignment horizontal="center" vertical="center"/>
      <protection locked="0"/>
    </xf>
    <xf numFmtId="167" fontId="27" fillId="12" borderId="9" xfId="0" applyNumberFormat="1" applyFont="1" applyFill="1" applyBorder="1" applyAlignment="1" applyProtection="1">
      <alignment horizontal="center" vertical="center"/>
      <protection locked="0"/>
    </xf>
    <xf numFmtId="0" fontId="19" fillId="12" borderId="0" xfId="0" applyFont="1" applyFill="1" applyAlignment="1" applyProtection="1">
      <alignment horizontal="left" vertical="center"/>
      <protection locked="0"/>
    </xf>
    <xf numFmtId="0" fontId="18" fillId="0" borderId="0" xfId="0" applyFont="1" applyAlignment="1">
      <alignment horizontal="left" vertical="center"/>
    </xf>
    <xf numFmtId="0" fontId="16" fillId="0" borderId="0" xfId="0" applyFont="1" applyAlignment="1">
      <alignment horizontal="left" vertical="center"/>
    </xf>
  </cellXfs>
  <cellStyles count="3">
    <cellStyle name="%" xfId="2"/>
    <cellStyle name="Ongeldig" xfId="1" builtinId="27"/>
    <cellStyle name="Standaard" xfId="0" builtinId="0"/>
  </cellStyles>
  <dxfs count="0"/>
  <tableStyles count="0" defaultTableStyle="TableStyleMedium2" defaultPivotStyle="PivotStyleLight16"/>
  <colors>
    <mruColors>
      <color rgb="FFFFFF99"/>
      <color rgb="FFFFC7CE"/>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8</xdr:row>
      <xdr:rowOff>0</xdr:rowOff>
    </xdr:from>
    <xdr:to>
      <xdr:col>9</xdr:col>
      <xdr:colOff>304800</xdr:colOff>
      <xdr:row>9</xdr:row>
      <xdr:rowOff>114300</xdr:rowOff>
    </xdr:to>
    <xdr:sp macro="" textlink="">
      <xdr:nvSpPr>
        <xdr:cNvPr id="2050" name="AutoShape 2" descr="Gemeente Lansingerland">
          <a:extLst>
            <a:ext uri="{FF2B5EF4-FFF2-40B4-BE49-F238E27FC236}">
              <a16:creationId xmlns:a16="http://schemas.microsoft.com/office/drawing/2014/main" id="{7BCA737A-D010-CA57-F140-DC67112DF0A3}"/>
            </a:ext>
          </a:extLst>
        </xdr:cNvPr>
        <xdr:cNvSpPr>
          <a:spLocks noChangeAspect="1" noChangeArrowheads="1"/>
        </xdr:cNvSpPr>
      </xdr:nvSpPr>
      <xdr:spPr bwMode="auto">
        <a:xfrm>
          <a:off x="11449050" y="276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8</xdr:row>
      <xdr:rowOff>0</xdr:rowOff>
    </xdr:from>
    <xdr:to>
      <xdr:col>9</xdr:col>
      <xdr:colOff>304800</xdr:colOff>
      <xdr:row>9</xdr:row>
      <xdr:rowOff>114300</xdr:rowOff>
    </xdr:to>
    <xdr:sp macro="" textlink="">
      <xdr:nvSpPr>
        <xdr:cNvPr id="2051" name="AutoShape 3" descr="Gemeente Lansingerland">
          <a:extLst>
            <a:ext uri="{FF2B5EF4-FFF2-40B4-BE49-F238E27FC236}">
              <a16:creationId xmlns:a16="http://schemas.microsoft.com/office/drawing/2014/main" id="{A4C975BF-0AC9-9C59-F400-E55B4C0DB973}"/>
            </a:ext>
          </a:extLst>
        </xdr:cNvPr>
        <xdr:cNvSpPr>
          <a:spLocks noChangeAspect="1" noChangeArrowheads="1"/>
        </xdr:cNvSpPr>
      </xdr:nvSpPr>
      <xdr:spPr bwMode="auto">
        <a:xfrm>
          <a:off x="11449050" y="276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3</xdr:row>
      <xdr:rowOff>0</xdr:rowOff>
    </xdr:from>
    <xdr:to>
      <xdr:col>6</xdr:col>
      <xdr:colOff>304800</xdr:colOff>
      <xdr:row>4</xdr:row>
      <xdr:rowOff>38101</xdr:rowOff>
    </xdr:to>
    <xdr:sp macro="" textlink="">
      <xdr:nvSpPr>
        <xdr:cNvPr id="2052" name="AutoShape 4" descr="Gemeente Lansingerland">
          <a:extLst>
            <a:ext uri="{FF2B5EF4-FFF2-40B4-BE49-F238E27FC236}">
              <a16:creationId xmlns:a16="http://schemas.microsoft.com/office/drawing/2014/main" id="{6CBD2CB2-E16E-94B4-9DF1-F634A6ADBF96}"/>
            </a:ext>
          </a:extLst>
        </xdr:cNvPr>
        <xdr:cNvSpPr>
          <a:spLocks noChangeAspect="1" noChangeArrowheads="1"/>
        </xdr:cNvSpPr>
      </xdr:nvSpPr>
      <xdr:spPr bwMode="auto">
        <a:xfrm>
          <a:off x="7105650" y="120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139210</xdr:colOff>
      <xdr:row>0</xdr:row>
      <xdr:rowOff>43962</xdr:rowOff>
    </xdr:from>
    <xdr:to>
      <xdr:col>7</xdr:col>
      <xdr:colOff>66674</xdr:colOff>
      <xdr:row>1</xdr:row>
      <xdr:rowOff>87924</xdr:rowOff>
    </xdr:to>
    <xdr:pic>
      <xdr:nvPicPr>
        <xdr:cNvPr id="2" name="Afbeelding 1" descr="Referenties - Bijzaak">
          <a:extLst>
            <a:ext uri="{FF2B5EF4-FFF2-40B4-BE49-F238E27FC236}">
              <a16:creationId xmlns:a16="http://schemas.microsoft.com/office/drawing/2014/main" id="{0CAF33D3-2024-E72A-2EDD-85C722314F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663" b="26358"/>
        <a:stretch/>
      </xdr:blipFill>
      <xdr:spPr bwMode="auto">
        <a:xfrm>
          <a:off x="5224095" y="43962"/>
          <a:ext cx="3356464" cy="87190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66"/>
  <sheetViews>
    <sheetView showGridLines="0" tabSelected="1" topLeftCell="A3" workbookViewId="0">
      <selection activeCell="E17" sqref="E17"/>
    </sheetView>
  </sheetViews>
  <sheetFormatPr defaultColWidth="8.7109375" defaultRowHeight="15" x14ac:dyDescent="0.25"/>
  <cols>
    <col min="1" max="1" width="5.28515625" style="17" customWidth="1"/>
    <col min="2" max="2" width="63" style="26" customWidth="1"/>
    <col min="3" max="3" width="13.140625" style="26" customWidth="1"/>
    <col min="4" max="4" width="17.140625" style="84" customWidth="1"/>
    <col min="5" max="5" width="12.42578125" style="53" customWidth="1"/>
    <col min="6" max="6" width="14.28515625" style="27" customWidth="1"/>
    <col min="7" max="13" width="17.28515625" style="27" customWidth="1"/>
    <col min="14" max="14" width="43.28515625" style="17" customWidth="1"/>
    <col min="15" max="15" width="8.7109375" style="17"/>
    <col min="16" max="16" width="10.42578125" style="17" bestFit="1" customWidth="1"/>
    <col min="17" max="222" width="8.7109375" style="17"/>
    <col min="223" max="223" width="5.28515625" style="17" customWidth="1"/>
    <col min="224" max="224" width="49.42578125" style="17" bestFit="1" customWidth="1"/>
    <col min="225" max="225" width="18.28515625" style="17" customWidth="1"/>
    <col min="226" max="226" width="12.28515625" style="17" customWidth="1"/>
    <col min="227" max="227" width="12.42578125" style="17" customWidth="1"/>
    <col min="228" max="229" width="23.42578125" style="17" customWidth="1"/>
    <col min="230" max="230" width="21.7109375" style="17" bestFit="1" customWidth="1"/>
    <col min="231" max="231" width="63.7109375" style="17" customWidth="1"/>
    <col min="232" max="232" width="8.7109375" style="17"/>
    <col min="233" max="233" width="13" style="17" customWidth="1"/>
    <col min="234" max="478" width="8.7109375" style="17"/>
    <col min="479" max="479" width="5.28515625" style="17" customWidth="1"/>
    <col min="480" max="480" width="49.42578125" style="17" bestFit="1" customWidth="1"/>
    <col min="481" max="481" width="18.28515625" style="17" customWidth="1"/>
    <col min="482" max="482" width="12.28515625" style="17" customWidth="1"/>
    <col min="483" max="483" width="12.42578125" style="17" customWidth="1"/>
    <col min="484" max="485" width="23.42578125" style="17" customWidth="1"/>
    <col min="486" max="486" width="21.7109375" style="17" bestFit="1" customWidth="1"/>
    <col min="487" max="487" width="63.7109375" style="17" customWidth="1"/>
    <col min="488" max="488" width="8.7109375" style="17"/>
    <col min="489" max="489" width="13" style="17" customWidth="1"/>
    <col min="490" max="734" width="8.7109375" style="17"/>
    <col min="735" max="735" width="5.28515625" style="17" customWidth="1"/>
    <col min="736" max="736" width="49.42578125" style="17" bestFit="1" customWidth="1"/>
    <col min="737" max="737" width="18.28515625" style="17" customWidth="1"/>
    <col min="738" max="738" width="12.28515625" style="17" customWidth="1"/>
    <col min="739" max="739" width="12.42578125" style="17" customWidth="1"/>
    <col min="740" max="741" width="23.42578125" style="17" customWidth="1"/>
    <col min="742" max="742" width="21.7109375" style="17" bestFit="1" customWidth="1"/>
    <col min="743" max="743" width="63.7109375" style="17" customWidth="1"/>
    <col min="744" max="744" width="8.7109375" style="17"/>
    <col min="745" max="745" width="13" style="17" customWidth="1"/>
    <col min="746" max="990" width="8.7109375" style="17"/>
    <col min="991" max="991" width="5.28515625" style="17" customWidth="1"/>
    <col min="992" max="992" width="49.42578125" style="17" bestFit="1" customWidth="1"/>
    <col min="993" max="993" width="18.28515625" style="17" customWidth="1"/>
    <col min="994" max="994" width="12.28515625" style="17" customWidth="1"/>
    <col min="995" max="995" width="12.42578125" style="17" customWidth="1"/>
    <col min="996" max="997" width="23.42578125" style="17" customWidth="1"/>
    <col min="998" max="998" width="21.7109375" style="17" bestFit="1" customWidth="1"/>
    <col min="999" max="999" width="63.7109375" style="17" customWidth="1"/>
    <col min="1000" max="1000" width="8.7109375" style="17"/>
    <col min="1001" max="1001" width="13" style="17" customWidth="1"/>
    <col min="1002" max="1246" width="8.7109375" style="17"/>
    <col min="1247" max="1247" width="5.28515625" style="17" customWidth="1"/>
    <col min="1248" max="1248" width="49.42578125" style="17" bestFit="1" customWidth="1"/>
    <col min="1249" max="1249" width="18.28515625" style="17" customWidth="1"/>
    <col min="1250" max="1250" width="12.28515625" style="17" customWidth="1"/>
    <col min="1251" max="1251" width="12.42578125" style="17" customWidth="1"/>
    <col min="1252" max="1253" width="23.42578125" style="17" customWidth="1"/>
    <col min="1254" max="1254" width="21.7109375" style="17" bestFit="1" customWidth="1"/>
    <col min="1255" max="1255" width="63.7109375" style="17" customWidth="1"/>
    <col min="1256" max="1256" width="8.7109375" style="17"/>
    <col min="1257" max="1257" width="13" style="17" customWidth="1"/>
    <col min="1258" max="1502" width="8.7109375" style="17"/>
    <col min="1503" max="1503" width="5.28515625" style="17" customWidth="1"/>
    <col min="1504" max="1504" width="49.42578125" style="17" bestFit="1" customWidth="1"/>
    <col min="1505" max="1505" width="18.28515625" style="17" customWidth="1"/>
    <col min="1506" max="1506" width="12.28515625" style="17" customWidth="1"/>
    <col min="1507" max="1507" width="12.42578125" style="17" customWidth="1"/>
    <col min="1508" max="1509" width="23.42578125" style="17" customWidth="1"/>
    <col min="1510" max="1510" width="21.7109375" style="17" bestFit="1" customWidth="1"/>
    <col min="1511" max="1511" width="63.7109375" style="17" customWidth="1"/>
    <col min="1512" max="1512" width="8.7109375" style="17"/>
    <col min="1513" max="1513" width="13" style="17" customWidth="1"/>
    <col min="1514" max="1758" width="8.7109375" style="17"/>
    <col min="1759" max="1759" width="5.28515625" style="17" customWidth="1"/>
    <col min="1760" max="1760" width="49.42578125" style="17" bestFit="1" customWidth="1"/>
    <col min="1761" max="1761" width="18.28515625" style="17" customWidth="1"/>
    <col min="1762" max="1762" width="12.28515625" style="17" customWidth="1"/>
    <col min="1763" max="1763" width="12.42578125" style="17" customWidth="1"/>
    <col min="1764" max="1765" width="23.42578125" style="17" customWidth="1"/>
    <col min="1766" max="1766" width="21.7109375" style="17" bestFit="1" customWidth="1"/>
    <col min="1767" max="1767" width="63.7109375" style="17" customWidth="1"/>
    <col min="1768" max="1768" width="8.7109375" style="17"/>
    <col min="1769" max="1769" width="13" style="17" customWidth="1"/>
    <col min="1770" max="2014" width="8.7109375" style="17"/>
    <col min="2015" max="2015" width="5.28515625" style="17" customWidth="1"/>
    <col min="2016" max="2016" width="49.42578125" style="17" bestFit="1" customWidth="1"/>
    <col min="2017" max="2017" width="18.28515625" style="17" customWidth="1"/>
    <col min="2018" max="2018" width="12.28515625" style="17" customWidth="1"/>
    <col min="2019" max="2019" width="12.42578125" style="17" customWidth="1"/>
    <col min="2020" max="2021" width="23.42578125" style="17" customWidth="1"/>
    <col min="2022" max="2022" width="21.7109375" style="17" bestFit="1" customWidth="1"/>
    <col min="2023" max="2023" width="63.7109375" style="17" customWidth="1"/>
    <col min="2024" max="2024" width="8.7109375" style="17"/>
    <col min="2025" max="2025" width="13" style="17" customWidth="1"/>
    <col min="2026" max="2270" width="8.7109375" style="17"/>
    <col min="2271" max="2271" width="5.28515625" style="17" customWidth="1"/>
    <col min="2272" max="2272" width="49.42578125" style="17" bestFit="1" customWidth="1"/>
    <col min="2273" max="2273" width="18.28515625" style="17" customWidth="1"/>
    <col min="2274" max="2274" width="12.28515625" style="17" customWidth="1"/>
    <col min="2275" max="2275" width="12.42578125" style="17" customWidth="1"/>
    <col min="2276" max="2277" width="23.42578125" style="17" customWidth="1"/>
    <col min="2278" max="2278" width="21.7109375" style="17" bestFit="1" customWidth="1"/>
    <col min="2279" max="2279" width="63.7109375" style="17" customWidth="1"/>
    <col min="2280" max="2280" width="8.7109375" style="17"/>
    <col min="2281" max="2281" width="13" style="17" customWidth="1"/>
    <col min="2282" max="2526" width="8.7109375" style="17"/>
    <col min="2527" max="2527" width="5.28515625" style="17" customWidth="1"/>
    <col min="2528" max="2528" width="49.42578125" style="17" bestFit="1" customWidth="1"/>
    <col min="2529" max="2529" width="18.28515625" style="17" customWidth="1"/>
    <col min="2530" max="2530" width="12.28515625" style="17" customWidth="1"/>
    <col min="2531" max="2531" width="12.42578125" style="17" customWidth="1"/>
    <col min="2532" max="2533" width="23.42578125" style="17" customWidth="1"/>
    <col min="2534" max="2534" width="21.7109375" style="17" bestFit="1" customWidth="1"/>
    <col min="2535" max="2535" width="63.7109375" style="17" customWidth="1"/>
    <col min="2536" max="2536" width="8.7109375" style="17"/>
    <col min="2537" max="2537" width="13" style="17" customWidth="1"/>
    <col min="2538" max="2782" width="8.7109375" style="17"/>
    <col min="2783" max="2783" width="5.28515625" style="17" customWidth="1"/>
    <col min="2784" max="2784" width="49.42578125" style="17" bestFit="1" customWidth="1"/>
    <col min="2785" max="2785" width="18.28515625" style="17" customWidth="1"/>
    <col min="2786" max="2786" width="12.28515625" style="17" customWidth="1"/>
    <col min="2787" max="2787" width="12.42578125" style="17" customWidth="1"/>
    <col min="2788" max="2789" width="23.42578125" style="17" customWidth="1"/>
    <col min="2790" max="2790" width="21.7109375" style="17" bestFit="1" customWidth="1"/>
    <col min="2791" max="2791" width="63.7109375" style="17" customWidth="1"/>
    <col min="2792" max="2792" width="8.7109375" style="17"/>
    <col min="2793" max="2793" width="13" style="17" customWidth="1"/>
    <col min="2794" max="3038" width="8.7109375" style="17"/>
    <col min="3039" max="3039" width="5.28515625" style="17" customWidth="1"/>
    <col min="3040" max="3040" width="49.42578125" style="17" bestFit="1" customWidth="1"/>
    <col min="3041" max="3041" width="18.28515625" style="17" customWidth="1"/>
    <col min="3042" max="3042" width="12.28515625" style="17" customWidth="1"/>
    <col min="3043" max="3043" width="12.42578125" style="17" customWidth="1"/>
    <col min="3044" max="3045" width="23.42578125" style="17" customWidth="1"/>
    <col min="3046" max="3046" width="21.7109375" style="17" bestFit="1" customWidth="1"/>
    <col min="3047" max="3047" width="63.7109375" style="17" customWidth="1"/>
    <col min="3048" max="3048" width="8.7109375" style="17"/>
    <col min="3049" max="3049" width="13" style="17" customWidth="1"/>
    <col min="3050" max="3294" width="8.7109375" style="17"/>
    <col min="3295" max="3295" width="5.28515625" style="17" customWidth="1"/>
    <col min="3296" max="3296" width="49.42578125" style="17" bestFit="1" customWidth="1"/>
    <col min="3297" max="3297" width="18.28515625" style="17" customWidth="1"/>
    <col min="3298" max="3298" width="12.28515625" style="17" customWidth="1"/>
    <col min="3299" max="3299" width="12.42578125" style="17" customWidth="1"/>
    <col min="3300" max="3301" width="23.42578125" style="17" customWidth="1"/>
    <col min="3302" max="3302" width="21.7109375" style="17" bestFit="1" customWidth="1"/>
    <col min="3303" max="3303" width="63.7109375" style="17" customWidth="1"/>
    <col min="3304" max="3304" width="8.7109375" style="17"/>
    <col min="3305" max="3305" width="13" style="17" customWidth="1"/>
    <col min="3306" max="3550" width="8.7109375" style="17"/>
    <col min="3551" max="3551" width="5.28515625" style="17" customWidth="1"/>
    <col min="3552" max="3552" width="49.42578125" style="17" bestFit="1" customWidth="1"/>
    <col min="3553" max="3553" width="18.28515625" style="17" customWidth="1"/>
    <col min="3554" max="3554" width="12.28515625" style="17" customWidth="1"/>
    <col min="3555" max="3555" width="12.42578125" style="17" customWidth="1"/>
    <col min="3556" max="3557" width="23.42578125" style="17" customWidth="1"/>
    <col min="3558" max="3558" width="21.7109375" style="17" bestFit="1" customWidth="1"/>
    <col min="3559" max="3559" width="63.7109375" style="17" customWidth="1"/>
    <col min="3560" max="3560" width="8.7109375" style="17"/>
    <col min="3561" max="3561" width="13" style="17" customWidth="1"/>
    <col min="3562" max="3806" width="8.7109375" style="17"/>
    <col min="3807" max="3807" width="5.28515625" style="17" customWidth="1"/>
    <col min="3808" max="3808" width="49.42578125" style="17" bestFit="1" customWidth="1"/>
    <col min="3809" max="3809" width="18.28515625" style="17" customWidth="1"/>
    <col min="3810" max="3810" width="12.28515625" style="17" customWidth="1"/>
    <col min="3811" max="3811" width="12.42578125" style="17" customWidth="1"/>
    <col min="3812" max="3813" width="23.42578125" style="17" customWidth="1"/>
    <col min="3814" max="3814" width="21.7109375" style="17" bestFit="1" customWidth="1"/>
    <col min="3815" max="3815" width="63.7109375" style="17" customWidth="1"/>
    <col min="3816" max="3816" width="8.7109375" style="17"/>
    <col min="3817" max="3817" width="13" style="17" customWidth="1"/>
    <col min="3818" max="4062" width="8.7109375" style="17"/>
    <col min="4063" max="4063" width="5.28515625" style="17" customWidth="1"/>
    <col min="4064" max="4064" width="49.42578125" style="17" bestFit="1" customWidth="1"/>
    <col min="4065" max="4065" width="18.28515625" style="17" customWidth="1"/>
    <col min="4066" max="4066" width="12.28515625" style="17" customWidth="1"/>
    <col min="4067" max="4067" width="12.42578125" style="17" customWidth="1"/>
    <col min="4068" max="4069" width="23.42578125" style="17" customWidth="1"/>
    <col min="4070" max="4070" width="21.7109375" style="17" bestFit="1" customWidth="1"/>
    <col min="4071" max="4071" width="63.7109375" style="17" customWidth="1"/>
    <col min="4072" max="4072" width="8.7109375" style="17"/>
    <col min="4073" max="4073" width="13" style="17" customWidth="1"/>
    <col min="4074" max="4318" width="8.7109375" style="17"/>
    <col min="4319" max="4319" width="5.28515625" style="17" customWidth="1"/>
    <col min="4320" max="4320" width="49.42578125" style="17" bestFit="1" customWidth="1"/>
    <col min="4321" max="4321" width="18.28515625" style="17" customWidth="1"/>
    <col min="4322" max="4322" width="12.28515625" style="17" customWidth="1"/>
    <col min="4323" max="4323" width="12.42578125" style="17" customWidth="1"/>
    <col min="4324" max="4325" width="23.42578125" style="17" customWidth="1"/>
    <col min="4326" max="4326" width="21.7109375" style="17" bestFit="1" customWidth="1"/>
    <col min="4327" max="4327" width="63.7109375" style="17" customWidth="1"/>
    <col min="4328" max="4328" width="8.7109375" style="17"/>
    <col min="4329" max="4329" width="13" style="17" customWidth="1"/>
    <col min="4330" max="4574" width="8.7109375" style="17"/>
    <col min="4575" max="4575" width="5.28515625" style="17" customWidth="1"/>
    <col min="4576" max="4576" width="49.42578125" style="17" bestFit="1" customWidth="1"/>
    <col min="4577" max="4577" width="18.28515625" style="17" customWidth="1"/>
    <col min="4578" max="4578" width="12.28515625" style="17" customWidth="1"/>
    <col min="4579" max="4579" width="12.42578125" style="17" customWidth="1"/>
    <col min="4580" max="4581" width="23.42578125" style="17" customWidth="1"/>
    <col min="4582" max="4582" width="21.7109375" style="17" bestFit="1" customWidth="1"/>
    <col min="4583" max="4583" width="63.7109375" style="17" customWidth="1"/>
    <col min="4584" max="4584" width="8.7109375" style="17"/>
    <col min="4585" max="4585" width="13" style="17" customWidth="1"/>
    <col min="4586" max="4830" width="8.7109375" style="17"/>
    <col min="4831" max="4831" width="5.28515625" style="17" customWidth="1"/>
    <col min="4832" max="4832" width="49.42578125" style="17" bestFit="1" customWidth="1"/>
    <col min="4833" max="4833" width="18.28515625" style="17" customWidth="1"/>
    <col min="4834" max="4834" width="12.28515625" style="17" customWidth="1"/>
    <col min="4835" max="4835" width="12.42578125" style="17" customWidth="1"/>
    <col min="4836" max="4837" width="23.42578125" style="17" customWidth="1"/>
    <col min="4838" max="4838" width="21.7109375" style="17" bestFit="1" customWidth="1"/>
    <col min="4839" max="4839" width="63.7109375" style="17" customWidth="1"/>
    <col min="4840" max="4840" width="8.7109375" style="17"/>
    <col min="4841" max="4841" width="13" style="17" customWidth="1"/>
    <col min="4842" max="5086" width="8.7109375" style="17"/>
    <col min="5087" max="5087" width="5.28515625" style="17" customWidth="1"/>
    <col min="5088" max="5088" width="49.42578125" style="17" bestFit="1" customWidth="1"/>
    <col min="5089" max="5089" width="18.28515625" style="17" customWidth="1"/>
    <col min="5090" max="5090" width="12.28515625" style="17" customWidth="1"/>
    <col min="5091" max="5091" width="12.42578125" style="17" customWidth="1"/>
    <col min="5092" max="5093" width="23.42578125" style="17" customWidth="1"/>
    <col min="5094" max="5094" width="21.7109375" style="17" bestFit="1" customWidth="1"/>
    <col min="5095" max="5095" width="63.7109375" style="17" customWidth="1"/>
    <col min="5096" max="5096" width="8.7109375" style="17"/>
    <col min="5097" max="5097" width="13" style="17" customWidth="1"/>
    <col min="5098" max="5342" width="8.7109375" style="17"/>
    <col min="5343" max="5343" width="5.28515625" style="17" customWidth="1"/>
    <col min="5344" max="5344" width="49.42578125" style="17" bestFit="1" customWidth="1"/>
    <col min="5345" max="5345" width="18.28515625" style="17" customWidth="1"/>
    <col min="5346" max="5346" width="12.28515625" style="17" customWidth="1"/>
    <col min="5347" max="5347" width="12.42578125" style="17" customWidth="1"/>
    <col min="5348" max="5349" width="23.42578125" style="17" customWidth="1"/>
    <col min="5350" max="5350" width="21.7109375" style="17" bestFit="1" customWidth="1"/>
    <col min="5351" max="5351" width="63.7109375" style="17" customWidth="1"/>
    <col min="5352" max="5352" width="8.7109375" style="17"/>
    <col min="5353" max="5353" width="13" style="17" customWidth="1"/>
    <col min="5354" max="5598" width="8.7109375" style="17"/>
    <col min="5599" max="5599" width="5.28515625" style="17" customWidth="1"/>
    <col min="5600" max="5600" width="49.42578125" style="17" bestFit="1" customWidth="1"/>
    <col min="5601" max="5601" width="18.28515625" style="17" customWidth="1"/>
    <col min="5602" max="5602" width="12.28515625" style="17" customWidth="1"/>
    <col min="5603" max="5603" width="12.42578125" style="17" customWidth="1"/>
    <col min="5604" max="5605" width="23.42578125" style="17" customWidth="1"/>
    <col min="5606" max="5606" width="21.7109375" style="17" bestFit="1" customWidth="1"/>
    <col min="5607" max="5607" width="63.7109375" style="17" customWidth="1"/>
    <col min="5608" max="5608" width="8.7109375" style="17"/>
    <col min="5609" max="5609" width="13" style="17" customWidth="1"/>
    <col min="5610" max="5854" width="8.7109375" style="17"/>
    <col min="5855" max="5855" width="5.28515625" style="17" customWidth="1"/>
    <col min="5856" max="5856" width="49.42578125" style="17" bestFit="1" customWidth="1"/>
    <col min="5857" max="5857" width="18.28515625" style="17" customWidth="1"/>
    <col min="5858" max="5858" width="12.28515625" style="17" customWidth="1"/>
    <col min="5859" max="5859" width="12.42578125" style="17" customWidth="1"/>
    <col min="5860" max="5861" width="23.42578125" style="17" customWidth="1"/>
    <col min="5862" max="5862" width="21.7109375" style="17" bestFit="1" customWidth="1"/>
    <col min="5863" max="5863" width="63.7109375" style="17" customWidth="1"/>
    <col min="5864" max="5864" width="8.7109375" style="17"/>
    <col min="5865" max="5865" width="13" style="17" customWidth="1"/>
    <col min="5866" max="6110" width="8.7109375" style="17"/>
    <col min="6111" max="6111" width="5.28515625" style="17" customWidth="1"/>
    <col min="6112" max="6112" width="49.42578125" style="17" bestFit="1" customWidth="1"/>
    <col min="6113" max="6113" width="18.28515625" style="17" customWidth="1"/>
    <col min="6114" max="6114" width="12.28515625" style="17" customWidth="1"/>
    <col min="6115" max="6115" width="12.42578125" style="17" customWidth="1"/>
    <col min="6116" max="6117" width="23.42578125" style="17" customWidth="1"/>
    <col min="6118" max="6118" width="21.7109375" style="17" bestFit="1" customWidth="1"/>
    <col min="6119" max="6119" width="63.7109375" style="17" customWidth="1"/>
    <col min="6120" max="6120" width="8.7109375" style="17"/>
    <col min="6121" max="6121" width="13" style="17" customWidth="1"/>
    <col min="6122" max="6366" width="8.7109375" style="17"/>
    <col min="6367" max="6367" width="5.28515625" style="17" customWidth="1"/>
    <col min="6368" max="6368" width="49.42578125" style="17" bestFit="1" customWidth="1"/>
    <col min="6369" max="6369" width="18.28515625" style="17" customWidth="1"/>
    <col min="6370" max="6370" width="12.28515625" style="17" customWidth="1"/>
    <col min="6371" max="6371" width="12.42578125" style="17" customWidth="1"/>
    <col min="6372" max="6373" width="23.42578125" style="17" customWidth="1"/>
    <col min="6374" max="6374" width="21.7109375" style="17" bestFit="1" customWidth="1"/>
    <col min="6375" max="6375" width="63.7109375" style="17" customWidth="1"/>
    <col min="6376" max="6376" width="8.7109375" style="17"/>
    <col min="6377" max="6377" width="13" style="17" customWidth="1"/>
    <col min="6378" max="6622" width="8.7109375" style="17"/>
    <col min="6623" max="6623" width="5.28515625" style="17" customWidth="1"/>
    <col min="6624" max="6624" width="49.42578125" style="17" bestFit="1" customWidth="1"/>
    <col min="6625" max="6625" width="18.28515625" style="17" customWidth="1"/>
    <col min="6626" max="6626" width="12.28515625" style="17" customWidth="1"/>
    <col min="6627" max="6627" width="12.42578125" style="17" customWidth="1"/>
    <col min="6628" max="6629" width="23.42578125" style="17" customWidth="1"/>
    <col min="6630" max="6630" width="21.7109375" style="17" bestFit="1" customWidth="1"/>
    <col min="6631" max="6631" width="63.7109375" style="17" customWidth="1"/>
    <col min="6632" max="6632" width="8.7109375" style="17"/>
    <col min="6633" max="6633" width="13" style="17" customWidth="1"/>
    <col min="6634" max="6878" width="8.7109375" style="17"/>
    <col min="6879" max="6879" width="5.28515625" style="17" customWidth="1"/>
    <col min="6880" max="6880" width="49.42578125" style="17" bestFit="1" customWidth="1"/>
    <col min="6881" max="6881" width="18.28515625" style="17" customWidth="1"/>
    <col min="6882" max="6882" width="12.28515625" style="17" customWidth="1"/>
    <col min="6883" max="6883" width="12.42578125" style="17" customWidth="1"/>
    <col min="6884" max="6885" width="23.42578125" style="17" customWidth="1"/>
    <col min="6886" max="6886" width="21.7109375" style="17" bestFit="1" customWidth="1"/>
    <col min="6887" max="6887" width="63.7109375" style="17" customWidth="1"/>
    <col min="6888" max="6888" width="8.7109375" style="17"/>
    <col min="6889" max="6889" width="13" style="17" customWidth="1"/>
    <col min="6890" max="7134" width="8.7109375" style="17"/>
    <col min="7135" max="7135" width="5.28515625" style="17" customWidth="1"/>
    <col min="7136" max="7136" width="49.42578125" style="17" bestFit="1" customWidth="1"/>
    <col min="7137" max="7137" width="18.28515625" style="17" customWidth="1"/>
    <col min="7138" max="7138" width="12.28515625" style="17" customWidth="1"/>
    <col min="7139" max="7139" width="12.42578125" style="17" customWidth="1"/>
    <col min="7140" max="7141" width="23.42578125" style="17" customWidth="1"/>
    <col min="7142" max="7142" width="21.7109375" style="17" bestFit="1" customWidth="1"/>
    <col min="7143" max="7143" width="63.7109375" style="17" customWidth="1"/>
    <col min="7144" max="7144" width="8.7109375" style="17"/>
    <col min="7145" max="7145" width="13" style="17" customWidth="1"/>
    <col min="7146" max="7390" width="8.7109375" style="17"/>
    <col min="7391" max="7391" width="5.28515625" style="17" customWidth="1"/>
    <col min="7392" max="7392" width="49.42578125" style="17" bestFit="1" customWidth="1"/>
    <col min="7393" max="7393" width="18.28515625" style="17" customWidth="1"/>
    <col min="7394" max="7394" width="12.28515625" style="17" customWidth="1"/>
    <col min="7395" max="7395" width="12.42578125" style="17" customWidth="1"/>
    <col min="7396" max="7397" width="23.42578125" style="17" customWidth="1"/>
    <col min="7398" max="7398" width="21.7109375" style="17" bestFit="1" customWidth="1"/>
    <col min="7399" max="7399" width="63.7109375" style="17" customWidth="1"/>
    <col min="7400" max="7400" width="8.7109375" style="17"/>
    <col min="7401" max="7401" width="13" style="17" customWidth="1"/>
    <col min="7402" max="7646" width="8.7109375" style="17"/>
    <col min="7647" max="7647" width="5.28515625" style="17" customWidth="1"/>
    <col min="7648" max="7648" width="49.42578125" style="17" bestFit="1" customWidth="1"/>
    <col min="7649" max="7649" width="18.28515625" style="17" customWidth="1"/>
    <col min="7650" max="7650" width="12.28515625" style="17" customWidth="1"/>
    <col min="7651" max="7651" width="12.42578125" style="17" customWidth="1"/>
    <col min="7652" max="7653" width="23.42578125" style="17" customWidth="1"/>
    <col min="7654" max="7654" width="21.7109375" style="17" bestFit="1" customWidth="1"/>
    <col min="7655" max="7655" width="63.7109375" style="17" customWidth="1"/>
    <col min="7656" max="7656" width="8.7109375" style="17"/>
    <col min="7657" max="7657" width="13" style="17" customWidth="1"/>
    <col min="7658" max="7902" width="8.7109375" style="17"/>
    <col min="7903" max="7903" width="5.28515625" style="17" customWidth="1"/>
    <col min="7904" max="7904" width="49.42578125" style="17" bestFit="1" customWidth="1"/>
    <col min="7905" max="7905" width="18.28515625" style="17" customWidth="1"/>
    <col min="7906" max="7906" width="12.28515625" style="17" customWidth="1"/>
    <col min="7907" max="7907" width="12.42578125" style="17" customWidth="1"/>
    <col min="7908" max="7909" width="23.42578125" style="17" customWidth="1"/>
    <col min="7910" max="7910" width="21.7109375" style="17" bestFit="1" customWidth="1"/>
    <col min="7911" max="7911" width="63.7109375" style="17" customWidth="1"/>
    <col min="7912" max="7912" width="8.7109375" style="17"/>
    <col min="7913" max="7913" width="13" style="17" customWidth="1"/>
    <col min="7914" max="8158" width="8.7109375" style="17"/>
    <col min="8159" max="8159" width="5.28515625" style="17" customWidth="1"/>
    <col min="8160" max="8160" width="49.42578125" style="17" bestFit="1" customWidth="1"/>
    <col min="8161" max="8161" width="18.28515625" style="17" customWidth="1"/>
    <col min="8162" max="8162" width="12.28515625" style="17" customWidth="1"/>
    <col min="8163" max="8163" width="12.42578125" style="17" customWidth="1"/>
    <col min="8164" max="8165" width="23.42578125" style="17" customWidth="1"/>
    <col min="8166" max="8166" width="21.7109375" style="17" bestFit="1" customWidth="1"/>
    <col min="8167" max="8167" width="63.7109375" style="17" customWidth="1"/>
    <col min="8168" max="8168" width="8.7109375" style="17"/>
    <col min="8169" max="8169" width="13" style="17" customWidth="1"/>
    <col min="8170" max="8414" width="8.7109375" style="17"/>
    <col min="8415" max="8415" width="5.28515625" style="17" customWidth="1"/>
    <col min="8416" max="8416" width="49.42578125" style="17" bestFit="1" customWidth="1"/>
    <col min="8417" max="8417" width="18.28515625" style="17" customWidth="1"/>
    <col min="8418" max="8418" width="12.28515625" style="17" customWidth="1"/>
    <col min="8419" max="8419" width="12.42578125" style="17" customWidth="1"/>
    <col min="8420" max="8421" width="23.42578125" style="17" customWidth="1"/>
    <col min="8422" max="8422" width="21.7109375" style="17" bestFit="1" customWidth="1"/>
    <col min="8423" max="8423" width="63.7109375" style="17" customWidth="1"/>
    <col min="8424" max="8424" width="8.7109375" style="17"/>
    <col min="8425" max="8425" width="13" style="17" customWidth="1"/>
    <col min="8426" max="8670" width="8.7109375" style="17"/>
    <col min="8671" max="8671" width="5.28515625" style="17" customWidth="1"/>
    <col min="8672" max="8672" width="49.42578125" style="17" bestFit="1" customWidth="1"/>
    <col min="8673" max="8673" width="18.28515625" style="17" customWidth="1"/>
    <col min="8674" max="8674" width="12.28515625" style="17" customWidth="1"/>
    <col min="8675" max="8675" width="12.42578125" style="17" customWidth="1"/>
    <col min="8676" max="8677" width="23.42578125" style="17" customWidth="1"/>
    <col min="8678" max="8678" width="21.7109375" style="17" bestFit="1" customWidth="1"/>
    <col min="8679" max="8679" width="63.7109375" style="17" customWidth="1"/>
    <col min="8680" max="8680" width="8.7109375" style="17"/>
    <col min="8681" max="8681" width="13" style="17" customWidth="1"/>
    <col min="8682" max="8926" width="8.7109375" style="17"/>
    <col min="8927" max="8927" width="5.28515625" style="17" customWidth="1"/>
    <col min="8928" max="8928" width="49.42578125" style="17" bestFit="1" customWidth="1"/>
    <col min="8929" max="8929" width="18.28515625" style="17" customWidth="1"/>
    <col min="8930" max="8930" width="12.28515625" style="17" customWidth="1"/>
    <col min="8931" max="8931" width="12.42578125" style="17" customWidth="1"/>
    <col min="8932" max="8933" width="23.42578125" style="17" customWidth="1"/>
    <col min="8934" max="8934" width="21.7109375" style="17" bestFit="1" customWidth="1"/>
    <col min="8935" max="8935" width="63.7109375" style="17" customWidth="1"/>
    <col min="8936" max="8936" width="8.7109375" style="17"/>
    <col min="8937" max="8937" width="13" style="17" customWidth="1"/>
    <col min="8938" max="9182" width="8.7109375" style="17"/>
    <col min="9183" max="9183" width="5.28515625" style="17" customWidth="1"/>
    <col min="9184" max="9184" width="49.42578125" style="17" bestFit="1" customWidth="1"/>
    <col min="9185" max="9185" width="18.28515625" style="17" customWidth="1"/>
    <col min="9186" max="9186" width="12.28515625" style="17" customWidth="1"/>
    <col min="9187" max="9187" width="12.42578125" style="17" customWidth="1"/>
    <col min="9188" max="9189" width="23.42578125" style="17" customWidth="1"/>
    <col min="9190" max="9190" width="21.7109375" style="17" bestFit="1" customWidth="1"/>
    <col min="9191" max="9191" width="63.7109375" style="17" customWidth="1"/>
    <col min="9192" max="9192" width="8.7109375" style="17"/>
    <col min="9193" max="9193" width="13" style="17" customWidth="1"/>
    <col min="9194" max="9438" width="8.7109375" style="17"/>
    <col min="9439" max="9439" width="5.28515625" style="17" customWidth="1"/>
    <col min="9440" max="9440" width="49.42578125" style="17" bestFit="1" customWidth="1"/>
    <col min="9441" max="9441" width="18.28515625" style="17" customWidth="1"/>
    <col min="9442" max="9442" width="12.28515625" style="17" customWidth="1"/>
    <col min="9443" max="9443" width="12.42578125" style="17" customWidth="1"/>
    <col min="9444" max="9445" width="23.42578125" style="17" customWidth="1"/>
    <col min="9446" max="9446" width="21.7109375" style="17" bestFit="1" customWidth="1"/>
    <col min="9447" max="9447" width="63.7109375" style="17" customWidth="1"/>
    <col min="9448" max="9448" width="8.7109375" style="17"/>
    <col min="9449" max="9449" width="13" style="17" customWidth="1"/>
    <col min="9450" max="9694" width="8.7109375" style="17"/>
    <col min="9695" max="9695" width="5.28515625" style="17" customWidth="1"/>
    <col min="9696" max="9696" width="49.42578125" style="17" bestFit="1" customWidth="1"/>
    <col min="9697" max="9697" width="18.28515625" style="17" customWidth="1"/>
    <col min="9698" max="9698" width="12.28515625" style="17" customWidth="1"/>
    <col min="9699" max="9699" width="12.42578125" style="17" customWidth="1"/>
    <col min="9700" max="9701" width="23.42578125" style="17" customWidth="1"/>
    <col min="9702" max="9702" width="21.7109375" style="17" bestFit="1" customWidth="1"/>
    <col min="9703" max="9703" width="63.7109375" style="17" customWidth="1"/>
    <col min="9704" max="9704" width="8.7109375" style="17"/>
    <col min="9705" max="9705" width="13" style="17" customWidth="1"/>
    <col min="9706" max="9950" width="8.7109375" style="17"/>
    <col min="9951" max="9951" width="5.28515625" style="17" customWidth="1"/>
    <col min="9952" max="9952" width="49.42578125" style="17" bestFit="1" customWidth="1"/>
    <col min="9953" max="9953" width="18.28515625" style="17" customWidth="1"/>
    <col min="9954" max="9954" width="12.28515625" style="17" customWidth="1"/>
    <col min="9955" max="9955" width="12.42578125" style="17" customWidth="1"/>
    <col min="9956" max="9957" width="23.42578125" style="17" customWidth="1"/>
    <col min="9958" max="9958" width="21.7109375" style="17" bestFit="1" customWidth="1"/>
    <col min="9959" max="9959" width="63.7109375" style="17" customWidth="1"/>
    <col min="9960" max="9960" width="8.7109375" style="17"/>
    <col min="9961" max="9961" width="13" style="17" customWidth="1"/>
    <col min="9962" max="10206" width="8.7109375" style="17"/>
    <col min="10207" max="10207" width="5.28515625" style="17" customWidth="1"/>
    <col min="10208" max="10208" width="49.42578125" style="17" bestFit="1" customWidth="1"/>
    <col min="10209" max="10209" width="18.28515625" style="17" customWidth="1"/>
    <col min="10210" max="10210" width="12.28515625" style="17" customWidth="1"/>
    <col min="10211" max="10211" width="12.42578125" style="17" customWidth="1"/>
    <col min="10212" max="10213" width="23.42578125" style="17" customWidth="1"/>
    <col min="10214" max="10214" width="21.7109375" style="17" bestFit="1" customWidth="1"/>
    <col min="10215" max="10215" width="63.7109375" style="17" customWidth="1"/>
    <col min="10216" max="10216" width="8.7109375" style="17"/>
    <col min="10217" max="10217" width="13" style="17" customWidth="1"/>
    <col min="10218" max="10462" width="8.7109375" style="17"/>
    <col min="10463" max="10463" width="5.28515625" style="17" customWidth="1"/>
    <col min="10464" max="10464" width="49.42578125" style="17" bestFit="1" customWidth="1"/>
    <col min="10465" max="10465" width="18.28515625" style="17" customWidth="1"/>
    <col min="10466" max="10466" width="12.28515625" style="17" customWidth="1"/>
    <col min="10467" max="10467" width="12.42578125" style="17" customWidth="1"/>
    <col min="10468" max="10469" width="23.42578125" style="17" customWidth="1"/>
    <col min="10470" max="10470" width="21.7109375" style="17" bestFit="1" customWidth="1"/>
    <col min="10471" max="10471" width="63.7109375" style="17" customWidth="1"/>
    <col min="10472" max="10472" width="8.7109375" style="17"/>
    <col min="10473" max="10473" width="13" style="17" customWidth="1"/>
    <col min="10474" max="10718" width="8.7109375" style="17"/>
    <col min="10719" max="10719" width="5.28515625" style="17" customWidth="1"/>
    <col min="10720" max="10720" width="49.42578125" style="17" bestFit="1" customWidth="1"/>
    <col min="10721" max="10721" width="18.28515625" style="17" customWidth="1"/>
    <col min="10722" max="10722" width="12.28515625" style="17" customWidth="1"/>
    <col min="10723" max="10723" width="12.42578125" style="17" customWidth="1"/>
    <col min="10724" max="10725" width="23.42578125" style="17" customWidth="1"/>
    <col min="10726" max="10726" width="21.7109375" style="17" bestFit="1" customWidth="1"/>
    <col min="10727" max="10727" width="63.7109375" style="17" customWidth="1"/>
    <col min="10728" max="10728" width="8.7109375" style="17"/>
    <col min="10729" max="10729" width="13" style="17" customWidth="1"/>
    <col min="10730" max="10974" width="8.7109375" style="17"/>
    <col min="10975" max="10975" width="5.28515625" style="17" customWidth="1"/>
    <col min="10976" max="10976" width="49.42578125" style="17" bestFit="1" customWidth="1"/>
    <col min="10977" max="10977" width="18.28515625" style="17" customWidth="1"/>
    <col min="10978" max="10978" width="12.28515625" style="17" customWidth="1"/>
    <col min="10979" max="10979" width="12.42578125" style="17" customWidth="1"/>
    <col min="10980" max="10981" width="23.42578125" style="17" customWidth="1"/>
    <col min="10982" max="10982" width="21.7109375" style="17" bestFit="1" customWidth="1"/>
    <col min="10983" max="10983" width="63.7109375" style="17" customWidth="1"/>
    <col min="10984" max="10984" width="8.7109375" style="17"/>
    <col min="10985" max="10985" width="13" style="17" customWidth="1"/>
    <col min="10986" max="11230" width="8.7109375" style="17"/>
    <col min="11231" max="11231" width="5.28515625" style="17" customWidth="1"/>
    <col min="11232" max="11232" width="49.42578125" style="17" bestFit="1" customWidth="1"/>
    <col min="11233" max="11233" width="18.28515625" style="17" customWidth="1"/>
    <col min="11234" max="11234" width="12.28515625" style="17" customWidth="1"/>
    <col min="11235" max="11235" width="12.42578125" style="17" customWidth="1"/>
    <col min="11236" max="11237" width="23.42578125" style="17" customWidth="1"/>
    <col min="11238" max="11238" width="21.7109375" style="17" bestFit="1" customWidth="1"/>
    <col min="11239" max="11239" width="63.7109375" style="17" customWidth="1"/>
    <col min="11240" max="11240" width="8.7109375" style="17"/>
    <col min="11241" max="11241" width="13" style="17" customWidth="1"/>
    <col min="11242" max="11486" width="8.7109375" style="17"/>
    <col min="11487" max="11487" width="5.28515625" style="17" customWidth="1"/>
    <col min="11488" max="11488" width="49.42578125" style="17" bestFit="1" customWidth="1"/>
    <col min="11489" max="11489" width="18.28515625" style="17" customWidth="1"/>
    <col min="11490" max="11490" width="12.28515625" style="17" customWidth="1"/>
    <col min="11491" max="11491" width="12.42578125" style="17" customWidth="1"/>
    <col min="11492" max="11493" width="23.42578125" style="17" customWidth="1"/>
    <col min="11494" max="11494" width="21.7109375" style="17" bestFit="1" customWidth="1"/>
    <col min="11495" max="11495" width="63.7109375" style="17" customWidth="1"/>
    <col min="11496" max="11496" width="8.7109375" style="17"/>
    <col min="11497" max="11497" width="13" style="17" customWidth="1"/>
    <col min="11498" max="11742" width="8.7109375" style="17"/>
    <col min="11743" max="11743" width="5.28515625" style="17" customWidth="1"/>
    <col min="11744" max="11744" width="49.42578125" style="17" bestFit="1" customWidth="1"/>
    <col min="11745" max="11745" width="18.28515625" style="17" customWidth="1"/>
    <col min="11746" max="11746" width="12.28515625" style="17" customWidth="1"/>
    <col min="11747" max="11747" width="12.42578125" style="17" customWidth="1"/>
    <col min="11748" max="11749" width="23.42578125" style="17" customWidth="1"/>
    <col min="11750" max="11750" width="21.7109375" style="17" bestFit="1" customWidth="1"/>
    <col min="11751" max="11751" width="63.7109375" style="17" customWidth="1"/>
    <col min="11752" max="11752" width="8.7109375" style="17"/>
    <col min="11753" max="11753" width="13" style="17" customWidth="1"/>
    <col min="11754" max="11998" width="8.7109375" style="17"/>
    <col min="11999" max="11999" width="5.28515625" style="17" customWidth="1"/>
    <col min="12000" max="12000" width="49.42578125" style="17" bestFit="1" customWidth="1"/>
    <col min="12001" max="12001" width="18.28515625" style="17" customWidth="1"/>
    <col min="12002" max="12002" width="12.28515625" style="17" customWidth="1"/>
    <col min="12003" max="12003" width="12.42578125" style="17" customWidth="1"/>
    <col min="12004" max="12005" width="23.42578125" style="17" customWidth="1"/>
    <col min="12006" max="12006" width="21.7109375" style="17" bestFit="1" customWidth="1"/>
    <col min="12007" max="12007" width="63.7109375" style="17" customWidth="1"/>
    <col min="12008" max="12008" width="8.7109375" style="17"/>
    <col min="12009" max="12009" width="13" style="17" customWidth="1"/>
    <col min="12010" max="12254" width="8.7109375" style="17"/>
    <col min="12255" max="12255" width="5.28515625" style="17" customWidth="1"/>
    <col min="12256" max="12256" width="49.42578125" style="17" bestFit="1" customWidth="1"/>
    <col min="12257" max="12257" width="18.28515625" style="17" customWidth="1"/>
    <col min="12258" max="12258" width="12.28515625" style="17" customWidth="1"/>
    <col min="12259" max="12259" width="12.42578125" style="17" customWidth="1"/>
    <col min="12260" max="12261" width="23.42578125" style="17" customWidth="1"/>
    <col min="12262" max="12262" width="21.7109375" style="17" bestFit="1" customWidth="1"/>
    <col min="12263" max="12263" width="63.7109375" style="17" customWidth="1"/>
    <col min="12264" max="12264" width="8.7109375" style="17"/>
    <col min="12265" max="12265" width="13" style="17" customWidth="1"/>
    <col min="12266" max="12510" width="8.7109375" style="17"/>
    <col min="12511" max="12511" width="5.28515625" style="17" customWidth="1"/>
    <col min="12512" max="12512" width="49.42578125" style="17" bestFit="1" customWidth="1"/>
    <col min="12513" max="12513" width="18.28515625" style="17" customWidth="1"/>
    <col min="12514" max="12514" width="12.28515625" style="17" customWidth="1"/>
    <col min="12515" max="12515" width="12.42578125" style="17" customWidth="1"/>
    <col min="12516" max="12517" width="23.42578125" style="17" customWidth="1"/>
    <col min="12518" max="12518" width="21.7109375" style="17" bestFit="1" customWidth="1"/>
    <col min="12519" max="12519" width="63.7109375" style="17" customWidth="1"/>
    <col min="12520" max="12520" width="8.7109375" style="17"/>
    <col min="12521" max="12521" width="13" style="17" customWidth="1"/>
    <col min="12522" max="12766" width="8.7109375" style="17"/>
    <col min="12767" max="12767" width="5.28515625" style="17" customWidth="1"/>
    <col min="12768" max="12768" width="49.42578125" style="17" bestFit="1" customWidth="1"/>
    <col min="12769" max="12769" width="18.28515625" style="17" customWidth="1"/>
    <col min="12770" max="12770" width="12.28515625" style="17" customWidth="1"/>
    <col min="12771" max="12771" width="12.42578125" style="17" customWidth="1"/>
    <col min="12772" max="12773" width="23.42578125" style="17" customWidth="1"/>
    <col min="12774" max="12774" width="21.7109375" style="17" bestFit="1" customWidth="1"/>
    <col min="12775" max="12775" width="63.7109375" style="17" customWidth="1"/>
    <col min="12776" max="12776" width="8.7109375" style="17"/>
    <col min="12777" max="12777" width="13" style="17" customWidth="1"/>
    <col min="12778" max="13022" width="8.7109375" style="17"/>
    <col min="13023" max="13023" width="5.28515625" style="17" customWidth="1"/>
    <col min="13024" max="13024" width="49.42578125" style="17" bestFit="1" customWidth="1"/>
    <col min="13025" max="13025" width="18.28515625" style="17" customWidth="1"/>
    <col min="13026" max="13026" width="12.28515625" style="17" customWidth="1"/>
    <col min="13027" max="13027" width="12.42578125" style="17" customWidth="1"/>
    <col min="13028" max="13029" width="23.42578125" style="17" customWidth="1"/>
    <col min="13030" max="13030" width="21.7109375" style="17" bestFit="1" customWidth="1"/>
    <col min="13031" max="13031" width="63.7109375" style="17" customWidth="1"/>
    <col min="13032" max="13032" width="8.7109375" style="17"/>
    <col min="13033" max="13033" width="13" style="17" customWidth="1"/>
    <col min="13034" max="13278" width="8.7109375" style="17"/>
    <col min="13279" max="13279" width="5.28515625" style="17" customWidth="1"/>
    <col min="13280" max="13280" width="49.42578125" style="17" bestFit="1" customWidth="1"/>
    <col min="13281" max="13281" width="18.28515625" style="17" customWidth="1"/>
    <col min="13282" max="13282" width="12.28515625" style="17" customWidth="1"/>
    <col min="13283" max="13283" width="12.42578125" style="17" customWidth="1"/>
    <col min="13284" max="13285" width="23.42578125" style="17" customWidth="1"/>
    <col min="13286" max="13286" width="21.7109375" style="17" bestFit="1" customWidth="1"/>
    <col min="13287" max="13287" width="63.7109375" style="17" customWidth="1"/>
    <col min="13288" max="13288" width="8.7109375" style="17"/>
    <col min="13289" max="13289" width="13" style="17" customWidth="1"/>
    <col min="13290" max="13534" width="8.7109375" style="17"/>
    <col min="13535" max="13535" width="5.28515625" style="17" customWidth="1"/>
    <col min="13536" max="13536" width="49.42578125" style="17" bestFit="1" customWidth="1"/>
    <col min="13537" max="13537" width="18.28515625" style="17" customWidth="1"/>
    <col min="13538" max="13538" width="12.28515625" style="17" customWidth="1"/>
    <col min="13539" max="13539" width="12.42578125" style="17" customWidth="1"/>
    <col min="13540" max="13541" width="23.42578125" style="17" customWidth="1"/>
    <col min="13542" max="13542" width="21.7109375" style="17" bestFit="1" customWidth="1"/>
    <col min="13543" max="13543" width="63.7109375" style="17" customWidth="1"/>
    <col min="13544" max="13544" width="8.7109375" style="17"/>
    <col min="13545" max="13545" width="13" style="17" customWidth="1"/>
    <col min="13546" max="13790" width="8.7109375" style="17"/>
    <col min="13791" max="13791" width="5.28515625" style="17" customWidth="1"/>
    <col min="13792" max="13792" width="49.42578125" style="17" bestFit="1" customWidth="1"/>
    <col min="13793" max="13793" width="18.28515625" style="17" customWidth="1"/>
    <col min="13794" max="13794" width="12.28515625" style="17" customWidth="1"/>
    <col min="13795" max="13795" width="12.42578125" style="17" customWidth="1"/>
    <col min="13796" max="13797" width="23.42578125" style="17" customWidth="1"/>
    <col min="13798" max="13798" width="21.7109375" style="17" bestFit="1" customWidth="1"/>
    <col min="13799" max="13799" width="63.7109375" style="17" customWidth="1"/>
    <col min="13800" max="13800" width="8.7109375" style="17"/>
    <col min="13801" max="13801" width="13" style="17" customWidth="1"/>
    <col min="13802" max="14046" width="8.7109375" style="17"/>
    <col min="14047" max="14047" width="5.28515625" style="17" customWidth="1"/>
    <col min="14048" max="14048" width="49.42578125" style="17" bestFit="1" customWidth="1"/>
    <col min="14049" max="14049" width="18.28515625" style="17" customWidth="1"/>
    <col min="14050" max="14050" width="12.28515625" style="17" customWidth="1"/>
    <col min="14051" max="14051" width="12.42578125" style="17" customWidth="1"/>
    <col min="14052" max="14053" width="23.42578125" style="17" customWidth="1"/>
    <col min="14054" max="14054" width="21.7109375" style="17" bestFit="1" customWidth="1"/>
    <col min="14055" max="14055" width="63.7109375" style="17" customWidth="1"/>
    <col min="14056" max="14056" width="8.7109375" style="17"/>
    <col min="14057" max="14057" width="13" style="17" customWidth="1"/>
    <col min="14058" max="14302" width="8.7109375" style="17"/>
    <col min="14303" max="14303" width="5.28515625" style="17" customWidth="1"/>
    <col min="14304" max="14304" width="49.42578125" style="17" bestFit="1" customWidth="1"/>
    <col min="14305" max="14305" width="18.28515625" style="17" customWidth="1"/>
    <col min="14306" max="14306" width="12.28515625" style="17" customWidth="1"/>
    <col min="14307" max="14307" width="12.42578125" style="17" customWidth="1"/>
    <col min="14308" max="14309" width="23.42578125" style="17" customWidth="1"/>
    <col min="14310" max="14310" width="21.7109375" style="17" bestFit="1" customWidth="1"/>
    <col min="14311" max="14311" width="63.7109375" style="17" customWidth="1"/>
    <col min="14312" max="14312" width="8.7109375" style="17"/>
    <col min="14313" max="14313" width="13" style="17" customWidth="1"/>
    <col min="14314" max="14558" width="8.7109375" style="17"/>
    <col min="14559" max="14559" width="5.28515625" style="17" customWidth="1"/>
    <col min="14560" max="14560" width="49.42578125" style="17" bestFit="1" customWidth="1"/>
    <col min="14561" max="14561" width="18.28515625" style="17" customWidth="1"/>
    <col min="14562" max="14562" width="12.28515625" style="17" customWidth="1"/>
    <col min="14563" max="14563" width="12.42578125" style="17" customWidth="1"/>
    <col min="14564" max="14565" width="23.42578125" style="17" customWidth="1"/>
    <col min="14566" max="14566" width="21.7109375" style="17" bestFit="1" customWidth="1"/>
    <col min="14567" max="14567" width="63.7109375" style="17" customWidth="1"/>
    <col min="14568" max="14568" width="8.7109375" style="17"/>
    <col min="14569" max="14569" width="13" style="17" customWidth="1"/>
    <col min="14570" max="14814" width="8.7109375" style="17"/>
    <col min="14815" max="14815" width="5.28515625" style="17" customWidth="1"/>
    <col min="14816" max="14816" width="49.42578125" style="17" bestFit="1" customWidth="1"/>
    <col min="14817" max="14817" width="18.28515625" style="17" customWidth="1"/>
    <col min="14818" max="14818" width="12.28515625" style="17" customWidth="1"/>
    <col min="14819" max="14819" width="12.42578125" style="17" customWidth="1"/>
    <col min="14820" max="14821" width="23.42578125" style="17" customWidth="1"/>
    <col min="14822" max="14822" width="21.7109375" style="17" bestFit="1" customWidth="1"/>
    <col min="14823" max="14823" width="63.7109375" style="17" customWidth="1"/>
    <col min="14824" max="14824" width="8.7109375" style="17"/>
    <col min="14825" max="14825" width="13" style="17" customWidth="1"/>
    <col min="14826" max="15070" width="8.7109375" style="17"/>
    <col min="15071" max="15071" width="5.28515625" style="17" customWidth="1"/>
    <col min="15072" max="15072" width="49.42578125" style="17" bestFit="1" customWidth="1"/>
    <col min="15073" max="15073" width="18.28515625" style="17" customWidth="1"/>
    <col min="15074" max="15074" width="12.28515625" style="17" customWidth="1"/>
    <col min="15075" max="15075" width="12.42578125" style="17" customWidth="1"/>
    <col min="15076" max="15077" width="23.42578125" style="17" customWidth="1"/>
    <col min="15078" max="15078" width="21.7109375" style="17" bestFit="1" customWidth="1"/>
    <col min="15079" max="15079" width="63.7109375" style="17" customWidth="1"/>
    <col min="15080" max="15080" width="8.7109375" style="17"/>
    <col min="15081" max="15081" width="13" style="17" customWidth="1"/>
    <col min="15082" max="15326" width="8.7109375" style="17"/>
    <col min="15327" max="15327" width="5.28515625" style="17" customWidth="1"/>
    <col min="15328" max="15328" width="49.42578125" style="17" bestFit="1" customWidth="1"/>
    <col min="15329" max="15329" width="18.28515625" style="17" customWidth="1"/>
    <col min="15330" max="15330" width="12.28515625" style="17" customWidth="1"/>
    <col min="15331" max="15331" width="12.42578125" style="17" customWidth="1"/>
    <col min="15332" max="15333" width="23.42578125" style="17" customWidth="1"/>
    <col min="15334" max="15334" width="21.7109375" style="17" bestFit="1" customWidth="1"/>
    <col min="15335" max="15335" width="63.7109375" style="17" customWidth="1"/>
    <col min="15336" max="15336" width="8.7109375" style="17"/>
    <col min="15337" max="15337" width="13" style="17" customWidth="1"/>
    <col min="15338" max="15582" width="8.7109375" style="17"/>
    <col min="15583" max="15583" width="5.28515625" style="17" customWidth="1"/>
    <col min="15584" max="15584" width="49.42578125" style="17" bestFit="1" customWidth="1"/>
    <col min="15585" max="15585" width="18.28515625" style="17" customWidth="1"/>
    <col min="15586" max="15586" width="12.28515625" style="17" customWidth="1"/>
    <col min="15587" max="15587" width="12.42578125" style="17" customWidth="1"/>
    <col min="15588" max="15589" width="23.42578125" style="17" customWidth="1"/>
    <col min="15590" max="15590" width="21.7109375" style="17" bestFit="1" customWidth="1"/>
    <col min="15591" max="15591" width="63.7109375" style="17" customWidth="1"/>
    <col min="15592" max="15592" width="8.7109375" style="17"/>
    <col min="15593" max="15593" width="13" style="17" customWidth="1"/>
    <col min="15594" max="15838" width="8.7109375" style="17"/>
    <col min="15839" max="15839" width="5.28515625" style="17" customWidth="1"/>
    <col min="15840" max="15840" width="49.42578125" style="17" bestFit="1" customWidth="1"/>
    <col min="15841" max="15841" width="18.28515625" style="17" customWidth="1"/>
    <col min="15842" max="15842" width="12.28515625" style="17" customWidth="1"/>
    <col min="15843" max="15843" width="12.42578125" style="17" customWidth="1"/>
    <col min="15844" max="15845" width="23.42578125" style="17" customWidth="1"/>
    <col min="15846" max="15846" width="21.7109375" style="17" bestFit="1" customWidth="1"/>
    <col min="15847" max="15847" width="63.7109375" style="17" customWidth="1"/>
    <col min="15848" max="15848" width="8.7109375" style="17"/>
    <col min="15849" max="15849" width="13" style="17" customWidth="1"/>
    <col min="15850" max="16094" width="8.7109375" style="17"/>
    <col min="16095" max="16095" width="5.28515625" style="17" customWidth="1"/>
    <col min="16096" max="16096" width="49.42578125" style="17" bestFit="1" customWidth="1"/>
    <col min="16097" max="16097" width="18.28515625" style="17" customWidth="1"/>
    <col min="16098" max="16098" width="12.28515625" style="17" customWidth="1"/>
    <col min="16099" max="16099" width="12.42578125" style="17" customWidth="1"/>
    <col min="16100" max="16101" width="23.42578125" style="17" customWidth="1"/>
    <col min="16102" max="16102" width="21.7109375" style="17" bestFit="1" customWidth="1"/>
    <col min="16103" max="16103" width="63.7109375" style="17" customWidth="1"/>
    <col min="16104" max="16104" width="8.7109375" style="17"/>
    <col min="16105" max="16105" width="13" style="17" customWidth="1"/>
    <col min="16106" max="16384" width="8.7109375" style="17"/>
  </cols>
  <sheetData>
    <row r="1" spans="1:262" ht="18" x14ac:dyDescent="0.25">
      <c r="A1" s="152" t="s">
        <v>62</v>
      </c>
      <c r="B1" s="152"/>
      <c r="C1" s="18"/>
      <c r="D1" s="142"/>
      <c r="E1" s="142"/>
      <c r="F1" s="142"/>
      <c r="G1" s="142"/>
      <c r="H1" s="19"/>
      <c r="I1" s="19"/>
      <c r="J1" s="19"/>
      <c r="K1" s="19"/>
      <c r="L1" s="19"/>
      <c r="M1" s="19"/>
    </row>
    <row r="2" spans="1:262" ht="18" x14ac:dyDescent="0.25">
      <c r="A2" s="134"/>
      <c r="B2" s="135" t="s">
        <v>69</v>
      </c>
      <c r="C2" s="18"/>
      <c r="D2" s="85"/>
      <c r="E2" s="85"/>
      <c r="F2" s="85"/>
      <c r="G2" s="85"/>
      <c r="H2" s="19"/>
      <c r="I2" s="19"/>
      <c r="J2" s="19"/>
      <c r="K2" s="19"/>
      <c r="L2" s="19"/>
      <c r="M2" s="19"/>
    </row>
    <row r="3" spans="1:262" ht="15.75" thickBot="1" x14ac:dyDescent="0.3">
      <c r="B3" s="18"/>
      <c r="C3" s="18"/>
      <c r="D3" s="85"/>
      <c r="E3" s="85"/>
      <c r="F3" s="85"/>
      <c r="G3" s="85"/>
      <c r="H3" s="19"/>
      <c r="I3" s="19"/>
      <c r="J3" s="19"/>
      <c r="K3" s="19"/>
      <c r="L3" s="19"/>
      <c r="M3" s="19"/>
    </row>
    <row r="4" spans="1:262" ht="20.25" customHeight="1" x14ac:dyDescent="0.25">
      <c r="A4" s="20"/>
      <c r="B4" s="143" t="s">
        <v>11</v>
      </c>
      <c r="C4" s="144"/>
      <c r="D4" s="144"/>
      <c r="E4" s="144"/>
      <c r="F4" s="144"/>
      <c r="G4" s="144"/>
      <c r="H4" s="145"/>
      <c r="I4" s="129"/>
      <c r="J4" s="129"/>
      <c r="K4" s="129"/>
      <c r="L4" s="129"/>
      <c r="M4" s="129"/>
      <c r="N4" s="21"/>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row>
    <row r="5" spans="1:262" ht="62.25" customHeight="1" x14ac:dyDescent="0.25">
      <c r="A5" s="20"/>
      <c r="B5" s="146" t="s">
        <v>67</v>
      </c>
      <c r="C5" s="147"/>
      <c r="D5" s="147"/>
      <c r="E5" s="147"/>
      <c r="F5" s="147"/>
      <c r="G5" s="147"/>
      <c r="H5" s="148"/>
      <c r="I5" s="130"/>
      <c r="J5" s="130"/>
      <c r="K5" s="130"/>
      <c r="L5" s="130"/>
      <c r="M5" s="130"/>
      <c r="N5" s="22"/>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row>
    <row r="6" spans="1:262" ht="62.25" customHeight="1" x14ac:dyDescent="0.25">
      <c r="A6" s="20"/>
      <c r="B6" s="146" t="s">
        <v>12</v>
      </c>
      <c r="C6" s="147"/>
      <c r="D6" s="147"/>
      <c r="E6" s="147"/>
      <c r="F6" s="147"/>
      <c r="G6" s="147"/>
      <c r="H6" s="148"/>
      <c r="I6" s="130"/>
      <c r="J6" s="130"/>
      <c r="K6" s="130"/>
      <c r="L6" s="130"/>
      <c r="M6" s="130"/>
      <c r="N6" s="2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row>
    <row r="7" spans="1:262" ht="47.25" customHeight="1" x14ac:dyDescent="0.25">
      <c r="A7" s="24"/>
      <c r="B7" s="149" t="s">
        <v>13</v>
      </c>
      <c r="C7" s="150"/>
      <c r="D7" s="150"/>
      <c r="E7" s="150"/>
      <c r="F7" s="150"/>
      <c r="G7" s="150"/>
      <c r="H7" s="151"/>
      <c r="I7" s="131"/>
      <c r="J7" s="131"/>
      <c r="K7" s="131"/>
      <c r="L7" s="131"/>
      <c r="M7" s="131"/>
      <c r="N7" s="25"/>
      <c r="O7" s="24" t="s">
        <v>9</v>
      </c>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row>
    <row r="8" spans="1:262" ht="36.75" customHeight="1" thickBot="1" x14ac:dyDescent="0.3">
      <c r="A8" s="24"/>
      <c r="B8" s="139" t="s">
        <v>14</v>
      </c>
      <c r="C8" s="140"/>
      <c r="D8" s="140"/>
      <c r="E8" s="140"/>
      <c r="F8" s="140"/>
      <c r="G8" s="140"/>
      <c r="H8" s="141"/>
      <c r="I8" s="132"/>
      <c r="J8" s="132"/>
      <c r="K8" s="132"/>
      <c r="L8" s="132"/>
      <c r="M8" s="132"/>
      <c r="N8" s="25"/>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row>
    <row r="9" spans="1:262" ht="24.75" customHeight="1" x14ac:dyDescent="0.25">
      <c r="A9" s="24"/>
      <c r="B9" s="154"/>
      <c r="C9" s="155"/>
      <c r="D9" s="155"/>
      <c r="E9" s="155"/>
      <c r="F9" s="155"/>
      <c r="G9" s="155"/>
      <c r="H9" s="155"/>
      <c r="I9" s="132"/>
      <c r="J9" s="132"/>
      <c r="K9" s="132"/>
      <c r="L9" s="132"/>
      <c r="M9" s="132"/>
      <c r="N9" s="25"/>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row>
    <row r="10" spans="1:262" x14ac:dyDescent="0.25">
      <c r="E10" s="156"/>
      <c r="F10" s="156"/>
      <c r="G10" s="84"/>
    </row>
    <row r="11" spans="1:262" ht="49.5" customHeight="1" x14ac:dyDescent="0.25">
      <c r="B11" s="28" t="s">
        <v>15</v>
      </c>
      <c r="C11" s="29" t="s">
        <v>16</v>
      </c>
      <c r="D11" s="29" t="s">
        <v>17</v>
      </c>
      <c r="E11" s="30" t="s">
        <v>18</v>
      </c>
      <c r="F11" s="31" t="s">
        <v>19</v>
      </c>
      <c r="G11" s="32" t="s">
        <v>20</v>
      </c>
      <c r="H11" s="32" t="s">
        <v>21</v>
      </c>
      <c r="I11" s="32" t="s">
        <v>22</v>
      </c>
      <c r="J11" s="32" t="s">
        <v>23</v>
      </c>
      <c r="K11" s="32" t="s">
        <v>24</v>
      </c>
      <c r="L11" s="32" t="s">
        <v>25</v>
      </c>
      <c r="M11" s="32" t="s">
        <v>26</v>
      </c>
      <c r="N11" s="32" t="s">
        <v>27</v>
      </c>
    </row>
    <row r="12" spans="1:262" x14ac:dyDescent="0.25">
      <c r="B12" s="33" t="s">
        <v>28</v>
      </c>
      <c r="C12" s="34"/>
      <c r="D12" s="34"/>
      <c r="E12" s="34"/>
      <c r="F12" s="34"/>
      <c r="G12" s="34"/>
      <c r="H12" s="34"/>
      <c r="I12" s="34"/>
      <c r="J12" s="34"/>
      <c r="K12" s="34"/>
      <c r="L12" s="34"/>
      <c r="M12" s="34"/>
      <c r="N12" s="35"/>
    </row>
    <row r="13" spans="1:262" ht="30" x14ac:dyDescent="0.25">
      <c r="B13" s="36" t="s">
        <v>29</v>
      </c>
      <c r="C13" s="37" t="s">
        <v>30</v>
      </c>
      <c r="D13" s="38">
        <v>1</v>
      </c>
      <c r="E13" s="6"/>
      <c r="F13" s="6"/>
      <c r="G13" s="7">
        <f t="shared" ref="G13:G17" si="0">D13*E13</f>
        <v>0</v>
      </c>
      <c r="H13" s="7">
        <f t="shared" ref="H13:H17" si="1">D13*F13</f>
        <v>0</v>
      </c>
      <c r="I13" s="7">
        <f>G13+12*H13</f>
        <v>0</v>
      </c>
      <c r="J13" s="7">
        <f>12*H13</f>
        <v>0</v>
      </c>
      <c r="K13" s="34"/>
      <c r="L13" s="34"/>
      <c r="M13" s="34"/>
      <c r="N13" s="8"/>
    </row>
    <row r="14" spans="1:262" ht="30" x14ac:dyDescent="0.25">
      <c r="B14" s="36" t="s">
        <v>31</v>
      </c>
      <c r="C14" s="37" t="s">
        <v>32</v>
      </c>
      <c r="D14" s="38">
        <v>1</v>
      </c>
      <c r="E14" s="6"/>
      <c r="F14" s="6"/>
      <c r="G14" s="7">
        <f t="shared" si="0"/>
        <v>0</v>
      </c>
      <c r="H14" s="7">
        <f t="shared" si="1"/>
        <v>0</v>
      </c>
      <c r="I14" s="34"/>
      <c r="J14" s="34"/>
      <c r="K14" s="7">
        <f>12*F14+E14</f>
        <v>0</v>
      </c>
      <c r="L14" s="7">
        <f>12*F14</f>
        <v>0</v>
      </c>
      <c r="M14" s="7">
        <f>12*F14</f>
        <v>0</v>
      </c>
      <c r="N14" s="8"/>
    </row>
    <row r="15" spans="1:262" ht="33.75" customHeight="1" x14ac:dyDescent="0.25">
      <c r="B15" s="36" t="s">
        <v>33</v>
      </c>
      <c r="C15" s="37" t="s">
        <v>30</v>
      </c>
      <c r="D15" s="38">
        <v>1</v>
      </c>
      <c r="E15" s="6"/>
      <c r="F15" s="6"/>
      <c r="G15" s="7">
        <f>D15*E15</f>
        <v>0</v>
      </c>
      <c r="H15" s="7">
        <f t="shared" si="1"/>
        <v>0</v>
      </c>
      <c r="I15" s="7">
        <f>G15+12*H15</f>
        <v>0</v>
      </c>
      <c r="J15" s="7">
        <f>12*H15</f>
        <v>0</v>
      </c>
      <c r="K15" s="34"/>
      <c r="L15" s="34"/>
      <c r="M15" s="34"/>
      <c r="N15" s="8"/>
    </row>
    <row r="16" spans="1:262" ht="30" x14ac:dyDescent="0.25">
      <c r="B16" s="36" t="s">
        <v>34</v>
      </c>
      <c r="C16" s="37" t="s">
        <v>32</v>
      </c>
      <c r="D16" s="38">
        <v>1</v>
      </c>
      <c r="E16" s="6"/>
      <c r="F16" s="6"/>
      <c r="G16" s="7">
        <f>D16*E16</f>
        <v>0</v>
      </c>
      <c r="H16" s="7">
        <f t="shared" si="1"/>
        <v>0</v>
      </c>
      <c r="I16" s="34"/>
      <c r="J16" s="34"/>
      <c r="K16" s="7">
        <f>12*H16+G16</f>
        <v>0</v>
      </c>
      <c r="L16" s="7">
        <f t="shared" ref="L16:L21" si="2">12*H16</f>
        <v>0</v>
      </c>
      <c r="M16" s="7">
        <f t="shared" ref="M16:M21" si="3">12*H16</f>
        <v>0</v>
      </c>
      <c r="N16" s="8"/>
    </row>
    <row r="17" spans="2:14" ht="38.25" customHeight="1" x14ac:dyDescent="0.25">
      <c r="B17" s="36" t="s">
        <v>35</v>
      </c>
      <c r="C17" s="37" t="s">
        <v>30</v>
      </c>
      <c r="D17" s="38">
        <v>1</v>
      </c>
      <c r="E17" s="6"/>
      <c r="F17" s="6"/>
      <c r="G17" s="7">
        <f t="shared" si="0"/>
        <v>0</v>
      </c>
      <c r="H17" s="7">
        <f t="shared" si="1"/>
        <v>0</v>
      </c>
      <c r="I17" s="7">
        <f t="shared" ref="I17:I23" si="4">G17+12*H17</f>
        <v>0</v>
      </c>
      <c r="J17" s="7">
        <f>12*H17</f>
        <v>0</v>
      </c>
      <c r="K17" s="7">
        <f>12*H17</f>
        <v>0</v>
      </c>
      <c r="L17" s="7">
        <f t="shared" si="2"/>
        <v>0</v>
      </c>
      <c r="M17" s="7">
        <f t="shared" si="3"/>
        <v>0</v>
      </c>
      <c r="N17" s="8"/>
    </row>
    <row r="18" spans="2:14" ht="15" customHeight="1" x14ac:dyDescent="0.25">
      <c r="B18" s="87" t="s">
        <v>70</v>
      </c>
      <c r="C18" s="45" t="s">
        <v>30</v>
      </c>
      <c r="D18" s="46">
        <v>1</v>
      </c>
      <c r="E18" s="74"/>
      <c r="F18" s="6"/>
      <c r="G18" s="7">
        <f>D18*E18</f>
        <v>0</v>
      </c>
      <c r="H18" s="7">
        <f t="shared" ref="H18:H19" si="5">D18*F18</f>
        <v>0</v>
      </c>
      <c r="I18" s="7">
        <f>G18+12*H18</f>
        <v>0</v>
      </c>
      <c r="J18" s="7">
        <f>12*H18</f>
        <v>0</v>
      </c>
      <c r="K18" s="7">
        <f>12*H18</f>
        <v>0</v>
      </c>
      <c r="L18" s="7">
        <f t="shared" si="2"/>
        <v>0</v>
      </c>
      <c r="M18" s="7">
        <f t="shared" si="3"/>
        <v>0</v>
      </c>
      <c r="N18" s="8"/>
    </row>
    <row r="19" spans="2:14" x14ac:dyDescent="0.25">
      <c r="B19" s="87" t="s">
        <v>36</v>
      </c>
      <c r="C19" s="45" t="s">
        <v>30</v>
      </c>
      <c r="D19" s="46">
        <v>1</v>
      </c>
      <c r="E19" s="74"/>
      <c r="F19" s="6"/>
      <c r="G19" s="7">
        <f t="shared" ref="G19:G24" si="6">D19*E19</f>
        <v>0</v>
      </c>
      <c r="H19" s="7">
        <f t="shared" si="5"/>
        <v>0</v>
      </c>
      <c r="I19" s="7">
        <f t="shared" si="4"/>
        <v>0</v>
      </c>
      <c r="J19" s="7">
        <f>12*H19</f>
        <v>0</v>
      </c>
      <c r="K19" s="7">
        <f>12*H19</f>
        <v>0</v>
      </c>
      <c r="L19" s="7">
        <f t="shared" si="2"/>
        <v>0</v>
      </c>
      <c r="M19" s="7">
        <f t="shared" si="3"/>
        <v>0</v>
      </c>
      <c r="N19" s="8"/>
    </row>
    <row r="20" spans="2:14" ht="30" x14ac:dyDescent="0.25">
      <c r="B20" s="73" t="s">
        <v>37</v>
      </c>
      <c r="C20" s="45" t="s">
        <v>30</v>
      </c>
      <c r="D20" s="38">
        <v>1</v>
      </c>
      <c r="E20" s="6"/>
      <c r="F20" s="6"/>
      <c r="G20" s="7">
        <f t="shared" ref="G20" si="7">D20*E20</f>
        <v>0</v>
      </c>
      <c r="H20" s="7">
        <f t="shared" ref="H20" si="8">D20*F20</f>
        <v>0</v>
      </c>
      <c r="I20" s="7">
        <f t="shared" si="4"/>
        <v>0</v>
      </c>
      <c r="J20" s="7">
        <f>12*H20</f>
        <v>0</v>
      </c>
      <c r="K20" s="7">
        <f>12*H20</f>
        <v>0</v>
      </c>
      <c r="L20" s="7">
        <f t="shared" si="2"/>
        <v>0</v>
      </c>
      <c r="M20" s="7">
        <f t="shared" si="3"/>
        <v>0</v>
      </c>
      <c r="N20" s="8"/>
    </row>
    <row r="21" spans="2:14" ht="30" x14ac:dyDescent="0.25">
      <c r="B21" s="73" t="s">
        <v>38</v>
      </c>
      <c r="C21" s="45" t="s">
        <v>30</v>
      </c>
      <c r="D21" s="38">
        <v>1</v>
      </c>
      <c r="E21" s="6"/>
      <c r="F21" s="6"/>
      <c r="G21" s="7">
        <f t="shared" ref="G21" si="9">D21*E21</f>
        <v>0</v>
      </c>
      <c r="H21" s="7">
        <f t="shared" ref="H21:H24" si="10">D21*F21</f>
        <v>0</v>
      </c>
      <c r="I21" s="7">
        <f t="shared" si="4"/>
        <v>0</v>
      </c>
      <c r="J21" s="7">
        <f>12*H21</f>
        <v>0</v>
      </c>
      <c r="K21" s="7">
        <f>12*H21</f>
        <v>0</v>
      </c>
      <c r="L21" s="7">
        <f t="shared" si="2"/>
        <v>0</v>
      </c>
      <c r="M21" s="7">
        <f t="shared" si="3"/>
        <v>0</v>
      </c>
      <c r="N21" s="8"/>
    </row>
    <row r="22" spans="2:14" x14ac:dyDescent="0.25">
      <c r="B22" s="128"/>
      <c r="C22" s="76"/>
      <c r="D22" s="10"/>
      <c r="E22" s="6"/>
      <c r="F22" s="6"/>
      <c r="G22" s="7">
        <f t="shared" si="6"/>
        <v>0</v>
      </c>
      <c r="H22" s="7">
        <f t="shared" si="10"/>
        <v>0</v>
      </c>
      <c r="I22" s="7">
        <f t="shared" si="4"/>
        <v>0</v>
      </c>
      <c r="J22" s="7">
        <f>G22+12*H22</f>
        <v>0</v>
      </c>
      <c r="K22" s="38"/>
      <c r="L22" s="38"/>
      <c r="M22" s="38"/>
      <c r="N22" s="8"/>
    </row>
    <row r="23" spans="2:14" x14ac:dyDescent="0.25">
      <c r="B23" s="128"/>
      <c r="C23" s="76"/>
      <c r="D23" s="10"/>
      <c r="E23" s="6"/>
      <c r="F23" s="6"/>
      <c r="G23" s="7">
        <f t="shared" si="6"/>
        <v>0</v>
      </c>
      <c r="H23" s="7">
        <f t="shared" si="10"/>
        <v>0</v>
      </c>
      <c r="I23" s="7">
        <f t="shared" si="4"/>
        <v>0</v>
      </c>
      <c r="J23" s="7">
        <f>G23+12*H23</f>
        <v>0</v>
      </c>
      <c r="K23" s="38"/>
      <c r="L23" s="38"/>
      <c r="M23" s="38"/>
      <c r="N23" s="8"/>
    </row>
    <row r="24" spans="2:14" x14ac:dyDescent="0.25">
      <c r="B24" s="86"/>
      <c r="C24" s="81"/>
      <c r="D24" s="82"/>
      <c r="E24" s="83"/>
      <c r="F24" s="6"/>
      <c r="G24" s="7">
        <f t="shared" si="6"/>
        <v>0</v>
      </c>
      <c r="H24" s="7">
        <f t="shared" si="10"/>
        <v>0</v>
      </c>
      <c r="I24" s="38"/>
      <c r="J24" s="38"/>
      <c r="K24" s="7">
        <f>12*H24+G24</f>
        <v>0</v>
      </c>
      <c r="L24" s="7">
        <f>12*H24</f>
        <v>0</v>
      </c>
      <c r="M24" s="7">
        <f>12*H24</f>
        <v>0</v>
      </c>
      <c r="N24" s="8"/>
    </row>
    <row r="25" spans="2:14" x14ac:dyDescent="0.25">
      <c r="B25" s="80"/>
      <c r="C25" s="81"/>
      <c r="D25" s="82"/>
      <c r="E25" s="83"/>
      <c r="F25" s="6"/>
      <c r="G25" s="7">
        <f t="shared" ref="G25" si="11">D25*E25</f>
        <v>0</v>
      </c>
      <c r="H25" s="7">
        <f t="shared" ref="H25" si="12">D25*F25</f>
        <v>0</v>
      </c>
      <c r="I25" s="38"/>
      <c r="J25" s="38"/>
      <c r="K25" s="7">
        <f>G25+12*H25</f>
        <v>0</v>
      </c>
      <c r="L25" s="7">
        <f>G25+12*H25</f>
        <v>0</v>
      </c>
      <c r="M25" s="7">
        <f>G25+12*H25</f>
        <v>0</v>
      </c>
      <c r="N25" s="8"/>
    </row>
    <row r="26" spans="2:14" x14ac:dyDescent="0.25">
      <c r="B26" s="80"/>
      <c r="C26" s="81"/>
      <c r="D26" s="82"/>
      <c r="E26" s="83"/>
      <c r="F26" s="6"/>
      <c r="G26" s="7"/>
      <c r="H26" s="7"/>
      <c r="I26" s="38"/>
      <c r="J26" s="38"/>
      <c r="K26" s="7"/>
      <c r="L26" s="7"/>
      <c r="M26" s="7"/>
      <c r="N26" s="8"/>
    </row>
    <row r="27" spans="2:14" x14ac:dyDescent="0.25">
      <c r="B27" s="80"/>
      <c r="C27" s="81"/>
      <c r="D27" s="82"/>
      <c r="E27" s="83"/>
      <c r="F27" s="6"/>
      <c r="G27" s="7"/>
      <c r="H27" s="7"/>
      <c r="I27" s="38"/>
      <c r="J27" s="38"/>
      <c r="K27" s="7"/>
      <c r="L27" s="7"/>
      <c r="M27" s="7"/>
      <c r="N27" s="8"/>
    </row>
    <row r="28" spans="2:14" x14ac:dyDescent="0.25">
      <c r="B28" s="39"/>
      <c r="C28" s="37"/>
      <c r="D28" s="38"/>
      <c r="E28" s="38"/>
      <c r="F28" s="38"/>
      <c r="G28" s="38"/>
      <c r="H28" s="38"/>
      <c r="I28" s="38"/>
      <c r="J28" s="38"/>
      <c r="K28" s="38"/>
      <c r="L28" s="38"/>
      <c r="M28" s="38"/>
      <c r="N28" s="38"/>
    </row>
    <row r="29" spans="2:14" x14ac:dyDescent="0.25">
      <c r="B29" s="75" t="s">
        <v>39</v>
      </c>
      <c r="C29" s="72"/>
      <c r="D29" s="38"/>
      <c r="E29" s="136"/>
      <c r="F29" s="136"/>
      <c r="G29" s="137"/>
      <c r="H29" s="137"/>
      <c r="I29" s="137"/>
      <c r="J29" s="137"/>
      <c r="K29" s="137"/>
      <c r="L29" s="137"/>
      <c r="M29" s="137"/>
      <c r="N29" s="138"/>
    </row>
    <row r="30" spans="2:14" ht="30" x14ac:dyDescent="0.25">
      <c r="B30" s="36" t="s">
        <v>40</v>
      </c>
      <c r="C30" s="37" t="s">
        <v>41</v>
      </c>
      <c r="D30" s="38">
        <v>1</v>
      </c>
      <c r="E30" s="6"/>
      <c r="F30" s="6"/>
      <c r="G30" s="7">
        <f t="shared" ref="G30:G33" si="13">D30*E30</f>
        <v>0</v>
      </c>
      <c r="H30" s="7">
        <f t="shared" ref="H30:H32" si="14">D30*F30</f>
        <v>0</v>
      </c>
      <c r="I30" s="38"/>
      <c r="J30" s="38"/>
      <c r="K30" s="38"/>
      <c r="L30" s="38"/>
      <c r="M30" s="38"/>
      <c r="N30" s="8"/>
    </row>
    <row r="31" spans="2:14" ht="30" x14ac:dyDescent="0.25">
      <c r="B31" s="36" t="s">
        <v>42</v>
      </c>
      <c r="C31" s="37" t="s">
        <v>41</v>
      </c>
      <c r="D31" s="38">
        <v>1</v>
      </c>
      <c r="E31" s="6"/>
      <c r="F31" s="6"/>
      <c r="G31" s="7">
        <f t="shared" si="13"/>
        <v>0</v>
      </c>
      <c r="H31" s="7">
        <f t="shared" si="14"/>
        <v>0</v>
      </c>
      <c r="I31" s="38"/>
      <c r="J31" s="38"/>
      <c r="K31" s="38"/>
      <c r="L31" s="38"/>
      <c r="M31" s="38"/>
      <c r="N31" s="8"/>
    </row>
    <row r="32" spans="2:14" ht="30" x14ac:dyDescent="0.25">
      <c r="B32" s="36" t="s">
        <v>43</v>
      </c>
      <c r="C32" s="37" t="s">
        <v>41</v>
      </c>
      <c r="D32" s="38">
        <v>1</v>
      </c>
      <c r="E32" s="6"/>
      <c r="F32" s="6"/>
      <c r="G32" s="7">
        <f t="shared" si="13"/>
        <v>0</v>
      </c>
      <c r="H32" s="7">
        <f t="shared" si="14"/>
        <v>0</v>
      </c>
      <c r="I32" s="38"/>
      <c r="J32" s="38"/>
      <c r="K32" s="38"/>
      <c r="L32" s="38"/>
      <c r="M32" s="38"/>
      <c r="N32" s="8" t="s">
        <v>9</v>
      </c>
    </row>
    <row r="33" spans="2:17" x14ac:dyDescent="0.25">
      <c r="B33" s="9"/>
      <c r="C33" s="8"/>
      <c r="D33" s="10"/>
      <c r="E33" s="6"/>
      <c r="F33" s="6"/>
      <c r="G33" s="7">
        <f t="shared" si="13"/>
        <v>0</v>
      </c>
      <c r="H33" s="7">
        <f t="shared" ref="H33:H38" si="15">D33*F33</f>
        <v>0</v>
      </c>
      <c r="I33" s="7">
        <f t="shared" ref="I33:I35" si="16">G33+12*H33</f>
        <v>0</v>
      </c>
      <c r="J33" s="7">
        <f>G33+12*H33</f>
        <v>0</v>
      </c>
      <c r="K33" s="38"/>
      <c r="L33" s="38"/>
      <c r="M33" s="38"/>
      <c r="N33" s="8"/>
    </row>
    <row r="34" spans="2:17" x14ac:dyDescent="0.25">
      <c r="B34" s="11"/>
      <c r="C34" s="8"/>
      <c r="D34" s="10"/>
      <c r="E34" s="6"/>
      <c r="F34" s="6"/>
      <c r="G34" s="7">
        <f t="shared" ref="G34:G38" si="17">D34*E34</f>
        <v>0</v>
      </c>
      <c r="H34" s="7">
        <f t="shared" si="15"/>
        <v>0</v>
      </c>
      <c r="I34" s="7">
        <f t="shared" si="16"/>
        <v>0</v>
      </c>
      <c r="J34" s="7">
        <f t="shared" ref="J34:J35" si="18">G34+12*H34</f>
        <v>0</v>
      </c>
      <c r="K34" s="38"/>
      <c r="L34" s="38"/>
      <c r="M34" s="38"/>
      <c r="N34" s="8"/>
    </row>
    <row r="35" spans="2:17" x14ac:dyDescent="0.25">
      <c r="B35" s="11"/>
      <c r="C35" s="8"/>
      <c r="D35" s="10"/>
      <c r="E35" s="6"/>
      <c r="F35" s="6"/>
      <c r="G35" s="7">
        <f t="shared" si="17"/>
        <v>0</v>
      </c>
      <c r="H35" s="7">
        <f t="shared" si="15"/>
        <v>0</v>
      </c>
      <c r="I35" s="7">
        <f t="shared" si="16"/>
        <v>0</v>
      </c>
      <c r="J35" s="7">
        <f t="shared" si="18"/>
        <v>0</v>
      </c>
      <c r="K35" s="38"/>
      <c r="L35" s="38"/>
      <c r="M35" s="38"/>
      <c r="N35" s="8" t="s">
        <v>9</v>
      </c>
    </row>
    <row r="36" spans="2:17" x14ac:dyDescent="0.25">
      <c r="B36" s="11"/>
      <c r="C36" s="8"/>
      <c r="D36" s="10"/>
      <c r="E36" s="6"/>
      <c r="F36" s="6"/>
      <c r="G36" s="7">
        <f t="shared" si="17"/>
        <v>0</v>
      </c>
      <c r="H36" s="7">
        <f t="shared" si="15"/>
        <v>0</v>
      </c>
      <c r="I36" s="38"/>
      <c r="J36" s="38"/>
      <c r="K36" s="7">
        <f>12*H36+G36</f>
        <v>0</v>
      </c>
      <c r="L36" s="7">
        <f>12*H36</f>
        <v>0</v>
      </c>
      <c r="M36" s="7">
        <f>12*H36</f>
        <v>0</v>
      </c>
      <c r="N36" s="8"/>
    </row>
    <row r="37" spans="2:17" x14ac:dyDescent="0.25">
      <c r="B37" s="12"/>
      <c r="C37" s="13"/>
      <c r="D37" s="10"/>
      <c r="E37" s="6"/>
      <c r="F37" s="6"/>
      <c r="G37" s="7">
        <f t="shared" si="17"/>
        <v>0</v>
      </c>
      <c r="H37" s="7">
        <f t="shared" si="15"/>
        <v>0</v>
      </c>
      <c r="I37" s="38"/>
      <c r="J37" s="38"/>
      <c r="K37" s="7">
        <f>12*H37+G37</f>
        <v>0</v>
      </c>
      <c r="L37" s="7">
        <f>12*H37</f>
        <v>0</v>
      </c>
      <c r="M37" s="7">
        <f>12*H37</f>
        <v>0</v>
      </c>
      <c r="N37" s="8"/>
      <c r="Q37" s="17" t="s">
        <v>9</v>
      </c>
    </row>
    <row r="38" spans="2:17" x14ac:dyDescent="0.25">
      <c r="B38" s="12"/>
      <c r="C38" s="13"/>
      <c r="D38" s="10"/>
      <c r="E38" s="6"/>
      <c r="F38" s="6"/>
      <c r="G38" s="7">
        <f t="shared" si="17"/>
        <v>0</v>
      </c>
      <c r="H38" s="7">
        <f t="shared" si="15"/>
        <v>0</v>
      </c>
      <c r="I38" s="38"/>
      <c r="J38" s="38"/>
      <c r="K38" s="7">
        <f>12*H38+G38</f>
        <v>0</v>
      </c>
      <c r="L38" s="7">
        <f>12*H38</f>
        <v>0</v>
      </c>
      <c r="M38" s="7">
        <f>12*H38</f>
        <v>0</v>
      </c>
      <c r="N38" s="8"/>
    </row>
    <row r="39" spans="2:17" x14ac:dyDescent="0.25">
      <c r="B39" s="41" t="s">
        <v>44</v>
      </c>
      <c r="C39" s="42"/>
      <c r="D39" s="42"/>
      <c r="E39" s="43"/>
      <c r="F39" s="43"/>
      <c r="G39" s="43"/>
      <c r="H39" s="43"/>
      <c r="I39" s="43"/>
      <c r="J39" s="43"/>
      <c r="K39" s="43"/>
      <c r="L39" s="43"/>
      <c r="M39" s="43"/>
      <c r="N39" s="35"/>
    </row>
    <row r="40" spans="2:17" x14ac:dyDescent="0.25">
      <c r="E40" s="85"/>
      <c r="F40" s="44"/>
      <c r="G40" s="44"/>
      <c r="H40" s="44"/>
      <c r="I40" s="44"/>
      <c r="J40" s="44"/>
      <c r="K40" s="44"/>
      <c r="L40" s="44"/>
      <c r="M40" s="44"/>
    </row>
    <row r="41" spans="2:17" ht="45" x14ac:dyDescent="0.25">
      <c r="B41" s="47" t="s">
        <v>45</v>
      </c>
      <c r="C41" s="29"/>
      <c r="D41" s="48"/>
      <c r="E41" s="30" t="s">
        <v>18</v>
      </c>
      <c r="F41" s="31" t="s">
        <v>19</v>
      </c>
      <c r="G41" s="49" t="s">
        <v>20</v>
      </c>
      <c r="H41" s="32" t="s">
        <v>21</v>
      </c>
      <c r="I41" s="32" t="s">
        <v>22</v>
      </c>
      <c r="J41" s="32" t="s">
        <v>23</v>
      </c>
      <c r="K41" s="32" t="s">
        <v>24</v>
      </c>
      <c r="L41" s="32" t="s">
        <v>25</v>
      </c>
      <c r="M41" s="32" t="s">
        <v>26</v>
      </c>
      <c r="N41" s="32" t="s">
        <v>27</v>
      </c>
    </row>
    <row r="42" spans="2:17" ht="30" x14ac:dyDescent="0.25">
      <c r="B42" s="40" t="s">
        <v>46</v>
      </c>
      <c r="C42" s="37"/>
      <c r="D42" s="78"/>
      <c r="E42" s="6"/>
      <c r="F42" s="6"/>
      <c r="G42" s="7">
        <f t="shared" ref="G42:G47" si="19">D42*E42</f>
        <v>0</v>
      </c>
      <c r="H42" s="7">
        <f t="shared" ref="H42:H47" si="20">D42*F42</f>
        <v>0</v>
      </c>
      <c r="I42" s="7"/>
      <c r="J42" s="7"/>
      <c r="K42" s="7"/>
      <c r="L42" s="7"/>
      <c r="M42" s="7"/>
      <c r="N42" s="14"/>
    </row>
    <row r="43" spans="2:17" x14ac:dyDescent="0.25">
      <c r="B43" s="50" t="s">
        <v>47</v>
      </c>
      <c r="C43" s="37" t="s">
        <v>30</v>
      </c>
      <c r="D43" s="78">
        <v>1</v>
      </c>
      <c r="E43" s="6"/>
      <c r="F43" s="6"/>
      <c r="G43" s="7">
        <f t="shared" si="19"/>
        <v>0</v>
      </c>
      <c r="H43" s="7">
        <f t="shared" si="20"/>
        <v>0</v>
      </c>
      <c r="I43" s="7">
        <f>12*H43+G43</f>
        <v>0</v>
      </c>
      <c r="J43" s="7">
        <f>12*H43</f>
        <v>0</v>
      </c>
      <c r="K43" s="52"/>
      <c r="L43" s="52"/>
      <c r="M43" s="52"/>
      <c r="N43" s="14"/>
    </row>
    <row r="44" spans="2:17" x14ac:dyDescent="0.25">
      <c r="B44" s="50" t="s">
        <v>48</v>
      </c>
      <c r="C44" s="37" t="s">
        <v>41</v>
      </c>
      <c r="D44" s="78">
        <v>1</v>
      </c>
      <c r="E44" s="6"/>
      <c r="F44" s="6"/>
      <c r="G44" s="7">
        <f t="shared" ref="G44:G46" si="21">D44*E44</f>
        <v>0</v>
      </c>
      <c r="H44" s="7">
        <f t="shared" ref="H44:H46" si="22">D44*F44</f>
        <v>0</v>
      </c>
      <c r="I44" s="52"/>
      <c r="J44" s="52"/>
      <c r="K44" s="7">
        <f>G44+12*H44</f>
        <v>0</v>
      </c>
      <c r="L44" s="7">
        <f>12*H44</f>
        <v>0</v>
      </c>
      <c r="M44" s="7">
        <f>12*H44</f>
        <v>0</v>
      </c>
      <c r="N44" s="14"/>
    </row>
    <row r="45" spans="2:17" x14ac:dyDescent="0.25">
      <c r="B45" s="50" t="s">
        <v>49</v>
      </c>
      <c r="C45" s="37" t="s">
        <v>41</v>
      </c>
      <c r="D45" s="78">
        <v>1</v>
      </c>
      <c r="E45" s="6"/>
      <c r="F45" s="6"/>
      <c r="G45" s="7">
        <f t="shared" si="21"/>
        <v>0</v>
      </c>
      <c r="H45" s="7">
        <f t="shared" si="22"/>
        <v>0</v>
      </c>
      <c r="I45" s="52"/>
      <c r="J45" s="52"/>
      <c r="K45" s="52"/>
      <c r="L45" s="52"/>
      <c r="M45" s="52"/>
      <c r="N45" s="14"/>
    </row>
    <row r="46" spans="2:17" x14ac:dyDescent="0.25">
      <c r="B46" s="50" t="s">
        <v>50</v>
      </c>
      <c r="C46" s="37" t="s">
        <v>41</v>
      </c>
      <c r="D46" s="78">
        <v>1</v>
      </c>
      <c r="E46" s="6"/>
      <c r="F46" s="6"/>
      <c r="G46" s="7">
        <f t="shared" si="21"/>
        <v>0</v>
      </c>
      <c r="H46" s="7">
        <f t="shared" si="22"/>
        <v>0</v>
      </c>
      <c r="I46" s="52"/>
      <c r="J46" s="52"/>
      <c r="K46" s="52"/>
      <c r="L46" s="52"/>
      <c r="M46" s="52"/>
      <c r="N46" s="14"/>
    </row>
    <row r="47" spans="2:17" x14ac:dyDescent="0.25">
      <c r="B47" s="12"/>
      <c r="C47" s="12"/>
      <c r="D47" s="10"/>
      <c r="E47" s="6"/>
      <c r="F47" s="6"/>
      <c r="G47" s="7">
        <f t="shared" si="19"/>
        <v>0</v>
      </c>
      <c r="H47" s="7">
        <f t="shared" si="20"/>
        <v>0</v>
      </c>
      <c r="I47" s="7">
        <f t="shared" ref="I47" si="23">G47+12*H47</f>
        <v>0</v>
      </c>
      <c r="J47" s="7">
        <f>12*H47</f>
        <v>0</v>
      </c>
      <c r="K47" s="7">
        <f>12*H47</f>
        <v>0</v>
      </c>
      <c r="L47" s="7">
        <f>12*H47</f>
        <v>0</v>
      </c>
      <c r="M47" s="7">
        <f>12*H47</f>
        <v>0</v>
      </c>
      <c r="N47" s="14"/>
    </row>
    <row r="48" spans="2:17" x14ac:dyDescent="0.25">
      <c r="B48" s="12"/>
      <c r="C48" s="12"/>
      <c r="D48" s="10"/>
      <c r="E48" s="6"/>
      <c r="F48" s="6"/>
      <c r="G48" s="7">
        <f t="shared" ref="G48:G49" si="24">D48*E48</f>
        <v>0</v>
      </c>
      <c r="H48" s="7">
        <f t="shared" ref="H48:H49" si="25">D48*F48</f>
        <v>0</v>
      </c>
      <c r="I48" s="7">
        <f t="shared" ref="I48:I49" si="26">G48+12*H48</f>
        <v>0</v>
      </c>
      <c r="J48" s="7">
        <f>12*H48</f>
        <v>0</v>
      </c>
      <c r="K48" s="7">
        <f>12*H48</f>
        <v>0</v>
      </c>
      <c r="L48" s="7">
        <f>12*H48</f>
        <v>0</v>
      </c>
      <c r="M48" s="7">
        <f>12*H48</f>
        <v>0</v>
      </c>
      <c r="N48" s="14"/>
    </row>
    <row r="49" spans="2:16" x14ac:dyDescent="0.25">
      <c r="B49" s="12"/>
      <c r="C49" s="12"/>
      <c r="D49" s="10"/>
      <c r="E49" s="6"/>
      <c r="F49" s="6"/>
      <c r="G49" s="7">
        <f t="shared" si="24"/>
        <v>0</v>
      </c>
      <c r="H49" s="7">
        <f t="shared" si="25"/>
        <v>0</v>
      </c>
      <c r="I49" s="7">
        <f t="shared" si="26"/>
        <v>0</v>
      </c>
      <c r="J49" s="7">
        <f>12*H49</f>
        <v>0</v>
      </c>
      <c r="K49" s="7">
        <f>12*H49</f>
        <v>0</v>
      </c>
      <c r="L49" s="7">
        <f>12*H49</f>
        <v>0</v>
      </c>
      <c r="M49" s="7">
        <f>12*H49</f>
        <v>0</v>
      </c>
      <c r="N49" s="14"/>
    </row>
    <row r="50" spans="2:16" x14ac:dyDescent="0.25">
      <c r="B50" s="41" t="s">
        <v>44</v>
      </c>
      <c r="C50" s="42"/>
      <c r="D50" s="42"/>
      <c r="E50" s="43"/>
      <c r="F50" s="43"/>
      <c r="G50" s="16">
        <f>SUM(G42:G49)</f>
        <v>0</v>
      </c>
      <c r="H50" s="16">
        <f>SUM(H42:H49)</f>
        <v>0</v>
      </c>
      <c r="I50" s="16"/>
      <c r="J50" s="16"/>
      <c r="K50" s="16"/>
      <c r="L50" s="16"/>
      <c r="M50" s="16"/>
      <c r="N50" s="35"/>
    </row>
    <row r="51" spans="2:16" x14ac:dyDescent="0.25">
      <c r="H51" s="44"/>
      <c r="I51" s="44"/>
      <c r="J51" s="44"/>
      <c r="K51" s="44"/>
      <c r="L51" s="44"/>
      <c r="M51" s="44"/>
    </row>
    <row r="52" spans="2:16" x14ac:dyDescent="0.25">
      <c r="B52" s="79" t="s">
        <v>51</v>
      </c>
      <c r="C52" s="54"/>
      <c r="D52" s="51"/>
      <c r="E52" s="55"/>
      <c r="F52" s="52"/>
      <c r="G52" s="52"/>
      <c r="H52" s="52"/>
      <c r="I52" s="15">
        <f>SUM(I13:I50)</f>
        <v>0</v>
      </c>
      <c r="J52" s="15">
        <f>SUM(J13:J50)</f>
        <v>0</v>
      </c>
      <c r="K52" s="15">
        <f>SUM(K13:K50)</f>
        <v>0</v>
      </c>
      <c r="L52" s="15">
        <f>SUM(L13:L50)</f>
        <v>0</v>
      </c>
      <c r="M52" s="15">
        <f>SUM(M13:M50)</f>
        <v>0</v>
      </c>
    </row>
    <row r="53" spans="2:16" x14ac:dyDescent="0.25">
      <c r="B53" s="56"/>
      <c r="C53" s="56"/>
      <c r="D53" s="57"/>
      <c r="E53" s="58"/>
      <c r="F53" s="59"/>
      <c r="G53" s="60"/>
      <c r="H53" s="44"/>
      <c r="I53" s="44"/>
      <c r="J53" s="44"/>
      <c r="K53" s="44"/>
      <c r="L53" s="44"/>
      <c r="M53" s="44"/>
    </row>
    <row r="54" spans="2:16" x14ac:dyDescent="0.25">
      <c r="B54" s="61"/>
      <c r="C54" s="61"/>
      <c r="D54" s="57"/>
      <c r="E54" s="58"/>
      <c r="F54" s="59"/>
      <c r="G54" s="60"/>
      <c r="H54" s="60"/>
      <c r="I54" s="60"/>
      <c r="J54" s="60"/>
      <c r="K54" s="60"/>
      <c r="L54" s="60"/>
      <c r="M54" s="60"/>
    </row>
    <row r="55" spans="2:16" x14ac:dyDescent="0.25">
      <c r="B55" s="18"/>
      <c r="C55" s="18"/>
      <c r="G55" s="44"/>
      <c r="H55" s="44"/>
      <c r="I55" s="44"/>
      <c r="J55" s="44"/>
      <c r="K55" s="44"/>
      <c r="L55" s="44"/>
      <c r="M55" s="44"/>
      <c r="P55" s="62"/>
    </row>
    <row r="56" spans="2:16" x14ac:dyDescent="0.25">
      <c r="B56" s="63" t="s">
        <v>52</v>
      </c>
      <c r="C56" s="63"/>
      <c r="D56" s="64"/>
      <c r="E56" s="65"/>
      <c r="F56" s="66"/>
      <c r="G56" s="66"/>
      <c r="H56" s="67">
        <f>SUM(I52:M52)</f>
        <v>0</v>
      </c>
      <c r="I56" s="77"/>
      <c r="J56" s="77"/>
      <c r="K56" s="77"/>
      <c r="L56" s="77"/>
      <c r="M56" s="77"/>
    </row>
    <row r="57" spans="2:16" x14ac:dyDescent="0.25">
      <c r="D57" s="68"/>
      <c r="F57" s="53"/>
    </row>
    <row r="58" spans="2:16" x14ac:dyDescent="0.25">
      <c r="N58" s="17" t="s">
        <v>53</v>
      </c>
    </row>
    <row r="59" spans="2:16" x14ac:dyDescent="0.25">
      <c r="B59" s="69" t="s">
        <v>54</v>
      </c>
      <c r="C59" s="70"/>
    </row>
    <row r="60" spans="2:16" ht="29.25" customHeight="1" x14ac:dyDescent="0.25">
      <c r="B60" s="133" t="s">
        <v>55</v>
      </c>
      <c r="C60" s="153" t="s">
        <v>56</v>
      </c>
      <c r="D60" s="153"/>
      <c r="E60" s="153"/>
      <c r="F60" s="153"/>
    </row>
    <row r="61" spans="2:16" ht="29.25" customHeight="1" x14ac:dyDescent="0.25">
      <c r="B61" s="133" t="s">
        <v>57</v>
      </c>
      <c r="C61" s="153" t="s">
        <v>56</v>
      </c>
      <c r="D61" s="153"/>
      <c r="E61" s="153"/>
      <c r="F61" s="153"/>
    </row>
    <row r="62" spans="2:16" ht="29.25" customHeight="1" x14ac:dyDescent="0.25">
      <c r="B62" s="133" t="s">
        <v>58</v>
      </c>
      <c r="C62" s="153" t="s">
        <v>56</v>
      </c>
      <c r="D62" s="153"/>
      <c r="E62" s="153"/>
      <c r="F62" s="153"/>
    </row>
    <row r="63" spans="2:16" ht="29.25" customHeight="1" x14ac:dyDescent="0.25">
      <c r="B63" s="133" t="s">
        <v>59</v>
      </c>
      <c r="C63" s="153" t="s">
        <v>56</v>
      </c>
      <c r="D63" s="153"/>
      <c r="E63" s="153"/>
      <c r="F63" s="153"/>
    </row>
    <row r="64" spans="2:16" ht="29.25" customHeight="1" x14ac:dyDescent="0.25">
      <c r="B64" s="133" t="s">
        <v>60</v>
      </c>
      <c r="C64" s="153" t="s">
        <v>56</v>
      </c>
      <c r="D64" s="153"/>
      <c r="E64" s="153"/>
      <c r="F64" s="153"/>
    </row>
    <row r="65" spans="2:3" x14ac:dyDescent="0.25">
      <c r="B65" s="70" t="s">
        <v>56</v>
      </c>
      <c r="C65" s="70"/>
    </row>
    <row r="66" spans="2:3" x14ac:dyDescent="0.25">
      <c r="B66" s="70" t="s">
        <v>56</v>
      </c>
      <c r="C66" s="70"/>
    </row>
  </sheetData>
  <sheetProtection algorithmName="SHA-512" hashValue="irjZBlibXIkRiQveoFoWWqynYyd59bjOqMn7GEJEm0He3HNueZEQwlrYHJ1MM4o7w82JclYg3euzJEU1StvDyQ==" saltValue="R2C7TDKNwWuqA+EYpVPT4A==" spinCount="100000" sheet="1" objects="1" scenarios="1" selectLockedCells="1"/>
  <mergeCells count="14">
    <mergeCell ref="C64:F64"/>
    <mergeCell ref="B9:H9"/>
    <mergeCell ref="E10:F10"/>
    <mergeCell ref="C60:F60"/>
    <mergeCell ref="C61:F61"/>
    <mergeCell ref="C62:F62"/>
    <mergeCell ref="C63:F63"/>
    <mergeCell ref="B8:H8"/>
    <mergeCell ref="D1:G1"/>
    <mergeCell ref="B4:H4"/>
    <mergeCell ref="B5:H5"/>
    <mergeCell ref="B6:H6"/>
    <mergeCell ref="B7:H7"/>
    <mergeCell ref="A1:B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7" zoomScale="130" zoomScaleNormal="130" workbookViewId="0">
      <selection activeCell="F25" sqref="F25"/>
    </sheetView>
  </sheetViews>
  <sheetFormatPr defaultRowHeight="15" x14ac:dyDescent="0.25"/>
  <cols>
    <col min="1" max="1" width="16.85546875" style="71" customWidth="1"/>
    <col min="2" max="2" width="40.7109375" customWidth="1"/>
    <col min="3" max="3" width="9.5703125" bestFit="1" customWidth="1"/>
    <col min="5" max="5" width="9.7109375" customWidth="1"/>
    <col min="6" max="6" width="21.42578125" customWidth="1"/>
    <col min="7" max="7" width="20.28515625" customWidth="1"/>
  </cols>
  <sheetData>
    <row r="1" spans="1:10" ht="65.25" customHeight="1" x14ac:dyDescent="0.3">
      <c r="A1" s="157" t="s">
        <v>63</v>
      </c>
      <c r="B1" s="157"/>
      <c r="C1" s="88"/>
      <c r="D1" s="88"/>
      <c r="E1" s="88"/>
      <c r="F1" s="88"/>
      <c r="G1" s="88"/>
    </row>
    <row r="2" spans="1:10" ht="16.5" x14ac:dyDescent="0.3">
      <c r="B2" s="103"/>
      <c r="C2" s="88"/>
      <c r="D2" s="88"/>
      <c r="E2" s="88"/>
      <c r="F2" s="88"/>
      <c r="G2" s="88"/>
    </row>
    <row r="3" spans="1:10" ht="17.25" x14ac:dyDescent="0.35">
      <c r="A3" s="104" t="s">
        <v>68</v>
      </c>
      <c r="B3" s="88"/>
      <c r="C3" s="88"/>
      <c r="D3" s="88"/>
      <c r="E3" s="88"/>
      <c r="F3" s="88"/>
      <c r="G3" s="88"/>
    </row>
    <row r="4" spans="1:10" ht="21" x14ac:dyDescent="0.35">
      <c r="B4" s="89"/>
      <c r="C4" s="88"/>
      <c r="D4" s="88"/>
      <c r="E4" s="88"/>
      <c r="F4" s="88"/>
      <c r="G4" s="88"/>
    </row>
    <row r="5" spans="1:10" ht="16.5" x14ac:dyDescent="0.25">
      <c r="A5" s="90"/>
      <c r="B5" s="91"/>
      <c r="C5" s="91"/>
      <c r="D5" s="91"/>
      <c r="E5" s="91"/>
      <c r="F5" s="91"/>
      <c r="G5" s="91"/>
    </row>
    <row r="6" spans="1:10" s="4" customFormat="1" ht="37.5" customHeight="1" x14ac:dyDescent="0.2">
      <c r="A6" s="90" t="s">
        <v>0</v>
      </c>
      <c r="B6" s="93"/>
      <c r="C6" s="160"/>
      <c r="D6" s="160"/>
      <c r="E6" s="160"/>
      <c r="F6" s="160"/>
      <c r="G6" s="160"/>
      <c r="H6" s="2"/>
      <c r="I6" s="2"/>
    </row>
    <row r="7" spans="1:10" s="4" customFormat="1" x14ac:dyDescent="0.2">
      <c r="A7" s="92"/>
      <c r="B7" s="93"/>
      <c r="C7" s="93"/>
      <c r="D7" s="93"/>
      <c r="E7" s="93"/>
      <c r="F7" s="93"/>
      <c r="G7" s="93"/>
      <c r="H7" s="2"/>
      <c r="I7" s="2"/>
    </row>
    <row r="8" spans="1:10" s="4" customFormat="1" ht="36.75" customHeight="1" x14ac:dyDescent="0.2">
      <c r="A8" s="90" t="s">
        <v>1</v>
      </c>
      <c r="B8" s="93"/>
      <c r="C8" s="160"/>
      <c r="D8" s="160"/>
      <c r="E8" s="160"/>
      <c r="F8" s="160"/>
      <c r="G8" s="160"/>
      <c r="H8" s="2"/>
      <c r="I8" s="2"/>
    </row>
    <row r="9" spans="1:10" s="4" customFormat="1" x14ac:dyDescent="0.25">
      <c r="A9" s="92"/>
      <c r="B9" s="93"/>
      <c r="C9" s="93"/>
      <c r="D9" s="93"/>
      <c r="E9" s="93"/>
      <c r="F9" s="93"/>
      <c r="G9" s="93"/>
      <c r="H9" s="2"/>
      <c r="I9" s="2"/>
      <c r="J9"/>
    </row>
    <row r="10" spans="1:10" s="4" customFormat="1" x14ac:dyDescent="0.2">
      <c r="A10" s="161"/>
      <c r="B10" s="161"/>
      <c r="C10" s="161"/>
      <c r="D10" s="161"/>
      <c r="E10" s="161"/>
      <c r="F10" s="161"/>
      <c r="G10" s="161"/>
      <c r="H10" s="2"/>
      <c r="I10" s="2"/>
    </row>
    <row r="11" spans="1:10" x14ac:dyDescent="0.25">
      <c r="A11" s="94"/>
      <c r="B11" s="95"/>
      <c r="C11" s="96"/>
      <c r="D11" s="95"/>
      <c r="E11" s="95"/>
      <c r="F11" s="95"/>
      <c r="G11" s="95"/>
      <c r="H11" s="1"/>
      <c r="I11" s="1"/>
    </row>
    <row r="12" spans="1:10" s="4" customFormat="1" x14ac:dyDescent="0.35">
      <c r="A12" s="92"/>
      <c r="B12" s="93"/>
      <c r="C12" s="93"/>
      <c r="D12" s="96"/>
      <c r="E12" s="96"/>
      <c r="F12" s="97"/>
      <c r="G12" s="97"/>
      <c r="H12" s="2"/>
      <c r="I12" s="2"/>
    </row>
    <row r="13" spans="1:10" s="4" customFormat="1" ht="33" x14ac:dyDescent="0.2">
      <c r="A13" s="92"/>
      <c r="B13" s="93"/>
      <c r="C13" s="93"/>
      <c r="D13" s="98"/>
      <c r="E13" s="98"/>
      <c r="F13" s="105" t="s">
        <v>64</v>
      </c>
      <c r="G13" s="106" t="s">
        <v>2</v>
      </c>
      <c r="H13" s="2"/>
      <c r="I13" s="2"/>
    </row>
    <row r="14" spans="1:10" s="4" customFormat="1" ht="16.5" x14ac:dyDescent="0.2">
      <c r="A14" s="92"/>
      <c r="B14" s="93"/>
      <c r="C14" s="93"/>
      <c r="D14" s="96"/>
      <c r="E14" s="96"/>
      <c r="F14" s="107"/>
      <c r="G14" s="107"/>
      <c r="H14" s="2"/>
      <c r="I14" s="2"/>
    </row>
    <row r="15" spans="1:10" s="4" customFormat="1" ht="16.5" x14ac:dyDescent="0.2">
      <c r="A15" s="96"/>
      <c r="B15" s="91" t="s">
        <v>3</v>
      </c>
      <c r="C15" s="93"/>
      <c r="D15" s="93"/>
      <c r="E15" s="99"/>
      <c r="F15" s="108">
        <f>Prijs!H56</f>
        <v>0</v>
      </c>
      <c r="G15" s="109">
        <v>5</v>
      </c>
      <c r="H15" s="2"/>
      <c r="I15" s="2"/>
    </row>
    <row r="16" spans="1:10" s="4" customFormat="1" ht="16.5" x14ac:dyDescent="0.2">
      <c r="A16" s="96"/>
      <c r="B16" s="93"/>
      <c r="C16" s="93"/>
      <c r="D16" s="93"/>
      <c r="E16" s="99"/>
      <c r="F16" s="110"/>
      <c r="G16" s="110"/>
      <c r="H16" s="2"/>
      <c r="I16" s="2"/>
    </row>
    <row r="17" spans="1:10" s="4" customFormat="1" x14ac:dyDescent="0.2">
      <c r="A17" s="92"/>
      <c r="B17" s="93"/>
      <c r="C17" s="93"/>
      <c r="D17" s="93"/>
      <c r="E17" s="100"/>
      <c r="F17" s="93"/>
      <c r="G17" s="93"/>
      <c r="H17" s="2"/>
      <c r="I17" s="2"/>
    </row>
    <row r="18" spans="1:10" s="4" customFormat="1" ht="16.5" x14ac:dyDescent="0.2">
      <c r="A18" s="90"/>
      <c r="B18" s="91"/>
      <c r="C18" s="91"/>
      <c r="D18" s="91"/>
      <c r="E18" s="111"/>
      <c r="F18" s="112"/>
      <c r="G18" s="112"/>
      <c r="H18" s="2"/>
      <c r="I18" s="2"/>
    </row>
    <row r="19" spans="1:10" s="4" customFormat="1" ht="16.5" x14ac:dyDescent="0.3">
      <c r="A19" s="90"/>
      <c r="B19" s="91"/>
      <c r="C19" s="113" t="s">
        <v>61</v>
      </c>
      <c r="D19" s="88"/>
      <c r="E19" s="114"/>
      <c r="F19" s="115"/>
      <c r="G19" s="116">
        <f>F15</f>
        <v>0</v>
      </c>
      <c r="H19" s="3"/>
      <c r="I19" s="3"/>
      <c r="J19" s="3"/>
    </row>
    <row r="20" spans="1:10" s="4" customFormat="1" ht="16.5" x14ac:dyDescent="0.3">
      <c r="A20" s="117"/>
      <c r="B20" s="91"/>
      <c r="C20" s="118" t="s">
        <v>4</v>
      </c>
      <c r="D20" s="88"/>
      <c r="E20" s="91"/>
      <c r="F20" s="88"/>
      <c r="G20" s="91"/>
      <c r="H20" s="2"/>
      <c r="I20" s="2"/>
    </row>
    <row r="21" spans="1:10" s="4" customFormat="1" ht="16.5" x14ac:dyDescent="0.3">
      <c r="A21" s="119"/>
      <c r="B21" s="91"/>
      <c r="C21" s="113" t="s">
        <v>5</v>
      </c>
      <c r="D21" s="88"/>
      <c r="E21" s="91"/>
      <c r="F21" s="88"/>
      <c r="G21" s="120">
        <f>70*(1-((F15-150000)/100000))</f>
        <v>175</v>
      </c>
      <c r="H21" s="2"/>
      <c r="I21" s="2"/>
    </row>
    <row r="22" spans="1:10" s="4" customFormat="1" ht="16.5" x14ac:dyDescent="0.3">
      <c r="A22" s="119"/>
      <c r="B22" s="91"/>
      <c r="C22" s="91"/>
      <c r="D22" s="91"/>
      <c r="E22" s="91"/>
      <c r="F22" s="91"/>
      <c r="G22" s="91"/>
      <c r="H22" s="2"/>
      <c r="I22" s="2"/>
    </row>
    <row r="23" spans="1:10" s="4" customFormat="1" ht="16.5" x14ac:dyDescent="0.2">
      <c r="A23" s="90" t="s">
        <v>6</v>
      </c>
      <c r="B23" s="90"/>
      <c r="C23" s="90"/>
      <c r="D23" s="90"/>
      <c r="E23" s="90"/>
      <c r="F23" s="91"/>
      <c r="G23" s="91"/>
      <c r="H23" s="2"/>
      <c r="I23" s="2"/>
    </row>
    <row r="24" spans="1:10" s="4" customFormat="1" ht="16.5" x14ac:dyDescent="0.2">
      <c r="A24" s="162" t="s">
        <v>65</v>
      </c>
      <c r="B24" s="162"/>
      <c r="C24" s="121"/>
      <c r="D24" s="121"/>
      <c r="E24" s="121"/>
      <c r="F24" s="90"/>
      <c r="G24" s="90"/>
      <c r="H24" s="2"/>
      <c r="I24" s="2"/>
    </row>
    <row r="25" spans="1:10" s="4" customFormat="1" ht="16.5" x14ac:dyDescent="0.2">
      <c r="A25" s="90"/>
      <c r="B25" s="91"/>
      <c r="C25" s="91"/>
      <c r="D25" s="91"/>
      <c r="E25" s="91"/>
      <c r="F25" s="122"/>
      <c r="G25" s="122"/>
      <c r="H25" s="2"/>
      <c r="I25" s="2"/>
    </row>
    <row r="26" spans="1:10" s="4" customFormat="1" ht="24" customHeight="1" x14ac:dyDescent="0.2">
      <c r="A26" s="123" t="s">
        <v>7</v>
      </c>
      <c r="B26" s="124"/>
      <c r="C26" s="125" t="s">
        <v>8</v>
      </c>
      <c r="D26" s="158"/>
      <c r="E26" s="159"/>
      <c r="F26" s="91"/>
      <c r="G26" s="91"/>
      <c r="H26" s="2"/>
      <c r="I26" s="2"/>
    </row>
    <row r="27" spans="1:10" s="4" customFormat="1" ht="16.5" x14ac:dyDescent="0.2">
      <c r="A27" s="123"/>
      <c r="B27" s="91"/>
      <c r="C27" s="91"/>
      <c r="D27" s="91"/>
      <c r="E27" s="122"/>
      <c r="F27" s="126"/>
      <c r="G27" s="126"/>
      <c r="H27" s="2"/>
      <c r="I27" s="2"/>
    </row>
    <row r="28" spans="1:10" s="4" customFormat="1" ht="16.5" x14ac:dyDescent="0.2">
      <c r="A28" s="123"/>
      <c r="B28" s="91"/>
      <c r="C28" s="91"/>
      <c r="D28" s="91"/>
      <c r="E28" s="122"/>
      <c r="F28" s="91"/>
      <c r="G28" s="91"/>
      <c r="H28" s="2"/>
      <c r="I28" s="2"/>
    </row>
    <row r="29" spans="1:10" s="4" customFormat="1" ht="47.25" customHeight="1" x14ac:dyDescent="0.2">
      <c r="A29" s="123" t="s">
        <v>66</v>
      </c>
      <c r="B29" s="127" t="s">
        <v>9</v>
      </c>
      <c r="C29" s="125"/>
      <c r="D29" s="91"/>
      <c r="E29" s="91"/>
      <c r="F29" s="91"/>
      <c r="G29" s="91"/>
      <c r="H29" s="2"/>
      <c r="I29" s="2"/>
    </row>
    <row r="30" spans="1:10" s="4" customFormat="1" x14ac:dyDescent="0.35">
      <c r="A30" s="92"/>
      <c r="B30" s="101" t="s">
        <v>10</v>
      </c>
      <c r="C30" s="93"/>
      <c r="D30" s="97"/>
      <c r="E30" s="93"/>
      <c r="F30" s="102"/>
      <c r="G30" s="102"/>
      <c r="H30" s="2"/>
      <c r="I30" s="2"/>
    </row>
    <row r="31" spans="1:10" s="4" customFormat="1" x14ac:dyDescent="0.2">
      <c r="A31" s="92"/>
      <c r="B31" s="93"/>
      <c r="C31" s="93"/>
      <c r="D31" s="93"/>
      <c r="E31" s="93"/>
      <c r="F31" s="93"/>
      <c r="G31" s="93"/>
      <c r="H31" s="2"/>
      <c r="I31" s="2"/>
    </row>
    <row r="32" spans="1:10" s="4" customFormat="1" ht="12" x14ac:dyDescent="0.2">
      <c r="A32" s="5"/>
      <c r="B32" s="3"/>
      <c r="C32" s="3"/>
      <c r="D32" s="3"/>
      <c r="E32" s="3"/>
      <c r="F32" s="3"/>
      <c r="G32" s="3"/>
      <c r="H32" s="2"/>
      <c r="I32" s="2"/>
    </row>
  </sheetData>
  <sheetProtection algorithmName="SHA-512" hashValue="pzgB/PJVfxCcW2MbRdIDtTH5euccPhPMNMPEr4+93pMz2jW48fFhWuh4d8zKFJcCq05DFhNUc5iJXHgtsbYxPg==" saltValue="IhP2IN8bGIK9BbIsExbi3A==" spinCount="100000" sheet="1" objects="1" scenarios="1" selectLockedCells="1"/>
  <mergeCells count="6">
    <mergeCell ref="A1:B1"/>
    <mergeCell ref="D26:E26"/>
    <mergeCell ref="C6:G6"/>
    <mergeCell ref="C8:G8"/>
    <mergeCell ref="A10:G10"/>
    <mergeCell ref="A24:B24"/>
  </mergeCells>
  <pageMargins left="0.70866141732283472" right="0.70866141732283472" top="0.74803149606299213" bottom="0.74803149606299213" header="0.31496062992125984" footer="0.31496062992125984"/>
  <pageSetup paperSize="9"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10E76CCDF8B2469F7BC68CDA49C7E9" ma:contentTypeVersion="15" ma:contentTypeDescription="Een nieuw document maken." ma:contentTypeScope="" ma:versionID="645faa14b15ba7a51f355729b466e614">
  <xsd:schema xmlns:xsd="http://www.w3.org/2001/XMLSchema" xmlns:xs="http://www.w3.org/2001/XMLSchema" xmlns:p="http://schemas.microsoft.com/office/2006/metadata/properties" xmlns:ns2="9bbbe439-c1c5-4cb0-9ecd-c57e2c6e926b" xmlns:ns3="71945f26-991e-462b-8a18-409f496ae4f8" targetNamespace="http://schemas.microsoft.com/office/2006/metadata/properties" ma:root="true" ma:fieldsID="17a9f0518ee9bc3926fef986f4775245" ns2:_="" ns3:_="">
    <xsd:import namespace="9bbbe439-c1c5-4cb0-9ecd-c57e2c6e926b"/>
    <xsd:import namespace="71945f26-991e-462b-8a18-409f496ae4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bbe439-c1c5-4cb0-9ecd-c57e2c6e9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Afmeldingsstatus" ma:internalName="Afmeldingsstatus">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ec5421b-89e5-434b-ab53-76009d1ac01c"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945f26-991e-462b-8a18-409f496ae4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78d62692-1ccd-43b5-9c4d-fe9a24467693}" ma:internalName="TaxCatchAll" ma:showField="CatchAllData" ma:web="71945f26-991e-462b-8a18-409f496ae4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9bbbe439-c1c5-4cb0-9ecd-c57e2c6e926b" xsi:nil="true"/>
    <TaxCatchAll xmlns="71945f26-991e-462b-8a18-409f496ae4f8" xsi:nil="true"/>
    <lcf76f155ced4ddcb4097134ff3c332f xmlns="9bbbe439-c1c5-4cb0-9ecd-c57e2c6e926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93471-B64D-4ABA-9BDD-192867319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bbe439-c1c5-4cb0-9ecd-c57e2c6e926b"/>
    <ds:schemaRef ds:uri="71945f26-991e-462b-8a18-409f496ae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98DF91-DC8F-47A4-94E1-EBEECD23C202}">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71945f26-991e-462b-8a18-409f496ae4f8"/>
    <ds:schemaRef ds:uri="9bbbe439-c1c5-4cb0-9ecd-c57e2c6e926b"/>
    <ds:schemaRef ds:uri="http://www.w3.org/XML/1998/namespace"/>
    <ds:schemaRef ds:uri="http://purl.org/dc/dcmitype/"/>
  </ds:schemaRefs>
</ds:datastoreItem>
</file>

<file path=customXml/itemProps3.xml><?xml version="1.0" encoding="utf-8"?>
<ds:datastoreItem xmlns:ds="http://schemas.openxmlformats.org/officeDocument/2006/customXml" ds:itemID="{07614DAB-00EF-42A1-93F0-A058C23078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vt:lpstr>
      <vt:lpstr>Totalen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hanbo</dc:creator>
  <cp:keywords/>
  <dc:description/>
  <cp:lastModifiedBy>Laura van Rijn</cp:lastModifiedBy>
  <cp:revision/>
  <cp:lastPrinted>2024-11-19T13:21:09Z</cp:lastPrinted>
  <dcterms:created xsi:type="dcterms:W3CDTF">2019-05-02T10:19:03Z</dcterms:created>
  <dcterms:modified xsi:type="dcterms:W3CDTF">2025-01-09T15:27:49Z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0x0101005210E76CCDF8B2469F7BC68CDA49C7E9</vt:lpwstr>
  </property>
  <property fmtid="{D5CDD505-2E9C-101B-9397-08002B2CF9AE}" pid="3" name="MediaServiceImageTags">
    <vt:lpwstr/>
  </property>
</Properties>
</file>