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lingecollege.sharepoint.com/teams/LING-EXT-PrintScan/Gedeelde documenten/General/Aanbesteding/"/>
    </mc:Choice>
  </mc:AlternateContent>
  <xr:revisionPtr revIDLastSave="898" documentId="13_ncr:1_{08A0A585-D6DB-45B5-B0FC-BF62228AB017}" xr6:coauthVersionLast="47" xr6:coauthVersionMax="47" xr10:uidLastSave="{9FB384C6-46AC-404D-BA0F-090A93FB7A8B}"/>
  <bookViews>
    <workbookView xWindow="-120" yWindow="-120" windowWidth="38640" windowHeight="15720" xr2:uid="{00000000-000D-0000-FFFF-FFFF00000000}"/>
  </bookViews>
  <sheets>
    <sheet name="Huur 5 jaar" sheetId="1" r:id="rId1"/>
    <sheet name="Optionele verlenging 2x 1 jaar" sheetId="2" r:id="rId2"/>
  </sheets>
  <definedNames>
    <definedName name="_xlnm.Print_Area" localSheetId="0">'Huur 5 jaar'!$A$1:$E$49</definedName>
    <definedName name="_xlnm.Print_Area" localSheetId="1">'Optionele verlenging 2x 1 jaar'!$A$1:$E$45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1" l="1"/>
  <c r="E32" i="2"/>
  <c r="E33" i="2"/>
  <c r="E32" i="1"/>
  <c r="E33" i="1" s="1"/>
  <c r="E26" i="2" l="1"/>
  <c r="E24" i="2"/>
  <c r="D38" i="2"/>
  <c r="E38" i="2" s="1"/>
  <c r="D37" i="2"/>
  <c r="E37" i="2" s="1"/>
  <c r="D38" i="1"/>
  <c r="E38" i="1" s="1"/>
  <c r="D37" i="1"/>
  <c r="E26" i="1"/>
  <c r="E24" i="1"/>
  <c r="E28" i="1" l="1"/>
  <c r="D39" i="1"/>
  <c r="E28" i="2"/>
  <c r="E39" i="2"/>
  <c r="D39" i="2"/>
  <c r="E37" i="1"/>
  <c r="E39" i="1" s="1"/>
  <c r="E5" i="2" l="1"/>
  <c r="E13" i="1"/>
  <c r="E14" i="1" s="1"/>
  <c r="E7" i="1"/>
  <c r="E5" i="1"/>
  <c r="E3" i="1"/>
  <c r="E9" i="1" s="1"/>
  <c r="E7" i="2" l="1"/>
  <c r="E3" i="2"/>
  <c r="E9" i="2" s="1"/>
  <c r="E13" i="2"/>
  <c r="E14" i="2" s="1"/>
  <c r="D18" i="2"/>
  <c r="E18" i="2" s="1"/>
  <c r="D19" i="2"/>
  <c r="D20" i="2" l="1"/>
  <c r="E19" i="2"/>
  <c r="E20" i="2" s="1"/>
  <c r="B44" i="2" s="1"/>
  <c r="B47" i="2" l="1"/>
  <c r="C51" i="1" s="1"/>
  <c r="D18" i="1" l="1"/>
  <c r="E18" i="1" l="1"/>
  <c r="D19" i="1"/>
  <c r="E19" i="1" s="1"/>
  <c r="D20" i="1" l="1"/>
  <c r="E20" i="1"/>
  <c r="B51" i="1" s="1"/>
  <c r="D51" i="1" l="1"/>
</calcChain>
</file>

<file path=xl/sharedStrings.xml><?xml version="1.0" encoding="utf-8"?>
<sst xmlns="http://schemas.openxmlformats.org/spreadsheetml/2006/main" count="118" uniqueCount="53">
  <si>
    <t>HARDWARE</t>
  </si>
  <si>
    <t>Model</t>
  </si>
  <si>
    <t xml:space="preserve">Aantal </t>
  </si>
  <si>
    <t>Totalen</t>
  </si>
  <si>
    <t>Eis 12 print- en scanmanagement oplossing aangeboden als SaaS</t>
  </si>
  <si>
    <t>Aantal</t>
  </si>
  <si>
    <t>Huurbedrag mnd/ per device</t>
  </si>
  <si>
    <t xml:space="preserve">Onderhoud per jaar </t>
  </si>
  <si>
    <t>ONDERHOUD</t>
  </si>
  <si>
    <t>Afdrukken  mfp per maand</t>
  </si>
  <si>
    <t>Geprognotiseerd aantal</t>
  </si>
  <si>
    <t>Afdrukprijs</t>
  </si>
  <si>
    <t>Maandbedrag</t>
  </si>
  <si>
    <t>Zwart/wit</t>
  </si>
  <si>
    <t>Kleur</t>
  </si>
  <si>
    <t>PROJECTPRIJS</t>
  </si>
  <si>
    <t>Projectprijs</t>
  </si>
  <si>
    <t>Projectprijs éénmalig</t>
  </si>
  <si>
    <t>Handtekening inschrijver</t>
  </si>
  <si>
    <t>TOTAAL INSCHRIJVING per maand</t>
  </si>
  <si>
    <t>Totaal per maand</t>
  </si>
  <si>
    <t>Naam inschrijver:</t>
  </si>
  <si>
    <t>Naam organisatie:</t>
  </si>
  <si>
    <t>TOTAAL INSCHRIJVING</t>
  </si>
  <si>
    <t>Totale beoordelingsprijs</t>
  </si>
  <si>
    <t>Huurprijs unit/ mnd bij 12 mnd</t>
  </si>
  <si>
    <t>Huurbedrag over 12 mnd</t>
  </si>
  <si>
    <t>Huurbedrag mnd</t>
  </si>
  <si>
    <t>Totaal 12 maanden</t>
  </si>
  <si>
    <t>Totaal over 12 maanden</t>
  </si>
  <si>
    <t>Totaal prijs huur 1 jaar</t>
  </si>
  <si>
    <t>Huurprijs unit/ mnd bij 60 mnd</t>
  </si>
  <si>
    <t>Huurbedrag over 60 mnd</t>
  </si>
  <si>
    <t>Totaal 60 maanden</t>
  </si>
  <si>
    <t>Totaal over 60 maanden</t>
  </si>
  <si>
    <t>Projectprijs bij 60 mnd per maand</t>
  </si>
  <si>
    <t xml:space="preserve">Let op! Graag een realistisch bedrag (maximaal 3% van de totale inschrijfsom) </t>
  </si>
  <si>
    <t>voor de volledige installatie, implementatie en projectmanagement afgeven.</t>
  </si>
  <si>
    <t>Totaal prijs huur 5 jaar</t>
  </si>
  <si>
    <t>Totaal verlenging 2x 1 jaar</t>
  </si>
  <si>
    <t>Optioneel: Papierlade 2x 500 vel</t>
  </si>
  <si>
    <t>Licentie per device inclusief cardreader</t>
  </si>
  <si>
    <t>REPRO</t>
  </si>
  <si>
    <t>Zwart/wit A3=A4 (+/- 37% A3)</t>
  </si>
  <si>
    <t>Kleur A3=A4 (+/- 62% A3)</t>
  </si>
  <si>
    <t>Afdrukken repro per maand</t>
  </si>
  <si>
    <t>Type 1: A3 MFP kleur 25 ppm</t>
  </si>
  <si>
    <t>Type 2: A4 printer kleur 30 ppm</t>
  </si>
  <si>
    <t>Type 3: Repro zwart 100 ppm</t>
  </si>
  <si>
    <t>Type 4:  Repro kleur 80 ppm</t>
  </si>
  <si>
    <t>Eis print- en scanmanagement oplossing aangeboden als SaaS</t>
  </si>
  <si>
    <t>Eis Repro software aangeboden als SaaS</t>
  </si>
  <si>
    <t xml:space="preserve">Licentie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</si>
</sst>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2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696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0" fontId="6" fillId="2" borderId="1" xfId="0" applyFont="1" applyFill="1" applyBorder="1" applyAlignment="1">
      <alignment horizontal="center"/>
    </xf>
    <xf numFmtId="164" fontId="5" fillId="6" borderId="1" xfId="0" applyNumberFormat="1" applyFont="1" applyFill="1" applyBorder="1" applyAlignment="1" applyProtection="1">
      <alignment horizontal="center"/>
      <protection locked="0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/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0" fontId="6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1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8" fontId="9" fillId="6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" fontId="4" fillId="5" borderId="2" xfId="0" applyNumberFormat="1" applyFont="1" applyFill="1" applyBorder="1" applyAlignment="1">
      <alignment horizontal="center"/>
    </xf>
    <xf numFmtId="1" fontId="4" fillId="5" borderId="3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view="pageLayout" zoomScaleNormal="100" workbookViewId="0">
      <selection activeCell="C45" sqref="C45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2.425781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1" t="s">
        <v>0</v>
      </c>
    </row>
    <row r="2" spans="1:6" ht="15" x14ac:dyDescent="0.25">
      <c r="A2" s="23" t="s">
        <v>1</v>
      </c>
      <c r="B2" s="47" t="s">
        <v>2</v>
      </c>
      <c r="C2" s="48"/>
      <c r="D2" s="3" t="s">
        <v>31</v>
      </c>
      <c r="E2" s="3" t="s">
        <v>32</v>
      </c>
    </row>
    <row r="3" spans="1:6" x14ac:dyDescent="0.2">
      <c r="A3" s="18" t="s">
        <v>46</v>
      </c>
      <c r="B3" s="49">
        <v>18</v>
      </c>
      <c r="C3" s="50"/>
      <c r="D3" s="17">
        <v>0</v>
      </c>
      <c r="E3" s="4">
        <f>(B3*D3)*60</f>
        <v>0</v>
      </c>
    </row>
    <row r="4" spans="1:6" x14ac:dyDescent="0.2">
      <c r="A4" s="5"/>
      <c r="B4" s="51"/>
      <c r="C4" s="52"/>
      <c r="D4" s="51"/>
      <c r="E4" s="52"/>
    </row>
    <row r="5" spans="1:6" x14ac:dyDescent="0.2">
      <c r="A5" s="18" t="s">
        <v>40</v>
      </c>
      <c r="B5" s="49">
        <v>1</v>
      </c>
      <c r="C5" s="50"/>
      <c r="D5" s="17">
        <v>0</v>
      </c>
      <c r="E5" s="4">
        <f>(B5*D5)*60</f>
        <v>0</v>
      </c>
    </row>
    <row r="6" spans="1:6" x14ac:dyDescent="0.2">
      <c r="A6" s="5"/>
      <c r="B6" s="51"/>
      <c r="C6" s="52"/>
      <c r="D6" s="51"/>
      <c r="E6" s="52"/>
    </row>
    <row r="7" spans="1:6" x14ac:dyDescent="0.2">
      <c r="A7" s="18" t="s">
        <v>47</v>
      </c>
      <c r="B7" s="49">
        <v>9</v>
      </c>
      <c r="C7" s="50"/>
      <c r="D7" s="17">
        <v>0</v>
      </c>
      <c r="E7" s="4">
        <f>(B7*D7)*60</f>
        <v>0</v>
      </c>
    </row>
    <row r="8" spans="1:6" x14ac:dyDescent="0.2">
      <c r="A8" s="5"/>
      <c r="B8" s="51"/>
      <c r="C8" s="52"/>
      <c r="D8" s="51"/>
      <c r="E8" s="52"/>
    </row>
    <row r="9" spans="1:6" x14ac:dyDescent="0.2">
      <c r="C9" s="22" t="s">
        <v>3</v>
      </c>
      <c r="E9" s="7">
        <f>SUM(E3,E5,E7,)</f>
        <v>0</v>
      </c>
      <c r="F9" s="13"/>
    </row>
    <row r="11" spans="1:6" x14ac:dyDescent="0.2">
      <c r="A11" s="1" t="s">
        <v>50</v>
      </c>
      <c r="C11" s="12"/>
      <c r="D11" s="12"/>
    </row>
    <row r="12" spans="1:6" x14ac:dyDescent="0.2">
      <c r="A12" s="28"/>
      <c r="B12" s="29" t="s">
        <v>5</v>
      </c>
      <c r="C12" s="30" t="s">
        <v>6</v>
      </c>
      <c r="D12" s="30" t="s">
        <v>7</v>
      </c>
      <c r="E12" s="29" t="s">
        <v>33</v>
      </c>
    </row>
    <row r="13" spans="1:6" x14ac:dyDescent="0.2">
      <c r="A13" s="9" t="s">
        <v>41</v>
      </c>
      <c r="B13" s="31">
        <v>27</v>
      </c>
      <c r="C13" s="32">
        <v>0</v>
      </c>
      <c r="D13" s="32">
        <v>0</v>
      </c>
      <c r="E13" s="33">
        <f>((B13*C13)*60)+(D13*5)</f>
        <v>0</v>
      </c>
    </row>
    <row r="14" spans="1:6" x14ac:dyDescent="0.2">
      <c r="A14" s="34"/>
      <c r="C14" s="12"/>
      <c r="D14" s="12" t="s">
        <v>3</v>
      </c>
      <c r="E14" s="35">
        <f>SUM(E13:E13)</f>
        <v>0</v>
      </c>
    </row>
    <row r="16" spans="1:6" x14ac:dyDescent="0.2">
      <c r="A16" s="1" t="s">
        <v>8</v>
      </c>
    </row>
    <row r="17" spans="1:5" x14ac:dyDescent="0.2">
      <c r="A17" s="8" t="s">
        <v>9</v>
      </c>
      <c r="B17" s="3" t="s">
        <v>10</v>
      </c>
      <c r="C17" s="3" t="s">
        <v>11</v>
      </c>
      <c r="D17" s="3" t="s">
        <v>12</v>
      </c>
      <c r="E17" s="3" t="s">
        <v>34</v>
      </c>
    </row>
    <row r="18" spans="1:5" x14ac:dyDescent="0.2">
      <c r="A18" s="9" t="s">
        <v>13</v>
      </c>
      <c r="B18" s="19">
        <v>155133</v>
      </c>
      <c r="C18" s="26">
        <v>0</v>
      </c>
      <c r="D18" s="10">
        <f>B18*C18</f>
        <v>0</v>
      </c>
      <c r="E18" s="10">
        <f>D18*60</f>
        <v>0</v>
      </c>
    </row>
    <row r="19" spans="1:5" x14ac:dyDescent="0.2">
      <c r="A19" s="11" t="s">
        <v>14</v>
      </c>
      <c r="B19" s="20">
        <v>280883</v>
      </c>
      <c r="C19" s="26">
        <v>0</v>
      </c>
      <c r="D19" s="4">
        <f>B19*C19</f>
        <v>0</v>
      </c>
      <c r="E19" s="4">
        <f>D19*60</f>
        <v>0</v>
      </c>
    </row>
    <row r="20" spans="1:5" x14ac:dyDescent="0.2">
      <c r="C20" s="12" t="s">
        <v>3</v>
      </c>
      <c r="D20" s="7">
        <f>SUM(D18:D19)</f>
        <v>0</v>
      </c>
      <c r="E20" s="7">
        <f>SUM(E18:E19)</f>
        <v>0</v>
      </c>
    </row>
    <row r="21" spans="1:5" x14ac:dyDescent="0.2">
      <c r="C21" s="12"/>
      <c r="D21" s="12"/>
    </row>
    <row r="22" spans="1:5" x14ac:dyDescent="0.2">
      <c r="A22" s="1" t="s">
        <v>42</v>
      </c>
    </row>
    <row r="23" spans="1:5" ht="15" x14ac:dyDescent="0.25">
      <c r="A23" s="23" t="s">
        <v>1</v>
      </c>
      <c r="B23" s="47" t="s">
        <v>2</v>
      </c>
      <c r="C23" s="48"/>
      <c r="D23" s="3" t="s">
        <v>31</v>
      </c>
      <c r="E23" s="3" t="s">
        <v>32</v>
      </c>
    </row>
    <row r="24" spans="1:5" x14ac:dyDescent="0.2">
      <c r="A24" s="18" t="s">
        <v>48</v>
      </c>
      <c r="B24" s="49">
        <v>1</v>
      </c>
      <c r="C24" s="50"/>
      <c r="D24" s="17">
        <v>0</v>
      </c>
      <c r="E24" s="4">
        <f>(B24*D24)*60</f>
        <v>0</v>
      </c>
    </row>
    <row r="25" spans="1:5" x14ac:dyDescent="0.2">
      <c r="A25" s="5"/>
      <c r="B25" s="51"/>
      <c r="C25" s="52"/>
      <c r="D25" s="51"/>
      <c r="E25" s="52"/>
    </row>
    <row r="26" spans="1:5" x14ac:dyDescent="0.2">
      <c r="A26" s="18" t="s">
        <v>49</v>
      </c>
      <c r="B26" s="49">
        <v>1</v>
      </c>
      <c r="C26" s="50"/>
      <c r="D26" s="17">
        <v>0</v>
      </c>
      <c r="E26" s="4">
        <f>(B26*D26)*60</f>
        <v>0</v>
      </c>
    </row>
    <row r="27" spans="1:5" x14ac:dyDescent="0.2">
      <c r="A27" s="5"/>
      <c r="B27" s="51"/>
      <c r="C27" s="52"/>
      <c r="D27" s="51"/>
      <c r="E27" s="52"/>
    </row>
    <row r="28" spans="1:5" x14ac:dyDescent="0.2">
      <c r="C28" s="22" t="s">
        <v>3</v>
      </c>
      <c r="E28" s="7">
        <f>SUM(E24+E26)</f>
        <v>0</v>
      </c>
    </row>
    <row r="29" spans="1:5" x14ac:dyDescent="0.2">
      <c r="C29" s="22"/>
    </row>
    <row r="30" spans="1:5" x14ac:dyDescent="0.2">
      <c r="A30" s="1" t="s">
        <v>51</v>
      </c>
      <c r="C30" s="12"/>
      <c r="D30" s="12"/>
    </row>
    <row r="31" spans="1:5" x14ac:dyDescent="0.2">
      <c r="A31" s="28"/>
      <c r="B31" s="29" t="s">
        <v>5</v>
      </c>
      <c r="C31" s="30" t="s">
        <v>27</v>
      </c>
      <c r="D31" s="30" t="s">
        <v>7</v>
      </c>
      <c r="E31" s="29" t="s">
        <v>33</v>
      </c>
    </row>
    <row r="32" spans="1:5" x14ac:dyDescent="0.2">
      <c r="A32" s="9" t="s">
        <v>52</v>
      </c>
      <c r="B32" s="31">
        <v>1</v>
      </c>
      <c r="C32" s="32">
        <v>0</v>
      </c>
      <c r="D32" s="32">
        <v>0</v>
      </c>
      <c r="E32" s="33">
        <f>((B32*C32)*60)+(D32*5)</f>
        <v>0</v>
      </c>
    </row>
    <row r="33" spans="1:5" x14ac:dyDescent="0.2">
      <c r="A33" s="34"/>
      <c r="C33" s="12"/>
      <c r="D33" s="12" t="s">
        <v>3</v>
      </c>
      <c r="E33" s="35">
        <f>SUM(E32:E32)</f>
        <v>0</v>
      </c>
    </row>
    <row r="34" spans="1:5" x14ac:dyDescent="0.2">
      <c r="C34" s="12"/>
      <c r="D34" s="12"/>
    </row>
    <row r="35" spans="1:5" x14ac:dyDescent="0.2">
      <c r="A35" s="1" t="s">
        <v>8</v>
      </c>
    </row>
    <row r="36" spans="1:5" x14ac:dyDescent="0.2">
      <c r="A36" s="8" t="s">
        <v>45</v>
      </c>
      <c r="B36" s="3" t="s">
        <v>10</v>
      </c>
      <c r="C36" s="3" t="s">
        <v>11</v>
      </c>
      <c r="D36" s="3" t="s">
        <v>12</v>
      </c>
      <c r="E36" s="3" t="s">
        <v>34</v>
      </c>
    </row>
    <row r="37" spans="1:5" x14ac:dyDescent="0.2">
      <c r="A37" s="9" t="s">
        <v>43</v>
      </c>
      <c r="B37" s="19">
        <v>97954</v>
      </c>
      <c r="C37" s="26">
        <v>0</v>
      </c>
      <c r="D37" s="10">
        <f>B37*C37</f>
        <v>0</v>
      </c>
      <c r="E37" s="10">
        <f>D37*60</f>
        <v>0</v>
      </c>
    </row>
    <row r="38" spans="1:5" x14ac:dyDescent="0.2">
      <c r="A38" s="11" t="s">
        <v>44</v>
      </c>
      <c r="B38" s="20">
        <v>33713</v>
      </c>
      <c r="C38" s="26">
        <v>0</v>
      </c>
      <c r="D38" s="4">
        <f>B38*C38</f>
        <v>0</v>
      </c>
      <c r="E38" s="4">
        <f>D38*60</f>
        <v>0</v>
      </c>
    </row>
    <row r="39" spans="1:5" x14ac:dyDescent="0.2">
      <c r="C39" s="12" t="s">
        <v>3</v>
      </c>
      <c r="D39" s="7">
        <f>SUM(D37:D38)</f>
        <v>0</v>
      </c>
      <c r="E39" s="7">
        <f>SUM(E37:E38)</f>
        <v>0</v>
      </c>
    </row>
    <row r="40" spans="1:5" x14ac:dyDescent="0.2">
      <c r="C40" s="12"/>
      <c r="D40" s="12"/>
    </row>
    <row r="41" spans="1:5" ht="12.75" thickBot="1" x14ac:dyDescent="0.25">
      <c r="A41" s="1" t="s">
        <v>15</v>
      </c>
      <c r="C41" s="12"/>
      <c r="D41" s="12"/>
    </row>
    <row r="42" spans="1:5" x14ac:dyDescent="0.2">
      <c r="A42" s="8" t="s">
        <v>16</v>
      </c>
      <c r="B42" s="15" t="s">
        <v>17</v>
      </c>
      <c r="C42" s="36" t="s">
        <v>35</v>
      </c>
      <c r="D42" s="37"/>
      <c r="E42" s="38"/>
    </row>
    <row r="43" spans="1:5" x14ac:dyDescent="0.2">
      <c r="A43" s="9" t="s">
        <v>16</v>
      </c>
      <c r="B43" s="16">
        <v>0</v>
      </c>
      <c r="C43" s="46">
        <v>0</v>
      </c>
      <c r="D43" s="39"/>
      <c r="E43" s="40"/>
    </row>
    <row r="44" spans="1:5" x14ac:dyDescent="0.2">
      <c r="A44" s="27" t="s">
        <v>36</v>
      </c>
      <c r="D44" s="39"/>
      <c r="E44" s="40"/>
    </row>
    <row r="45" spans="1:5" x14ac:dyDescent="0.2">
      <c r="A45" s="27" t="s">
        <v>37</v>
      </c>
      <c r="D45" s="39"/>
      <c r="E45" s="40"/>
    </row>
    <row r="46" spans="1:5" x14ac:dyDescent="0.2">
      <c r="A46" s="14"/>
      <c r="B46" s="13"/>
      <c r="D46" s="41" t="s">
        <v>18</v>
      </c>
      <c r="E46" s="40"/>
    </row>
    <row r="47" spans="1:5" x14ac:dyDescent="0.2">
      <c r="A47" s="1" t="s">
        <v>19</v>
      </c>
      <c r="B47" s="3" t="s">
        <v>20</v>
      </c>
      <c r="D47" s="42" t="s">
        <v>21</v>
      </c>
      <c r="E47" s="43"/>
    </row>
    <row r="48" spans="1:5" ht="12.75" thickBot="1" x14ac:dyDescent="0.25">
      <c r="A48" s="1"/>
      <c r="B48" s="7">
        <f>((E9+E14+E20+E28+E33+E39)/60)+C43</f>
        <v>0</v>
      </c>
      <c r="D48" s="44" t="s">
        <v>22</v>
      </c>
      <c r="E48" s="45"/>
    </row>
    <row r="50" spans="1:4" x14ac:dyDescent="0.2">
      <c r="A50" s="1" t="s">
        <v>23</v>
      </c>
      <c r="B50" s="3" t="s">
        <v>38</v>
      </c>
      <c r="C50" s="3" t="s">
        <v>39</v>
      </c>
      <c r="D50" s="3" t="s">
        <v>24</v>
      </c>
    </row>
    <row r="51" spans="1:4" x14ac:dyDescent="0.2">
      <c r="A51" s="1"/>
      <c r="B51" s="7">
        <f>B48*60</f>
        <v>0</v>
      </c>
      <c r="C51" s="7">
        <f>'Optionele verlenging 2x 1 jaar'!B47*2</f>
        <v>0</v>
      </c>
      <c r="D51" s="7">
        <f>B51+C51</f>
        <v>0</v>
      </c>
    </row>
    <row r="52" spans="1:4" x14ac:dyDescent="0.2">
      <c r="B52" s="21"/>
    </row>
  </sheetData>
  <mergeCells count="17">
    <mergeCell ref="D8:E8"/>
    <mergeCell ref="B2:C2"/>
    <mergeCell ref="B3:C3"/>
    <mergeCell ref="B4:C4"/>
    <mergeCell ref="B27:C27"/>
    <mergeCell ref="D27:E27"/>
    <mergeCell ref="B23:C23"/>
    <mergeCell ref="B24:C24"/>
    <mergeCell ref="B25:C25"/>
    <mergeCell ref="D25:E25"/>
    <mergeCell ref="B26:C26"/>
    <mergeCell ref="D4:E4"/>
    <mergeCell ref="D6:E6"/>
    <mergeCell ref="B7:C7"/>
    <mergeCell ref="B8:C8"/>
    <mergeCell ref="B5:C5"/>
    <mergeCell ref="B6:C6"/>
  </mergeCells>
  <printOptions horizontalCentered="1"/>
  <pageMargins left="0.70866141732283472" right="0.70866141732283472" top="0.5184375" bottom="0.74803149606299213" header="0.31496062992125984" footer="0.31496062992125984"/>
  <pageSetup paperSize="9" scale="84" orientation="landscape" r:id="rId1"/>
  <headerFooter>
    <oddHeader xml:space="preserve">&amp;LPrijzenblad 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776-BFC3-4250-B557-D6C355CCCF67}">
  <sheetPr>
    <pageSetUpPr fitToPage="1"/>
  </sheetPr>
  <dimension ref="A1:F48"/>
  <sheetViews>
    <sheetView view="pageLayout" zoomScaleNormal="100" workbookViewId="0">
      <selection activeCell="D10" sqref="D10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2.1406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1" t="s">
        <v>0</v>
      </c>
    </row>
    <row r="2" spans="1:6" ht="15" x14ac:dyDescent="0.25">
      <c r="A2" s="23" t="s">
        <v>1</v>
      </c>
      <c r="B2" s="47" t="s">
        <v>2</v>
      </c>
      <c r="C2" s="48"/>
      <c r="D2" s="3" t="s">
        <v>25</v>
      </c>
      <c r="E2" s="3" t="s">
        <v>26</v>
      </c>
    </row>
    <row r="3" spans="1:6" x14ac:dyDescent="0.2">
      <c r="A3" s="18" t="s">
        <v>46</v>
      </c>
      <c r="B3" s="49">
        <v>18</v>
      </c>
      <c r="C3" s="50"/>
      <c r="D3" s="17">
        <v>0</v>
      </c>
      <c r="E3" s="4">
        <f>(B3*D3)*12</f>
        <v>0</v>
      </c>
    </row>
    <row r="4" spans="1:6" x14ac:dyDescent="0.2">
      <c r="A4" s="5"/>
      <c r="B4" s="51"/>
      <c r="C4" s="52"/>
      <c r="D4" s="6"/>
      <c r="E4" s="6"/>
    </row>
    <row r="5" spans="1:6" x14ac:dyDescent="0.2">
      <c r="A5" s="18" t="s">
        <v>40</v>
      </c>
      <c r="B5" s="49">
        <v>1</v>
      </c>
      <c r="C5" s="50"/>
      <c r="D5" s="17">
        <v>0</v>
      </c>
      <c r="E5" s="4">
        <f>(B5*D5)*12</f>
        <v>0</v>
      </c>
    </row>
    <row r="6" spans="1:6" x14ac:dyDescent="0.2">
      <c r="A6" s="5"/>
      <c r="B6" s="51"/>
      <c r="C6" s="52"/>
      <c r="D6" s="6"/>
      <c r="E6" s="6"/>
    </row>
    <row r="7" spans="1:6" x14ac:dyDescent="0.2">
      <c r="A7" s="18" t="s">
        <v>47</v>
      </c>
      <c r="B7" s="49">
        <v>9</v>
      </c>
      <c r="C7" s="50"/>
      <c r="D7" s="17">
        <v>0</v>
      </c>
      <c r="E7" s="4">
        <f>(B7*D7)*12</f>
        <v>0</v>
      </c>
    </row>
    <row r="8" spans="1:6" x14ac:dyDescent="0.2">
      <c r="A8" s="5"/>
      <c r="B8" s="51"/>
      <c r="C8" s="52"/>
      <c r="D8" s="6"/>
      <c r="E8" s="6"/>
    </row>
    <row r="9" spans="1:6" x14ac:dyDescent="0.2">
      <c r="C9" s="22" t="s">
        <v>3</v>
      </c>
      <c r="E9" s="7">
        <f>SUM(E3,E5,E7)</f>
        <v>0</v>
      </c>
      <c r="F9" s="13"/>
    </row>
    <row r="11" spans="1:6" x14ac:dyDescent="0.2">
      <c r="A11" s="1" t="s">
        <v>4</v>
      </c>
      <c r="C11" s="12"/>
      <c r="D11" s="12"/>
    </row>
    <row r="12" spans="1:6" x14ac:dyDescent="0.2">
      <c r="A12" s="28"/>
      <c r="B12" s="29" t="s">
        <v>5</v>
      </c>
      <c r="C12" s="30" t="s">
        <v>27</v>
      </c>
      <c r="D12" s="30" t="s">
        <v>7</v>
      </c>
      <c r="E12" s="29" t="s">
        <v>28</v>
      </c>
    </row>
    <row r="13" spans="1:6" x14ac:dyDescent="0.2">
      <c r="A13" s="9" t="s">
        <v>41</v>
      </c>
      <c r="B13" s="31">
        <v>27</v>
      </c>
      <c r="C13" s="32">
        <v>0</v>
      </c>
      <c r="D13" s="32">
        <v>0</v>
      </c>
      <c r="E13" s="33">
        <f>((B13*C13)*12)+(D13*1)</f>
        <v>0</v>
      </c>
    </row>
    <row r="14" spans="1:6" x14ac:dyDescent="0.2">
      <c r="A14" s="34"/>
      <c r="C14" s="12"/>
      <c r="D14" s="12" t="s">
        <v>3</v>
      </c>
      <c r="E14" s="35">
        <f>SUM(E13:E13)</f>
        <v>0</v>
      </c>
    </row>
    <row r="15" spans="1:6" x14ac:dyDescent="0.2">
      <c r="A15" s="34"/>
      <c r="C15" s="12"/>
      <c r="D15" s="12"/>
      <c r="E15" s="12"/>
    </row>
    <row r="16" spans="1:6" x14ac:dyDescent="0.2">
      <c r="A16" s="1" t="s">
        <v>8</v>
      </c>
    </row>
    <row r="17" spans="1:6" x14ac:dyDescent="0.2">
      <c r="A17" s="8" t="s">
        <v>9</v>
      </c>
      <c r="B17" s="3" t="s">
        <v>10</v>
      </c>
      <c r="C17" s="3" t="s">
        <v>11</v>
      </c>
      <c r="D17" s="3" t="s">
        <v>12</v>
      </c>
      <c r="E17" s="3" t="s">
        <v>29</v>
      </c>
    </row>
    <row r="18" spans="1:6" x14ac:dyDescent="0.2">
      <c r="A18" s="9" t="s">
        <v>13</v>
      </c>
      <c r="B18" s="19">
        <v>155133</v>
      </c>
      <c r="C18" s="26">
        <v>0</v>
      </c>
      <c r="D18" s="10">
        <f>B18*C18</f>
        <v>0</v>
      </c>
      <c r="E18" s="10">
        <f>D18*12</f>
        <v>0</v>
      </c>
    </row>
    <row r="19" spans="1:6" x14ac:dyDescent="0.2">
      <c r="A19" s="11" t="s">
        <v>14</v>
      </c>
      <c r="B19" s="20">
        <v>280883</v>
      </c>
      <c r="C19" s="26">
        <v>0</v>
      </c>
      <c r="D19" s="4">
        <f>B19*C19</f>
        <v>0</v>
      </c>
      <c r="E19" s="4">
        <f>D19*12</f>
        <v>0</v>
      </c>
    </row>
    <row r="20" spans="1:6" x14ac:dyDescent="0.2">
      <c r="C20" s="12" t="s">
        <v>3</v>
      </c>
      <c r="D20" s="7">
        <f>SUM(D18:D19)</f>
        <v>0</v>
      </c>
      <c r="E20" s="7">
        <f>SUM(E18:E19)</f>
        <v>0</v>
      </c>
    </row>
    <row r="21" spans="1:6" x14ac:dyDescent="0.2">
      <c r="A21" s="34"/>
      <c r="C21" s="12"/>
      <c r="D21" s="12"/>
      <c r="E21" s="12"/>
    </row>
    <row r="22" spans="1:6" x14ac:dyDescent="0.2">
      <c r="A22" s="1" t="s">
        <v>42</v>
      </c>
    </row>
    <row r="23" spans="1:6" ht="15" x14ac:dyDescent="0.25">
      <c r="A23" s="23" t="s">
        <v>1</v>
      </c>
      <c r="B23" s="47" t="s">
        <v>2</v>
      </c>
      <c r="C23" s="48"/>
      <c r="D23" s="3" t="s">
        <v>25</v>
      </c>
      <c r="E23" s="3" t="s">
        <v>26</v>
      </c>
    </row>
    <row r="24" spans="1:6" x14ac:dyDescent="0.2">
      <c r="A24" s="18" t="s">
        <v>48</v>
      </c>
      <c r="B24" s="49">
        <v>1</v>
      </c>
      <c r="C24" s="50"/>
      <c r="D24" s="17">
        <v>0</v>
      </c>
      <c r="E24" s="4">
        <f>(B24*D24)*12</f>
        <v>0</v>
      </c>
    </row>
    <row r="25" spans="1:6" x14ac:dyDescent="0.2">
      <c r="A25" s="5"/>
      <c r="B25" s="51"/>
      <c r="C25" s="52"/>
      <c r="D25" s="51"/>
      <c r="E25" s="52"/>
    </row>
    <row r="26" spans="1:6" x14ac:dyDescent="0.2">
      <c r="A26" s="18" t="s">
        <v>49</v>
      </c>
      <c r="B26" s="49">
        <v>1</v>
      </c>
      <c r="C26" s="50"/>
      <c r="D26" s="17">
        <v>0</v>
      </c>
      <c r="E26" s="4">
        <f>(B26*D26)*12</f>
        <v>0</v>
      </c>
    </row>
    <row r="27" spans="1:6" x14ac:dyDescent="0.2">
      <c r="A27" s="5"/>
      <c r="B27" s="51"/>
      <c r="C27" s="52"/>
      <c r="D27" s="51"/>
      <c r="E27" s="52"/>
    </row>
    <row r="28" spans="1:6" x14ac:dyDescent="0.2">
      <c r="C28" s="22" t="s">
        <v>3</v>
      </c>
      <c r="E28" s="7">
        <f>SUM(E24+E26)</f>
        <v>0</v>
      </c>
      <c r="F28" s="25"/>
    </row>
    <row r="29" spans="1:6" x14ac:dyDescent="0.2">
      <c r="C29" s="12"/>
      <c r="D29" s="12"/>
    </row>
    <row r="30" spans="1:6" x14ac:dyDescent="0.2">
      <c r="A30" s="1" t="s">
        <v>51</v>
      </c>
      <c r="C30" s="12"/>
      <c r="D30" s="12"/>
    </row>
    <row r="31" spans="1:6" x14ac:dyDescent="0.2">
      <c r="A31" s="28"/>
      <c r="B31" s="29" t="s">
        <v>5</v>
      </c>
      <c r="C31" s="30" t="s">
        <v>27</v>
      </c>
      <c r="D31" s="30" t="s">
        <v>7</v>
      </c>
      <c r="E31" s="29" t="s">
        <v>28</v>
      </c>
    </row>
    <row r="32" spans="1:6" x14ac:dyDescent="0.2">
      <c r="A32" s="9" t="s">
        <v>52</v>
      </c>
      <c r="B32" s="31">
        <v>1</v>
      </c>
      <c r="C32" s="32">
        <v>0</v>
      </c>
      <c r="D32" s="32">
        <v>0</v>
      </c>
      <c r="E32" s="33">
        <f>((B32*C32)*12)+(D32*1)</f>
        <v>0</v>
      </c>
    </row>
    <row r="33" spans="1:5" x14ac:dyDescent="0.2">
      <c r="A33" s="34"/>
      <c r="C33" s="12"/>
      <c r="D33" s="12" t="s">
        <v>3</v>
      </c>
      <c r="E33" s="35">
        <f>SUM(E32:E32)</f>
        <v>0</v>
      </c>
    </row>
    <row r="34" spans="1:5" x14ac:dyDescent="0.2">
      <c r="A34" s="34"/>
      <c r="C34" s="12"/>
      <c r="D34" s="12"/>
      <c r="E34" s="12"/>
    </row>
    <row r="35" spans="1:5" x14ac:dyDescent="0.2">
      <c r="A35" s="1" t="s">
        <v>8</v>
      </c>
    </row>
    <row r="36" spans="1:5" x14ac:dyDescent="0.2">
      <c r="A36" s="8" t="s">
        <v>45</v>
      </c>
      <c r="B36" s="3" t="s">
        <v>10</v>
      </c>
      <c r="C36" s="3" t="s">
        <v>11</v>
      </c>
      <c r="D36" s="3" t="s">
        <v>12</v>
      </c>
      <c r="E36" s="3" t="s">
        <v>29</v>
      </c>
    </row>
    <row r="37" spans="1:5" x14ac:dyDescent="0.2">
      <c r="A37" s="9" t="s">
        <v>43</v>
      </c>
      <c r="B37" s="19">
        <v>97954</v>
      </c>
      <c r="C37" s="26">
        <v>0</v>
      </c>
      <c r="D37" s="10">
        <f>B37*C37</f>
        <v>0</v>
      </c>
      <c r="E37" s="10">
        <f>D37*12</f>
        <v>0</v>
      </c>
    </row>
    <row r="38" spans="1:5" x14ac:dyDescent="0.2">
      <c r="A38" s="11" t="s">
        <v>44</v>
      </c>
      <c r="B38" s="20">
        <v>33713</v>
      </c>
      <c r="C38" s="26">
        <v>0</v>
      </c>
      <c r="D38" s="4">
        <f>B38*C38</f>
        <v>0</v>
      </c>
      <c r="E38" s="4">
        <f>D38*12</f>
        <v>0</v>
      </c>
    </row>
    <row r="39" spans="1:5" x14ac:dyDescent="0.2">
      <c r="C39" s="12" t="s">
        <v>3</v>
      </c>
      <c r="D39" s="7">
        <f>SUM(D37:D38)</f>
        <v>0</v>
      </c>
      <c r="E39" s="7">
        <f>SUM(E37:E38)</f>
        <v>0</v>
      </c>
    </row>
    <row r="41" spans="1:5" x14ac:dyDescent="0.2">
      <c r="C41" s="12"/>
      <c r="D41" s="24"/>
      <c r="E41" s="25"/>
    </row>
    <row r="42" spans="1:5" x14ac:dyDescent="0.2">
      <c r="A42" s="14"/>
      <c r="B42" s="13"/>
    </row>
    <row r="43" spans="1:5" x14ac:dyDescent="0.2">
      <c r="A43" s="1" t="s">
        <v>19</v>
      </c>
      <c r="B43" s="3" t="s">
        <v>20</v>
      </c>
    </row>
    <row r="44" spans="1:5" x14ac:dyDescent="0.2">
      <c r="A44" s="1"/>
      <c r="B44" s="7">
        <f>((E9+E14+E28+E33+E39+E20)/12)</f>
        <v>0</v>
      </c>
    </row>
    <row r="46" spans="1:5" x14ac:dyDescent="0.2">
      <c r="A46" s="1" t="s">
        <v>23</v>
      </c>
      <c r="B46" s="3" t="s">
        <v>30</v>
      </c>
    </row>
    <row r="47" spans="1:5" x14ac:dyDescent="0.2">
      <c r="A47" s="1"/>
      <c r="B47" s="7">
        <f>B44*12</f>
        <v>0</v>
      </c>
    </row>
    <row r="48" spans="1:5" x14ac:dyDescent="0.2">
      <c r="B48" s="21"/>
    </row>
  </sheetData>
  <mergeCells count="14">
    <mergeCell ref="B23:C23"/>
    <mergeCell ref="B24:C24"/>
    <mergeCell ref="B2:C2"/>
    <mergeCell ref="B7:C7"/>
    <mergeCell ref="B8:C8"/>
    <mergeCell ref="B4:C4"/>
    <mergeCell ref="B3:C3"/>
    <mergeCell ref="B5:C5"/>
    <mergeCell ref="B6:C6"/>
    <mergeCell ref="B25:C25"/>
    <mergeCell ref="D25:E25"/>
    <mergeCell ref="B26:C26"/>
    <mergeCell ref="B27:C27"/>
    <mergeCell ref="D27:E27"/>
  </mergeCells>
  <printOptions horizontalCentered="1"/>
  <pageMargins left="0.70866141732283472" right="0.70866141732283472" top="0.54625000000000001" bottom="0.74803149606299213" header="0.31496062992125984" footer="0.31496062992125984"/>
  <pageSetup paperSize="9" scale="91" orientation="landscape" r:id="rId1"/>
  <headerFooter>
    <oddHeader xml:space="preserve">&amp;LPrijzenblad 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d3753d-d11c-4198-a2f9-765d8b65ee94">
      <Terms xmlns="http://schemas.microsoft.com/office/infopath/2007/PartnerControls"/>
    </lcf76f155ced4ddcb4097134ff3c332f>
    <TaxCatchAll xmlns="4bd08b59-cfbf-481d-8f19-1e2337c6fec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96120C318664F8F6D00C6CD83E35F" ma:contentTypeVersion="13" ma:contentTypeDescription="Een nieuw document maken." ma:contentTypeScope="" ma:versionID="b8ce5f8e765216f1ac03b5486753e918">
  <xsd:schema xmlns:xsd="http://www.w3.org/2001/XMLSchema" xmlns:xs="http://www.w3.org/2001/XMLSchema" xmlns:p="http://schemas.microsoft.com/office/2006/metadata/properties" xmlns:ns2="8ad3753d-d11c-4198-a2f9-765d8b65ee94" xmlns:ns3="4bd08b59-cfbf-481d-8f19-1e2337c6fec9" targetNamespace="http://schemas.microsoft.com/office/2006/metadata/properties" ma:root="true" ma:fieldsID="d34f4dabfde8b365745e167b55013d28" ns2:_="" ns3:_="">
    <xsd:import namespace="8ad3753d-d11c-4198-a2f9-765d8b65ee94"/>
    <xsd:import namespace="4bd08b59-cfbf-481d-8f19-1e2337c6f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3753d-d11c-4198-a2f9-765d8b65e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08b59-cfbf-481d-8f19-1e2337c6fec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4e285aa-35c9-4372-9b33-856f6c31eec7}" ma:internalName="TaxCatchAll" ma:showField="CatchAllData" ma:web="4bd08b59-cfbf-481d-8f19-1e2337c6f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BD2BDA-F60A-4183-9ED5-AEE901FE3639}">
  <ds:schemaRefs>
    <ds:schemaRef ds:uri="51e88ac0-a26a-45fb-8478-2965e9d639d5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FD14AC4-F913-49DD-9CF9-87C615FAD2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Huur 5 jaar</vt:lpstr>
      <vt:lpstr>Optionele verlenging 2x 1 jaar</vt:lpstr>
      <vt:lpstr>'Huur 5 jaar'!Afdrukbereik</vt:lpstr>
      <vt:lpstr>'Optionele verlenging 2x 1 jaar'!Afdrukbereik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Menno Reijnders</dc:creator>
  <cp:keywords/>
  <dc:description/>
  <cp:lastModifiedBy>Frank Dijkzeul | PrintScan BV</cp:lastModifiedBy>
  <cp:revision/>
  <dcterms:created xsi:type="dcterms:W3CDTF">2014-04-04T09:08:18Z</dcterms:created>
  <dcterms:modified xsi:type="dcterms:W3CDTF">2025-02-03T13:32:55Z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0x0101002AB96120C318664F8F6D00C6CD83E35F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