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wogemeenten-my.sharepoint.com/personal/o_postma_owo-gemeenten_nl/Documents/Documenten/"/>
    </mc:Choice>
  </mc:AlternateContent>
  <xr:revisionPtr revIDLastSave="0" documentId="8_{E57DADA0-EABC-4C1A-A896-ABFE67AEB364}" xr6:coauthVersionLast="47" xr6:coauthVersionMax="47" xr10:uidLastSave="{00000000-0000-0000-0000-000000000000}"/>
  <bookViews>
    <workbookView xWindow="-110" yWindow="-110" windowWidth="19420" windowHeight="10420" xr2:uid="{765C35E8-21CB-4395-92BD-ED52868B2B3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7" i="1"/>
  <c r="E28" i="1"/>
  <c r="E30" i="1" l="1"/>
  <c r="E43" i="1"/>
  <c r="E29" i="1"/>
  <c r="E38" i="1"/>
  <c r="E37" i="1"/>
  <c r="E35" i="1"/>
  <c r="E25" i="1"/>
  <c r="E26" i="1"/>
  <c r="J20" i="1"/>
  <c r="E20" i="1"/>
  <c r="D20" i="1"/>
  <c r="C20" i="1"/>
  <c r="B20" i="1"/>
  <c r="E13" i="1"/>
  <c r="E31" i="1" l="1"/>
  <c r="E39" i="1"/>
  <c r="E12" i="1"/>
  <c r="E14" i="1" l="1"/>
  <c r="B46" i="1" s="1"/>
  <c r="B50" i="1" l="1"/>
</calcChain>
</file>

<file path=xl/sharedStrings.xml><?xml version="1.0" encoding="utf-8"?>
<sst xmlns="http://schemas.openxmlformats.org/spreadsheetml/2006/main" count="59" uniqueCount="52">
  <si>
    <t>Merk en type IBA installatie</t>
  </si>
  <si>
    <t>Vergoeding/jaar/stuk (€)</t>
  </si>
  <si>
    <t>Totale vergoeding/jaar (€)</t>
  </si>
  <si>
    <t>Voorrijdtarief 
(€)</t>
  </si>
  <si>
    <t>TOTALE INSCHRIJVINGSPRIJS PER JAAR</t>
  </si>
  <si>
    <t>Naam Inschrijver</t>
  </si>
  <si>
    <t>Naam tekenbevoegde</t>
  </si>
  <si>
    <t>Handtekening</t>
  </si>
  <si>
    <t>Datum</t>
  </si>
  <si>
    <t>Boralit SC 8/3 en SC 5/3 (klasse 2)</t>
  </si>
  <si>
    <t>Helofytenfilter (klasse 3)</t>
  </si>
  <si>
    <t>Inschrijver verklaart deze Inschrijving te doen met inachtneming van de bepalingen en de gegevens zoals deze zijn omschreven in alle voor de Inschrijving op deze Aanbestedingsprocedure relevante stukken.</t>
  </si>
  <si>
    <t>In de geel gearceerde velden vult Inschrijver in:  het tarief per eenheid en opslagpercentage.</t>
  </si>
  <si>
    <t>Fictieve aantal storingen per jaar: 26</t>
  </si>
  <si>
    <t>TOTALE INSCHRIJVINGSPRIJS 
CONTRACTDUUR 2 JAAR</t>
  </si>
  <si>
    <t>Uurtarief zaterdagen 
(€)</t>
  </si>
  <si>
    <t>Uurtarief 
zon- en feestdagen
 (€)</t>
  </si>
  <si>
    <t>Uurtarief tijdens avonduren (20:00 - 07:00 uur)
 (€)</t>
  </si>
  <si>
    <t>Uurtarief tijdens kantoortijden
(07:00 - 20:00) 
(€)</t>
  </si>
  <si>
    <t>Materialen</t>
  </si>
  <si>
    <t>Vergoeding/stuk (€)</t>
  </si>
  <si>
    <t>Luchtpomp</t>
  </si>
  <si>
    <t>Aantal</t>
  </si>
  <si>
    <t>TOTALE KOSTEN INSEPCTIES T.B.V. PREVENTIEF ONDERHOUD OP JAARBASIS</t>
  </si>
  <si>
    <t>Inspecties t.b.v. preventief onderhoud (conform PVE paragraaf 1.3.1, lid 10 en lid 11)</t>
  </si>
  <si>
    <t>Totaal bedrag*</t>
  </si>
  <si>
    <t>* het tarief x 26 vanwege gemiddeld 26 storingen op jaarbasis</t>
  </si>
  <si>
    <t>* het tarief x 2 vanwege gemiddeld 2 uur om een storing op te lossen x 14 storingen tijdens kantooruren</t>
  </si>
  <si>
    <t>* het tarief x 2 vanwege gemiddeld 2 uur om een storing op te lossen x 4 storingen tijdens avonduren</t>
  </si>
  <si>
    <t>* het tarief x 2 vanwege gemiddeld 2 uur om een storing op te lossen x 4 storingen op zaterdagen</t>
  </si>
  <si>
    <t>* het tarief x 2 vanwege gemiddeld 2 uur om een storing op te lossen x 4 storingen op zon- en feestdagen</t>
  </si>
  <si>
    <t>Prijzenblad - Onderhoud IBA's en helofytenfilters - Gemeente Weststellingwerf</t>
  </si>
  <si>
    <t>Rapportages en evaluaties</t>
  </si>
  <si>
    <t>Jaarlijkse evaluatie met OG</t>
  </si>
  <si>
    <t>Onderdeel</t>
  </si>
  <si>
    <t>Maandelijkse rapportage preventief onderhoud</t>
  </si>
  <si>
    <t>Maandelijkse rapportage correctief onderhoud</t>
  </si>
  <si>
    <t>Totaalrapportage (jaarlijks)</t>
  </si>
  <si>
    <t>TOTALE KOSTEN DIVERSE MATERIALEN OP JAARBASIS</t>
  </si>
  <si>
    <t>TOTALE KOSTEN RAPPORTAGES EN EVALUATIES OP JAARBASIS</t>
  </si>
  <si>
    <t>Stelpost</t>
  </si>
  <si>
    <t>Omvang</t>
  </si>
  <si>
    <t>Omvang / jaar (€)</t>
  </si>
  <si>
    <t>Stelpost diverse onderdelen</t>
  </si>
  <si>
    <t>Diverse materialen en uitvoer onderhoudswerkzaamheden</t>
  </si>
  <si>
    <t>Tarieven storingsoproepen</t>
  </si>
  <si>
    <t>Uitvoeren onderhoudswerkzaamheden (uurtarief tijdens kantoortijden)</t>
  </si>
  <si>
    <t>Ledigingspomp</t>
  </si>
  <si>
    <r>
      <rPr>
        <sz val="11"/>
        <rFont val="Calibri"/>
        <family val="2"/>
        <scheme val="minor"/>
      </rPr>
      <t xml:space="preserve">Inschrijver verklaart zich door ondertekening van dit inschrijfformulier bereid de Opdracht voor 'Onderhoud IBA's en helofytenfilters' gedurende vierentwintig (24) maanden inclusief de optie tot 2 verlengingen van één jaar uit te voeren tegen onderstaande vaste prijzen en tarieven.  Tarieven zijn op basis van prijspeil april 2025 en exclusief BTW.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</t>
    </r>
  </si>
  <si>
    <t>Vervangen afdek pompput door kunststof afdek</t>
  </si>
  <si>
    <t>Preventief ontroesten afdekken pomput</t>
  </si>
  <si>
    <t>Verwijderen en afvoeren slib / drijflagen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</si>
</sst>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1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ashed">
        <color auto="1"/>
      </right>
      <top style="thin">
        <color auto="1"/>
      </top>
      <bottom style="thick">
        <color auto="1"/>
      </bottom>
      <diagonal/>
    </border>
    <border>
      <left style="dashed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8" fillId="3" borderId="26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7" fillId="5" borderId="17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9" fillId="4" borderId="42" xfId="0" applyFont="1" applyFill="1" applyBorder="1" applyAlignment="1">
      <alignment vertical="center"/>
    </xf>
    <xf numFmtId="1" fontId="6" fillId="0" borderId="34" xfId="1" applyNumberFormat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44" fontId="4" fillId="0" borderId="0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3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/>
    </xf>
    <xf numFmtId="1" fontId="6" fillId="0" borderId="52" xfId="1" applyNumberFormat="1" applyFont="1" applyFill="1" applyBorder="1" applyAlignment="1">
      <alignment horizontal="center" vertical="center"/>
    </xf>
    <xf numFmtId="1" fontId="6" fillId="0" borderId="53" xfId="1" applyNumberFormat="1" applyFont="1" applyFill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center"/>
    </xf>
    <xf numFmtId="0" fontId="9" fillId="4" borderId="21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1" fontId="6" fillId="0" borderId="59" xfId="1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 wrapText="1"/>
    </xf>
    <xf numFmtId="3" fontId="15" fillId="0" borderId="62" xfId="1" applyNumberFormat="1" applyFont="1" applyFill="1" applyBorder="1" applyAlignment="1">
      <alignment horizontal="center" vertical="center"/>
    </xf>
    <xf numFmtId="44" fontId="4" fillId="0" borderId="64" xfId="1" applyFont="1" applyFill="1" applyBorder="1" applyAlignment="1">
      <alignment horizontal="center" vertical="center" wrapText="1"/>
    </xf>
    <xf numFmtId="1" fontId="6" fillId="0" borderId="28" xfId="1" applyNumberFormat="1" applyFont="1" applyFill="1" applyBorder="1" applyAlignment="1">
      <alignment horizontal="center" vertical="center"/>
    </xf>
    <xf numFmtId="3" fontId="15" fillId="0" borderId="52" xfId="1" applyNumberFormat="1" applyFont="1" applyFill="1" applyBorder="1" applyAlignment="1">
      <alignment horizontal="center" vertical="center"/>
    </xf>
    <xf numFmtId="44" fontId="4" fillId="0" borderId="45" xfId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44" fontId="4" fillId="0" borderId="63" xfId="1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44" fontId="4" fillId="0" borderId="39" xfId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/>
    </xf>
    <xf numFmtId="44" fontId="4" fillId="0" borderId="40" xfId="1" applyFont="1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54" xfId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44" fontId="4" fillId="0" borderId="55" xfId="1" applyFont="1" applyFill="1" applyBorder="1" applyAlignment="1">
      <alignment horizontal="center" vertical="center" wrapText="1"/>
    </xf>
    <xf numFmtId="44" fontId="4" fillId="0" borderId="56" xfId="1" applyFont="1" applyFill="1" applyBorder="1" applyAlignment="1">
      <alignment horizontal="center" vertical="center" wrapText="1"/>
    </xf>
    <xf numFmtId="44" fontId="4" fillId="0" borderId="57" xfId="1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44" fontId="4" fillId="0" borderId="61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6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4" fontId="10" fillId="0" borderId="23" xfId="0" applyNumberFormat="1" applyFont="1" applyBorder="1" applyAlignment="1">
      <alignment horizontal="center"/>
    </xf>
    <xf numFmtId="44" fontId="10" fillId="0" borderId="44" xfId="0" applyNumberFormat="1" applyFont="1" applyBorder="1" applyAlignment="1">
      <alignment horizontal="center"/>
    </xf>
    <xf numFmtId="44" fontId="4" fillId="6" borderId="1" xfId="1" applyFont="1" applyFill="1" applyBorder="1" applyAlignment="1" applyProtection="1">
      <alignment vertical="center" wrapText="1"/>
      <protection locked="0"/>
    </xf>
    <xf numFmtId="44" fontId="17" fillId="6" borderId="2" xfId="1" applyFont="1" applyFill="1" applyBorder="1" applyAlignment="1" applyProtection="1">
      <alignment vertical="center" wrapText="1"/>
      <protection locked="0"/>
    </xf>
    <xf numFmtId="44" fontId="6" fillId="6" borderId="34" xfId="1" applyFont="1" applyFill="1" applyBorder="1" applyAlignment="1" applyProtection="1">
      <alignment vertical="center"/>
      <protection locked="0"/>
    </xf>
    <xf numFmtId="44" fontId="6" fillId="6" borderId="6" xfId="1" applyFont="1" applyFill="1" applyBorder="1" applyAlignment="1" applyProtection="1">
      <alignment horizontal="center" vertical="center"/>
      <protection locked="0"/>
    </xf>
    <xf numFmtId="44" fontId="6" fillId="6" borderId="7" xfId="1" applyFont="1" applyFill="1" applyBorder="1" applyAlignment="1" applyProtection="1">
      <alignment horizontal="center" vertical="center"/>
      <protection locked="0"/>
    </xf>
    <xf numFmtId="44" fontId="6" fillId="6" borderId="5" xfId="1" applyFont="1" applyFill="1" applyBorder="1" applyAlignment="1" applyProtection="1">
      <alignment horizontal="center" vertical="center"/>
      <protection locked="0"/>
    </xf>
    <xf numFmtId="44" fontId="6" fillId="6" borderId="40" xfId="1" applyFont="1" applyFill="1" applyBorder="1" applyAlignment="1" applyProtection="1">
      <alignment horizontal="center" vertical="center"/>
      <protection locked="0"/>
    </xf>
    <xf numFmtId="44" fontId="4" fillId="6" borderId="43" xfId="1" applyFont="1" applyFill="1" applyBorder="1" applyAlignment="1" applyProtection="1">
      <alignment vertical="center" wrapText="1"/>
      <protection locked="0"/>
    </xf>
    <xf numFmtId="44" fontId="18" fillId="6" borderId="60" xfId="1" applyFont="1" applyFill="1" applyBorder="1" applyAlignment="1" applyProtection="1">
      <alignment vertical="center" wrapText="1"/>
      <protection locked="0"/>
    </xf>
    <xf numFmtId="0" fontId="6" fillId="6" borderId="34" xfId="0" applyFont="1" applyFill="1" applyBorder="1" applyAlignment="1" applyProtection="1">
      <alignment vertical="center"/>
      <protection locked="0"/>
    </xf>
    <xf numFmtId="0" fontId="6" fillId="6" borderId="28" xfId="0" applyFont="1" applyFill="1" applyBorder="1" applyAlignment="1" applyProtection="1">
      <alignment vertical="center"/>
      <protection locked="0"/>
    </xf>
    <xf numFmtId="0" fontId="6" fillId="6" borderId="35" xfId="0" applyFont="1" applyFill="1" applyBorder="1" applyAlignment="1" applyProtection="1">
      <alignment vertical="center"/>
      <protection locked="0"/>
    </xf>
    <xf numFmtId="164" fontId="11" fillId="6" borderId="6" xfId="0" applyNumberFormat="1" applyFont="1" applyFill="1" applyBorder="1" applyAlignment="1" applyProtection="1">
      <alignment vertical="center"/>
      <protection locked="0"/>
    </xf>
    <xf numFmtId="164" fontId="11" fillId="6" borderId="7" xfId="0" applyNumberFormat="1" applyFont="1" applyFill="1" applyBorder="1" applyAlignment="1" applyProtection="1">
      <alignment vertical="center"/>
      <protection locked="0"/>
    </xf>
    <xf numFmtId="164" fontId="11" fillId="6" borderId="8" xfId="0" applyNumberFormat="1" applyFont="1" applyFill="1" applyBorder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vertical="center"/>
      <protection locked="0"/>
    </xf>
    <xf numFmtId="0" fontId="6" fillId="6" borderId="13" xfId="0" applyFont="1" applyFill="1" applyBorder="1" applyAlignment="1" applyProtection="1">
      <alignment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264348</xdr:colOff>
      <xdr:row>0</xdr:row>
      <xdr:rowOff>247651</xdr:rowOff>
    </xdr:from>
    <xdr:to>
      <xdr:col>11</xdr:col>
      <xdr:colOff>523875</xdr:colOff>
      <xdr:row>6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FBB43D-517B-EE60-4DC5-171D8516C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4173" y="247651"/>
          <a:ext cx="1945452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12EC-68B7-448F-A496-CE3BD2320D06}">
  <sheetPr>
    <pageSetUpPr fitToPage="1"/>
  </sheetPr>
  <dimension ref="A1:N58"/>
  <sheetViews>
    <sheetView tabSelected="1" zoomScale="70" zoomScaleNormal="70" workbookViewId="0">
      <selection activeCell="P51" sqref="P51"/>
    </sheetView>
  </sheetViews>
  <sheetFormatPr defaultRowHeight="11.5" x14ac:dyDescent="0.25"/>
  <cols>
    <col min="1" max="1" width="27.8984375" customWidth="1"/>
    <col min="2" max="2" width="63.3984375" customWidth="1"/>
    <col min="3" max="3" width="27.3984375" customWidth="1"/>
    <col min="4" max="4" width="33.59765625" customWidth="1"/>
    <col min="12" max="12" width="8.8984375" customWidth="1"/>
    <col min="13" max="13" width="0.8984375" customWidth="1"/>
    <col min="14" max="14" width="1.09765625" customWidth="1"/>
  </cols>
  <sheetData>
    <row r="1" spans="1:14" ht="23" x14ac:dyDescent="0.5">
      <c r="A1" s="1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5" thickBot="1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5" customHeight="1" thickTop="1" thickBot="1" x14ac:dyDescent="0.35">
      <c r="B3" s="55" t="s">
        <v>12</v>
      </c>
      <c r="C3" s="56"/>
      <c r="D3" s="56"/>
      <c r="E3" s="56"/>
      <c r="F3" s="56"/>
      <c r="G3" s="56"/>
      <c r="H3" s="57"/>
      <c r="I3" s="2"/>
      <c r="J3" s="1"/>
      <c r="K3" s="1"/>
      <c r="L3" s="1"/>
      <c r="M3" s="1"/>
      <c r="N3" s="1"/>
    </row>
    <row r="4" spans="1:14" ht="15" thickTop="1" x14ac:dyDescent="0.35">
      <c r="B4" s="58"/>
      <c r="C4" s="58"/>
      <c r="D4" s="58"/>
      <c r="E4" s="58"/>
      <c r="F4" s="58"/>
      <c r="G4" s="58"/>
      <c r="H4" s="58"/>
      <c r="I4" s="58"/>
      <c r="J4" s="1"/>
      <c r="L4" s="1"/>
      <c r="M4" s="1"/>
      <c r="N4" s="1"/>
    </row>
    <row r="5" spans="1:14" ht="14.25" customHeight="1" x14ac:dyDescent="0.3">
      <c r="B5" s="59" t="s">
        <v>48</v>
      </c>
      <c r="C5" s="59"/>
      <c r="D5" s="59"/>
      <c r="E5" s="59"/>
      <c r="F5" s="59"/>
      <c r="G5" s="59"/>
      <c r="H5" s="59"/>
      <c r="I5" s="1"/>
      <c r="J5" s="1"/>
      <c r="K5" s="1"/>
      <c r="L5" s="1"/>
      <c r="M5" s="1"/>
      <c r="N5" s="1"/>
    </row>
    <row r="6" spans="1:14" ht="14" x14ac:dyDescent="0.3">
      <c r="B6" s="59"/>
      <c r="C6" s="59"/>
      <c r="D6" s="59"/>
      <c r="E6" s="59"/>
      <c r="F6" s="59"/>
      <c r="G6" s="59"/>
      <c r="H6" s="59"/>
      <c r="I6" s="1"/>
      <c r="J6" s="1"/>
      <c r="K6" s="1"/>
      <c r="L6" s="1"/>
      <c r="M6" s="1"/>
      <c r="N6" s="1"/>
    </row>
    <row r="7" spans="1:14" ht="39.75" customHeight="1" x14ac:dyDescent="0.3">
      <c r="B7" s="59"/>
      <c r="C7" s="59"/>
      <c r="D7" s="59"/>
      <c r="E7" s="59"/>
      <c r="F7" s="59"/>
      <c r="G7" s="59"/>
      <c r="H7" s="59"/>
      <c r="I7" s="1"/>
      <c r="J7" s="1"/>
      <c r="K7" s="1"/>
      <c r="L7" s="1"/>
      <c r="M7" s="1"/>
      <c r="N7" s="1"/>
    </row>
    <row r="8" spans="1:14" ht="14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4.5" thickBot="1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4" thickBot="1" x14ac:dyDescent="0.3">
      <c r="B10" s="60" t="s">
        <v>24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</row>
    <row r="11" spans="1:14" ht="27.5" thickBot="1" x14ac:dyDescent="0.3">
      <c r="B11" s="3" t="s">
        <v>0</v>
      </c>
      <c r="C11" s="4" t="s">
        <v>22</v>
      </c>
      <c r="D11" s="4" t="s">
        <v>1</v>
      </c>
      <c r="E11" s="63" t="s">
        <v>2</v>
      </c>
      <c r="F11" s="64"/>
      <c r="G11" s="64"/>
      <c r="H11" s="64"/>
      <c r="I11" s="64"/>
      <c r="J11" s="64"/>
      <c r="K11" s="64"/>
      <c r="L11" s="64"/>
      <c r="M11" s="64"/>
      <c r="N11" s="65"/>
    </row>
    <row r="12" spans="1:14" ht="15.5" thickTop="1" thickBot="1" x14ac:dyDescent="0.3">
      <c r="B12" s="5" t="s">
        <v>9</v>
      </c>
      <c r="C12" s="25">
        <v>268</v>
      </c>
      <c r="D12" s="92">
        <v>0</v>
      </c>
      <c r="E12" s="66">
        <f>SUM(D12*C12)</f>
        <v>0</v>
      </c>
      <c r="F12" s="36"/>
      <c r="G12" s="36"/>
      <c r="H12" s="36"/>
      <c r="I12" s="36"/>
      <c r="J12" s="36"/>
      <c r="K12" s="36"/>
      <c r="L12" s="36"/>
      <c r="M12" s="36"/>
      <c r="N12" s="67"/>
    </row>
    <row r="13" spans="1:14" ht="15.5" thickTop="1" thickBot="1" x14ac:dyDescent="0.3">
      <c r="B13" s="14" t="s">
        <v>10</v>
      </c>
      <c r="C13" s="26">
        <v>9</v>
      </c>
      <c r="D13" s="93">
        <v>0</v>
      </c>
      <c r="E13" s="66">
        <f>SUM(D13*C13)</f>
        <v>0</v>
      </c>
      <c r="F13" s="36"/>
      <c r="G13" s="36"/>
      <c r="H13" s="36"/>
      <c r="I13" s="36"/>
      <c r="J13" s="36"/>
      <c r="K13" s="36"/>
      <c r="L13" s="36"/>
      <c r="M13" s="36"/>
      <c r="N13" s="67"/>
    </row>
    <row r="14" spans="1:14" ht="15.5" thickTop="1" thickBot="1" x14ac:dyDescent="0.3">
      <c r="B14" s="68" t="s">
        <v>23</v>
      </c>
      <c r="C14" s="69"/>
      <c r="D14" s="70"/>
      <c r="E14" s="71">
        <f>SUM(E12:N13)</f>
        <v>0</v>
      </c>
      <c r="F14" s="72"/>
      <c r="G14" s="72"/>
      <c r="H14" s="72"/>
      <c r="I14" s="72"/>
      <c r="J14" s="72"/>
      <c r="K14" s="72"/>
      <c r="L14" s="72"/>
      <c r="M14" s="72"/>
      <c r="N14" s="73"/>
    </row>
    <row r="15" spans="1:14" ht="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4.5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" thickBot="1" x14ac:dyDescent="0.3">
      <c r="B17" s="77" t="s">
        <v>45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9"/>
    </row>
    <row r="18" spans="1:14" ht="54" x14ac:dyDescent="0.25">
      <c r="B18" s="7" t="s">
        <v>3</v>
      </c>
      <c r="C18" s="8" t="s">
        <v>18</v>
      </c>
      <c r="D18" s="8" t="s">
        <v>17</v>
      </c>
      <c r="E18" s="74" t="s">
        <v>15</v>
      </c>
      <c r="F18" s="75"/>
      <c r="G18" s="75"/>
      <c r="H18" s="75"/>
      <c r="I18" s="75"/>
      <c r="J18" s="74" t="s">
        <v>16</v>
      </c>
      <c r="K18" s="75"/>
      <c r="L18" s="75"/>
      <c r="M18" s="75"/>
      <c r="N18" s="76"/>
    </row>
    <row r="19" spans="1:14" ht="80.150000000000006" customHeight="1" x14ac:dyDescent="0.25">
      <c r="A19" s="10" t="s">
        <v>13</v>
      </c>
      <c r="B19" s="94">
        <v>0</v>
      </c>
      <c r="C19" s="94">
        <v>0</v>
      </c>
      <c r="D19" s="94">
        <v>0</v>
      </c>
      <c r="E19" s="95">
        <v>0</v>
      </c>
      <c r="F19" s="96"/>
      <c r="G19" s="96"/>
      <c r="H19" s="96"/>
      <c r="I19" s="97"/>
      <c r="J19" s="95">
        <v>0</v>
      </c>
      <c r="K19" s="96"/>
      <c r="L19" s="96"/>
      <c r="M19" s="96"/>
      <c r="N19" s="98"/>
    </row>
    <row r="20" spans="1:14" ht="14.5" x14ac:dyDescent="0.25">
      <c r="A20" s="10" t="s">
        <v>25</v>
      </c>
      <c r="B20" s="16">
        <f>SUM(B19*26)</f>
        <v>0</v>
      </c>
      <c r="C20" s="16">
        <f>(C19*2)*14</f>
        <v>0</v>
      </c>
      <c r="D20" s="16">
        <f>(D19*2)*4</f>
        <v>0</v>
      </c>
      <c r="E20" s="51">
        <f>(E19*2)*4</f>
        <v>0</v>
      </c>
      <c r="F20" s="52"/>
      <c r="G20" s="52"/>
      <c r="H20" s="52"/>
      <c r="I20" s="53"/>
      <c r="J20" s="51">
        <f>(J19*2)*4</f>
        <v>0</v>
      </c>
      <c r="K20" s="52"/>
      <c r="L20" s="52"/>
      <c r="M20" s="52"/>
      <c r="N20" s="53"/>
    </row>
    <row r="21" spans="1:14" ht="66" customHeight="1" x14ac:dyDescent="0.25">
      <c r="B21" s="13" t="s">
        <v>26</v>
      </c>
      <c r="C21" s="13" t="s">
        <v>27</v>
      </c>
      <c r="D21" s="13" t="s">
        <v>28</v>
      </c>
      <c r="E21" s="54" t="s">
        <v>29</v>
      </c>
      <c r="F21" s="54"/>
      <c r="G21" s="54"/>
      <c r="H21" s="54"/>
      <c r="I21" s="54"/>
      <c r="J21" s="54" t="s">
        <v>30</v>
      </c>
      <c r="K21" s="54"/>
      <c r="L21" s="54"/>
      <c r="M21" s="54"/>
      <c r="N21" s="54"/>
    </row>
    <row r="22" spans="1:14" ht="14" thickBot="1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" thickBot="1" x14ac:dyDescent="0.3">
      <c r="A23" s="19"/>
      <c r="B23" s="42" t="s">
        <v>44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9"/>
    </row>
    <row r="24" spans="1:14" ht="35.15" customHeight="1" thickBot="1" x14ac:dyDescent="0.3">
      <c r="A24" s="20"/>
      <c r="B24" s="3" t="s">
        <v>19</v>
      </c>
      <c r="C24" s="22" t="s">
        <v>22</v>
      </c>
      <c r="D24" s="4" t="s">
        <v>20</v>
      </c>
      <c r="E24" s="45" t="s">
        <v>2</v>
      </c>
      <c r="F24" s="46"/>
      <c r="G24" s="46"/>
      <c r="H24" s="46"/>
      <c r="I24" s="46"/>
      <c r="J24" s="46"/>
      <c r="K24" s="46"/>
      <c r="L24" s="46"/>
      <c r="M24" s="47"/>
      <c r="N24" s="9"/>
    </row>
    <row r="25" spans="1:14" ht="15.5" thickTop="1" thickBot="1" x14ac:dyDescent="0.35">
      <c r="A25" s="21"/>
      <c r="B25" s="5" t="s">
        <v>21</v>
      </c>
      <c r="C25" s="15">
        <v>20</v>
      </c>
      <c r="D25" s="99">
        <v>0</v>
      </c>
      <c r="E25" s="35">
        <f>SUM(D25*C25)</f>
        <v>0</v>
      </c>
      <c r="F25" s="36"/>
      <c r="G25" s="36"/>
      <c r="H25" s="36"/>
      <c r="I25" s="36"/>
      <c r="J25" s="36"/>
      <c r="K25" s="36"/>
      <c r="L25" s="36"/>
      <c r="M25" s="37"/>
      <c r="N25" s="1"/>
    </row>
    <row r="26" spans="1:14" ht="15.5" thickTop="1" thickBot="1" x14ac:dyDescent="0.35">
      <c r="A26" s="21"/>
      <c r="B26" s="6" t="s">
        <v>47</v>
      </c>
      <c r="C26" s="15">
        <v>2</v>
      </c>
      <c r="D26" s="99">
        <v>0</v>
      </c>
      <c r="E26" s="35">
        <f>SUM(D26*C26)</f>
        <v>0</v>
      </c>
      <c r="F26" s="36"/>
      <c r="G26" s="36"/>
      <c r="H26" s="36"/>
      <c r="I26" s="36"/>
      <c r="J26" s="36"/>
      <c r="K26" s="36"/>
      <c r="L26" s="36"/>
      <c r="M26" s="37"/>
      <c r="N26" s="1"/>
    </row>
    <row r="27" spans="1:14" ht="15.5" thickTop="1" thickBot="1" x14ac:dyDescent="0.35">
      <c r="A27" s="21"/>
      <c r="B27" s="6" t="s">
        <v>50</v>
      </c>
      <c r="C27" s="33">
        <v>25</v>
      </c>
      <c r="D27" s="99">
        <v>0</v>
      </c>
      <c r="E27" s="35">
        <f t="shared" ref="E27:E28" si="0">SUM(D27*C27)</f>
        <v>0</v>
      </c>
      <c r="F27" s="36"/>
      <c r="G27" s="36"/>
      <c r="H27" s="36"/>
      <c r="I27" s="36"/>
      <c r="J27" s="36"/>
      <c r="K27" s="36"/>
      <c r="L27" s="36"/>
      <c r="M27" s="37"/>
      <c r="N27" s="1"/>
    </row>
    <row r="28" spans="1:14" ht="15.5" thickTop="1" thickBot="1" x14ac:dyDescent="0.35">
      <c r="A28" s="21"/>
      <c r="B28" s="6" t="s">
        <v>49</v>
      </c>
      <c r="C28" s="33">
        <v>25</v>
      </c>
      <c r="D28" s="99">
        <v>0</v>
      </c>
      <c r="E28" s="35">
        <f t="shared" si="0"/>
        <v>0</v>
      </c>
      <c r="F28" s="36"/>
      <c r="G28" s="36"/>
      <c r="H28" s="36"/>
      <c r="I28" s="36"/>
      <c r="J28" s="36"/>
      <c r="K28" s="36"/>
      <c r="L28" s="36"/>
      <c r="M28" s="37"/>
      <c r="N28" s="1"/>
    </row>
    <row r="29" spans="1:14" ht="15.5" thickTop="1" thickBot="1" x14ac:dyDescent="0.35">
      <c r="A29" s="21"/>
      <c r="B29" s="23" t="s">
        <v>51</v>
      </c>
      <c r="C29" s="34">
        <v>210</v>
      </c>
      <c r="D29" s="99"/>
      <c r="E29" s="35">
        <f>SUM(D29*C29)</f>
        <v>0</v>
      </c>
      <c r="F29" s="36"/>
      <c r="G29" s="36"/>
      <c r="H29" s="36"/>
      <c r="I29" s="36"/>
      <c r="J29" s="36"/>
      <c r="K29" s="36"/>
      <c r="L29" s="36"/>
      <c r="M29" s="37"/>
      <c r="N29" s="1"/>
    </row>
    <row r="30" spans="1:14" ht="28" thickTop="1" thickBot="1" x14ac:dyDescent="0.35">
      <c r="A30" s="21"/>
      <c r="B30" s="30" t="s">
        <v>46</v>
      </c>
      <c r="C30" s="31">
        <v>500</v>
      </c>
      <c r="D30" s="99">
        <v>0</v>
      </c>
      <c r="E30" s="35">
        <f>SUM(D30*C30)</f>
        <v>0</v>
      </c>
      <c r="F30" s="36"/>
      <c r="G30" s="36"/>
      <c r="H30" s="36"/>
      <c r="I30" s="36"/>
      <c r="J30" s="36"/>
      <c r="K30" s="36"/>
      <c r="L30" s="36"/>
      <c r="M30" s="37"/>
      <c r="N30" s="1"/>
    </row>
    <row r="31" spans="1:14" ht="15.5" thickTop="1" thickBot="1" x14ac:dyDescent="0.35">
      <c r="A31" s="20"/>
      <c r="B31" s="48" t="s">
        <v>38</v>
      </c>
      <c r="C31" s="49"/>
      <c r="D31" s="50"/>
      <c r="E31" s="35">
        <f>SUM(E25:N30)</f>
        <v>0</v>
      </c>
      <c r="F31" s="36"/>
      <c r="G31" s="36"/>
      <c r="H31" s="36"/>
      <c r="I31" s="36"/>
      <c r="J31" s="36"/>
      <c r="K31" s="36"/>
      <c r="L31" s="36"/>
      <c r="M31" s="37"/>
      <c r="N31" s="1"/>
    </row>
    <row r="32" spans="1:14" ht="15" thickBot="1" x14ac:dyDescent="0.35">
      <c r="A32" s="17"/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"/>
    </row>
    <row r="33" spans="1:14" ht="14.5" thickBot="1" x14ac:dyDescent="0.35">
      <c r="A33" s="17"/>
      <c r="B33" s="42" t="s">
        <v>32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4"/>
      <c r="N33" s="1"/>
    </row>
    <row r="34" spans="1:14" ht="26.5" customHeight="1" thickBot="1" x14ac:dyDescent="0.35">
      <c r="A34" s="17"/>
      <c r="B34" s="3" t="s">
        <v>34</v>
      </c>
      <c r="C34" s="22" t="s">
        <v>22</v>
      </c>
      <c r="D34" s="4" t="s">
        <v>20</v>
      </c>
      <c r="E34" s="45" t="s">
        <v>2</v>
      </c>
      <c r="F34" s="46"/>
      <c r="G34" s="46"/>
      <c r="H34" s="46"/>
      <c r="I34" s="46"/>
      <c r="J34" s="46"/>
      <c r="K34" s="46"/>
      <c r="L34" s="46"/>
      <c r="M34" s="47"/>
      <c r="N34" s="1"/>
    </row>
    <row r="35" spans="1:14" ht="15.5" thickTop="1" thickBot="1" x14ac:dyDescent="0.35">
      <c r="A35" s="17"/>
      <c r="B35" s="27" t="s">
        <v>35</v>
      </c>
      <c r="C35" s="15">
        <v>12</v>
      </c>
      <c r="D35" s="99">
        <v>0</v>
      </c>
      <c r="E35" s="35">
        <f>SUM(D35*C35)</f>
        <v>0</v>
      </c>
      <c r="F35" s="36"/>
      <c r="G35" s="36"/>
      <c r="H35" s="36"/>
      <c r="I35" s="36"/>
      <c r="J35" s="36"/>
      <c r="K35" s="36"/>
      <c r="L35" s="36"/>
      <c r="M35" s="37"/>
      <c r="N35" s="1"/>
    </row>
    <row r="36" spans="1:14" ht="15.5" thickTop="1" thickBot="1" x14ac:dyDescent="0.35">
      <c r="A36" s="17"/>
      <c r="B36" s="5" t="s">
        <v>36</v>
      </c>
      <c r="C36" s="15">
        <v>12</v>
      </c>
      <c r="D36" s="99">
        <v>0</v>
      </c>
      <c r="E36" s="35">
        <f>SUM(D36*C36)</f>
        <v>0</v>
      </c>
      <c r="F36" s="36"/>
      <c r="G36" s="36"/>
      <c r="H36" s="36"/>
      <c r="I36" s="36"/>
      <c r="J36" s="36"/>
      <c r="K36" s="36"/>
      <c r="L36" s="36"/>
      <c r="M36" s="37"/>
      <c r="N36" s="1"/>
    </row>
    <row r="37" spans="1:14" ht="15.5" thickTop="1" thickBot="1" x14ac:dyDescent="0.35">
      <c r="A37" s="17"/>
      <c r="B37" s="6" t="s">
        <v>37</v>
      </c>
      <c r="C37" s="15">
        <v>1</v>
      </c>
      <c r="D37" s="99">
        <v>0</v>
      </c>
      <c r="E37" s="35">
        <f>SUM(D37*C37)</f>
        <v>0</v>
      </c>
      <c r="F37" s="36"/>
      <c r="G37" s="36"/>
      <c r="H37" s="36"/>
      <c r="I37" s="36"/>
      <c r="J37" s="36"/>
      <c r="K37" s="36"/>
      <c r="L37" s="36"/>
      <c r="M37" s="37"/>
      <c r="N37" s="1"/>
    </row>
    <row r="38" spans="1:14" ht="15.5" thickTop="1" thickBot="1" x14ac:dyDescent="0.3">
      <c r="B38" s="23" t="s">
        <v>33</v>
      </c>
      <c r="C38" s="24">
        <v>1</v>
      </c>
      <c r="D38" s="99">
        <v>0</v>
      </c>
      <c r="E38" s="35">
        <f>SUM(D38*C38)</f>
        <v>0</v>
      </c>
      <c r="F38" s="36"/>
      <c r="G38" s="36"/>
      <c r="H38" s="36"/>
      <c r="I38" s="36"/>
      <c r="J38" s="36"/>
      <c r="K38" s="36"/>
      <c r="L38" s="36"/>
      <c r="M38" s="37"/>
    </row>
    <row r="39" spans="1:14" ht="15.5" thickTop="1" thickBot="1" x14ac:dyDescent="0.35">
      <c r="A39" s="17"/>
      <c r="B39" s="48" t="s">
        <v>39</v>
      </c>
      <c r="C39" s="49"/>
      <c r="D39" s="50"/>
      <c r="E39" s="35">
        <f>SUM(E35:N38)</f>
        <v>0</v>
      </c>
      <c r="F39" s="36"/>
      <c r="G39" s="36"/>
      <c r="H39" s="36"/>
      <c r="I39" s="36"/>
      <c r="J39" s="36"/>
      <c r="K39" s="36"/>
      <c r="L39" s="36"/>
      <c r="M39" s="37"/>
      <c r="N39" s="1"/>
    </row>
    <row r="40" spans="1:14" ht="15" thickBot="1" x14ac:dyDescent="0.35">
      <c r="A40" s="17"/>
      <c r="B40" s="17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32"/>
      <c r="N40" s="1"/>
    </row>
    <row r="41" spans="1:14" ht="14.5" thickBot="1" x14ac:dyDescent="0.35">
      <c r="A41" s="17"/>
      <c r="B41" s="42" t="s">
        <v>40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1"/>
    </row>
    <row r="42" spans="1:14" ht="14.5" thickBot="1" x14ac:dyDescent="0.35">
      <c r="A42" s="17"/>
      <c r="B42" s="3" t="s">
        <v>34</v>
      </c>
      <c r="C42" s="22" t="s">
        <v>22</v>
      </c>
      <c r="D42" s="4" t="s">
        <v>41</v>
      </c>
      <c r="E42" s="45" t="s">
        <v>42</v>
      </c>
      <c r="F42" s="46"/>
      <c r="G42" s="46"/>
      <c r="H42" s="46"/>
      <c r="I42" s="46"/>
      <c r="J42" s="46"/>
      <c r="K42" s="46"/>
      <c r="L42" s="46"/>
      <c r="M42" s="47"/>
      <c r="N42" s="1"/>
    </row>
    <row r="43" spans="1:14" ht="15.5" thickTop="1" thickBot="1" x14ac:dyDescent="0.35">
      <c r="A43" s="17"/>
      <c r="B43" s="28" t="s">
        <v>43</v>
      </c>
      <c r="C43" s="29">
        <v>1</v>
      </c>
      <c r="D43" s="100">
        <v>5000</v>
      </c>
      <c r="E43" s="80">
        <f>SUM(D43*C43)</f>
        <v>5000</v>
      </c>
      <c r="F43" s="72"/>
      <c r="G43" s="72"/>
      <c r="H43" s="72"/>
      <c r="I43" s="72"/>
      <c r="J43" s="72"/>
      <c r="K43" s="72"/>
      <c r="L43" s="72"/>
      <c r="M43" s="73"/>
      <c r="N43" s="1"/>
    </row>
    <row r="44" spans="1:14" ht="15" thickBot="1" x14ac:dyDescent="0.35">
      <c r="A44" s="17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"/>
    </row>
    <row r="45" spans="1:14" ht="14" x14ac:dyDescent="0.3">
      <c r="B45" s="40" t="s">
        <v>4</v>
      </c>
      <c r="C45" s="41"/>
      <c r="D45" s="9"/>
      <c r="E45" s="9"/>
      <c r="F45" s="9"/>
      <c r="G45" s="9"/>
      <c r="H45" s="9"/>
      <c r="I45" s="9"/>
      <c r="J45" s="9"/>
      <c r="K45" s="9"/>
      <c r="L45" s="9"/>
      <c r="M45" s="9"/>
      <c r="N45" s="1"/>
    </row>
    <row r="46" spans="1:14" ht="48.65" customHeight="1" thickBot="1" x14ac:dyDescent="0.35">
      <c r="B46" s="90">
        <f>SUM(E14,B20,C20,D20,E20,J20,E31,E39,E43)</f>
        <v>5000</v>
      </c>
      <c r="C46" s="91"/>
      <c r="D46" s="9"/>
      <c r="E46" s="9"/>
      <c r="F46" s="9"/>
      <c r="G46" s="9"/>
      <c r="H46" s="9"/>
      <c r="I46" s="9"/>
      <c r="J46" s="9"/>
      <c r="K46" s="9"/>
      <c r="L46" s="9"/>
      <c r="M46" s="9"/>
      <c r="N46" s="1"/>
    </row>
    <row r="47" spans="1:14" ht="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4.5" thickBo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14" x14ac:dyDescent="0.3">
      <c r="B49" s="38" t="s">
        <v>14</v>
      </c>
      <c r="C49" s="3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53.15" customHeight="1" thickBot="1" x14ac:dyDescent="0.35">
      <c r="B50" s="90">
        <f>SUM(B46*2)</f>
        <v>10000</v>
      </c>
      <c r="C50" s="9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14.5" thickBo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4" ht="29.15" customHeight="1" thickBot="1" x14ac:dyDescent="0.35">
      <c r="B53" s="83" t="s">
        <v>11</v>
      </c>
      <c r="C53" s="84"/>
      <c r="D53" s="84"/>
      <c r="E53" s="84"/>
      <c r="F53" s="84"/>
      <c r="G53" s="84"/>
      <c r="H53" s="84"/>
      <c r="I53" s="85"/>
      <c r="J53" s="1"/>
      <c r="K53" s="1"/>
      <c r="L53" s="1"/>
      <c r="M53" s="1"/>
    </row>
    <row r="54" spans="2:14" ht="14.5" x14ac:dyDescent="0.3">
      <c r="B54" s="86" t="s">
        <v>5</v>
      </c>
      <c r="C54" s="87"/>
      <c r="D54" s="101"/>
      <c r="E54" s="102"/>
      <c r="F54" s="102"/>
      <c r="G54" s="102"/>
      <c r="H54" s="102"/>
      <c r="I54" s="103"/>
      <c r="J54" s="1"/>
      <c r="K54" s="1"/>
      <c r="L54" s="1"/>
      <c r="M54" s="1"/>
    </row>
    <row r="55" spans="2:14" ht="14.5" x14ac:dyDescent="0.3">
      <c r="B55" s="88" t="s">
        <v>6</v>
      </c>
      <c r="C55" s="89"/>
      <c r="D55" s="104"/>
      <c r="E55" s="105"/>
      <c r="F55" s="105"/>
      <c r="G55" s="105"/>
      <c r="H55" s="105"/>
      <c r="I55" s="106"/>
      <c r="J55" s="1"/>
      <c r="K55" s="1"/>
      <c r="L55" s="1"/>
      <c r="M55" s="1"/>
    </row>
    <row r="56" spans="2:14" ht="14.5" x14ac:dyDescent="0.3">
      <c r="B56" s="88" t="s">
        <v>7</v>
      </c>
      <c r="C56" s="89"/>
      <c r="D56" s="104"/>
      <c r="E56" s="105"/>
      <c r="F56" s="105"/>
      <c r="G56" s="105"/>
      <c r="H56" s="105"/>
      <c r="I56" s="106"/>
      <c r="J56" s="1"/>
      <c r="K56" s="1"/>
      <c r="L56" s="1"/>
      <c r="M56" s="1"/>
    </row>
    <row r="57" spans="2:14" ht="15" thickBot="1" x14ac:dyDescent="0.35">
      <c r="B57" s="81" t="s">
        <v>8</v>
      </c>
      <c r="C57" s="82"/>
      <c r="D57" s="107"/>
      <c r="E57" s="108"/>
      <c r="F57" s="108"/>
      <c r="G57" s="108"/>
      <c r="H57" s="108"/>
      <c r="I57" s="109"/>
      <c r="J57" s="1"/>
      <c r="K57" s="1"/>
      <c r="L57" s="1"/>
      <c r="M57" s="1"/>
    </row>
    <row r="58" spans="2:14" ht="12" thickTop="1" x14ac:dyDescent="0.25"/>
  </sheetData>
  <sheetProtection algorithmName="SHA-512" hashValue="wJqpGKaF7342KOjkQrnRxa0pnDtqIf/a9mlzMPF3WnbubIu/dLl+xrH6YDHoIx1r5L14fy7k2hRU7hEJOdR5ig==" saltValue="nKUWf+R77xieFYQaVN0/4w==" spinCount="100000" sheet="1" objects="1" scenarios="1"/>
  <mergeCells count="51">
    <mergeCell ref="E29:M29"/>
    <mergeCell ref="E43:M43"/>
    <mergeCell ref="E30:M30"/>
    <mergeCell ref="B57:C57"/>
    <mergeCell ref="D57:I57"/>
    <mergeCell ref="B53:I53"/>
    <mergeCell ref="B54:C54"/>
    <mergeCell ref="B55:C55"/>
    <mergeCell ref="D55:I55"/>
    <mergeCell ref="B56:C56"/>
    <mergeCell ref="D56:I56"/>
    <mergeCell ref="B46:C46"/>
    <mergeCell ref="B50:C50"/>
    <mergeCell ref="B31:D31"/>
    <mergeCell ref="E12:N12"/>
    <mergeCell ref="B14:D14"/>
    <mergeCell ref="E14:N14"/>
    <mergeCell ref="E19:I19"/>
    <mergeCell ref="J19:N19"/>
    <mergeCell ref="E18:I18"/>
    <mergeCell ref="J18:N18"/>
    <mergeCell ref="B17:N17"/>
    <mergeCell ref="E13:N13"/>
    <mergeCell ref="B3:H3"/>
    <mergeCell ref="B4:I4"/>
    <mergeCell ref="B5:H7"/>
    <mergeCell ref="B10:N10"/>
    <mergeCell ref="E11:N11"/>
    <mergeCell ref="E25:M25"/>
    <mergeCell ref="E24:M24"/>
    <mergeCell ref="B23:M23"/>
    <mergeCell ref="E20:I20"/>
    <mergeCell ref="J20:N20"/>
    <mergeCell ref="E21:I21"/>
    <mergeCell ref="J21:N21"/>
    <mergeCell ref="E26:M26"/>
    <mergeCell ref="B49:C49"/>
    <mergeCell ref="B45:C45"/>
    <mergeCell ref="E31:M31"/>
    <mergeCell ref="B33:M33"/>
    <mergeCell ref="E34:M34"/>
    <mergeCell ref="E35:M35"/>
    <mergeCell ref="E37:M37"/>
    <mergeCell ref="E38:M38"/>
    <mergeCell ref="B39:D39"/>
    <mergeCell ref="E39:M39"/>
    <mergeCell ref="E36:M36"/>
    <mergeCell ref="B41:M41"/>
    <mergeCell ref="E42:M42"/>
    <mergeCell ref="E27:M27"/>
    <mergeCell ref="E28:M28"/>
  </mergeCells>
  <pageMargins left="0.7" right="0.7" top="0.75" bottom="0.75" header="0.3" footer="0.3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F6B805B9E3743811C852A3D16854B" ma:contentTypeVersion="4" ma:contentTypeDescription="Create a new document." ma:contentTypeScope="" ma:versionID="4eef49363f82319bc65fa7bcd92e56d0">
  <xsd:schema xmlns:xsd="http://www.w3.org/2001/XMLSchema" xmlns:xs="http://www.w3.org/2001/XMLSchema" xmlns:p="http://schemas.microsoft.com/office/2006/metadata/properties" xmlns:ns2="fbb97982-dccd-421d-a5d0-b4f2645f33e4" targetNamespace="http://schemas.microsoft.com/office/2006/metadata/properties" ma:root="true" ma:fieldsID="c9fe85f7f29e9b2d4aca213c9a59efaf" ns2:_="">
    <xsd:import namespace="fbb97982-dccd-421d-a5d0-b4f2645f3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97982-dccd-421d-a5d0-b4f2645f3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FD0E5-D4B5-4E2B-BF16-DD21D1661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97982-dccd-421d-a5d0-b4f2645f3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3CE9D3-F0AC-42CA-AF61-316B4D3EEFD1}">
  <ds:schemaRefs>
    <ds:schemaRef ds:uri="http://schemas.microsoft.com/office/2006/documentManagement/types"/>
    <ds:schemaRef ds:uri="http://purl.org/dc/elements/1.1/"/>
    <ds:schemaRef ds:uri="fbb97982-dccd-421d-a5d0-b4f2645f33e4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E4B29C-380F-41FB-BF65-695B19D741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9bf691e-28e2-4dbc-9709-02294a8c1bf5}" enabled="0" method="" siteId="{89bf691e-28e2-4dbc-9709-02294a8c1b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Mostert, Merel</dc:creator>
  <cp:keywords/>
  <dc:description/>
  <cp:lastModifiedBy>Postma, Oane</cp:lastModifiedBy>
  <cp:revision/>
  <cp:lastPrinted>2025-01-23T12:39:18Z</cp:lastPrinted>
  <dcterms:created xsi:type="dcterms:W3CDTF">2021-06-03T11:15:32Z</dcterms:created>
  <dcterms:modified xsi:type="dcterms:W3CDTF">2025-05-02T09:48:45Z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0x010100837F6B805B9E3743811C852A3D16854B</vt:lpwstr>
  </property>
</Properties>
</file>