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20"/>
  <workbookPr autoCompressPictures="0"/>
  <mc:AlternateContent xmlns:mc="http://schemas.openxmlformats.org/markup-compatibility/2006">
    <mc:Choice Requires="x15">
      <x15ac:absPath xmlns:x15ac="http://schemas.microsoft.com/office/spreadsheetml/2010/11/ac" url="/Users/jmpisters/Library/CloudStorage/Dropbox/Light2020/Bureau OVL Lek-Merwede/Aanbesteding 2024/Aanbesteding Onderhoud/Bijlage(n)/"/>
    </mc:Choice>
  </mc:AlternateContent>
  <xr:revisionPtr revIDLastSave="0" documentId="8_{4871879C-110D-1640-848E-217DF03BFF14}" xr6:coauthVersionLast="47" xr6:coauthVersionMax="47" xr10:uidLastSave="{00000000-0000-0000-0000-000000000000}"/>
  <bookViews>
    <workbookView xWindow="10040" yWindow="500" windowWidth="41160" windowHeight="23040" xr2:uid="{00000000-000D-0000-FFFF-FFFF00000000}"/>
  </bookViews>
  <sheets>
    <sheet name="kortingen" sheetId="2" r:id="rId1"/>
  </sheets>
  <definedNames>
    <definedName name="_xlnm.Print_Area" localSheetId="0">kortingen!$D$1:$Y$27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10" i="2" l="1"/>
  <c r="Q10" i="2" s="1"/>
  <c r="P7" i="2"/>
  <c r="Q7" i="2" s="1"/>
  <c r="R7" i="2" s="1"/>
  <c r="P8" i="2"/>
  <c r="Q8" i="2" s="1"/>
  <c r="P9" i="2"/>
  <c r="Q9" i="2" s="1"/>
  <c r="P11" i="2"/>
  <c r="Q11" i="2" s="1"/>
  <c r="P6" i="2"/>
  <c r="Q6" i="2" s="1"/>
  <c r="R6" i="2" s="1"/>
  <c r="F22" i="2"/>
  <c r="F47" i="2" s="1"/>
  <c r="N11" i="2"/>
  <c r="N12" i="2"/>
  <c r="N15" i="2" s="1"/>
  <c r="N16" i="2" s="1"/>
  <c r="N21" i="2" s="1"/>
  <c r="N22" i="2" s="1"/>
  <c r="N14" i="2"/>
  <c r="N20" i="2"/>
  <c r="S11" i="2" l="1"/>
  <c r="R11" i="2"/>
  <c r="S10" i="2"/>
  <c r="R10" i="2"/>
  <c r="T10" i="2" s="1"/>
  <c r="U10" i="2" s="1"/>
  <c r="I10" i="2" s="1"/>
  <c r="H19" i="2" s="1"/>
  <c r="I19" i="2" s="1"/>
  <c r="T11" i="2"/>
  <c r="U11" i="2" s="1"/>
  <c r="I11" i="2" s="1"/>
  <c r="H20" i="2" s="1"/>
  <c r="I20" i="2" s="1"/>
  <c r="S6" i="2"/>
  <c r="T6" i="2" s="1"/>
  <c r="U6" i="2" s="1"/>
  <c r="I6" i="2" s="1"/>
  <c r="H15" i="2" s="1"/>
  <c r="I15" i="2" s="1"/>
  <c r="R9" i="2"/>
  <c r="S9" i="2"/>
  <c r="R8" i="2"/>
  <c r="S8" i="2"/>
  <c r="S7" i="2"/>
  <c r="T7" i="2"/>
  <c r="U7" i="2" s="1"/>
  <c r="I7" i="2" s="1"/>
  <c r="H16" i="2" s="1"/>
  <c r="I16" i="2" s="1"/>
  <c r="T9" i="2" l="1"/>
  <c r="U9" i="2" s="1"/>
  <c r="I9" i="2" s="1"/>
  <c r="H18" i="2" s="1"/>
  <c r="I18" i="2" s="1"/>
  <c r="T8" i="2"/>
  <c r="U8" i="2" s="1"/>
  <c r="I8" i="2" s="1"/>
  <c r="H17" i="2" s="1"/>
  <c r="I17" i="2" s="1"/>
  <c r="I21" i="2" s="1"/>
  <c r="I46" i="2" s="1"/>
  <c r="H21" i="2" s="1"/>
</calcChain>
</file>

<file path=xl/sharedStrings.xml><?xml version="1.0" encoding="utf-8"?>
<sst xmlns="http://schemas.openxmlformats.org/spreadsheetml/2006/main" count="42" uniqueCount="33">
  <si>
    <t>netto</t>
  </si>
  <si>
    <t>winst/risico</t>
  </si>
  <si>
    <t>handelingskosten</t>
  </si>
  <si>
    <t>verkoopprijs</t>
  </si>
  <si>
    <t>%</t>
  </si>
  <si>
    <t>Toeslagen</t>
  </si>
  <si>
    <t>Inkoopprijs</t>
  </si>
  <si>
    <t>bruto/catalogus</t>
  </si>
  <si>
    <t>korting bij leverancier</t>
  </si>
  <si>
    <t>Door te berekenen korting aan opdrachtgever:</t>
  </si>
  <si>
    <t xml:space="preserve">De inschrijver is verantwoordelijk voor de compleetheid van deze lijst </t>
  </si>
  <si>
    <t>en geldt voor alle productgroepen van de betreffende leverancier</t>
  </si>
  <si>
    <t>Handelings kosten</t>
  </si>
  <si>
    <t>Door te berekenen korting aan opdrachtgever</t>
  </si>
  <si>
    <t>Prijs in RAW inschrijfstaat</t>
  </si>
  <si>
    <t>Korting bij leverancier</t>
  </si>
  <si>
    <t xml:space="preserve">Aantal </t>
  </si>
  <si>
    <t>Netto Prijs</t>
  </si>
  <si>
    <t>Brutto Prijs</t>
  </si>
  <si>
    <t>Totaal</t>
  </si>
  <si>
    <t>TELEMANAGEMENT</t>
  </si>
  <si>
    <t>Luminext</t>
  </si>
  <si>
    <t>Remoticom</t>
  </si>
  <si>
    <t>Signify - Philips</t>
  </si>
  <si>
    <t>SUSTAINDER</t>
  </si>
  <si>
    <t>LUG - Maas en Hagoort</t>
  </si>
  <si>
    <t>Rekenvoorbeeld TELEMANAGEMENT</t>
  </si>
  <si>
    <t>Kortingspercentage in kolom I 6-10</t>
  </si>
  <si>
    <t xml:space="preserve">NB: de definitieve TM-systeem keuze wordt in de contractperiode vastgesteld. </t>
  </si>
  <si>
    <t>Schreder</t>
  </si>
  <si>
    <t xml:space="preserve">Inschrijver dient in onderstaande tabel de kortingspercentages in te vullen die gedurende de contractperiode gehanteerd worden. Deze netto in te vullen bedragen dienen overeen te komen met de ingevulde bedragen uit post 513 uit de RAW-raamovereenkomst. Mocht dit niet met elkaar overeenkomen, kan opdrachtgever overgaan tot uitsluiting. </t>
  </si>
  <si>
    <t>In te vullen in post 513</t>
  </si>
  <si>
    <r>
      <rPr>
        <b/>
        <sz val="11"/>
        <color rgb="FFFF0000"/>
        <rFont val="Calibri (Hoofdtekst)"/>
      </rPr>
      <t>Invul instructie:</t>
    </r>
    <r>
      <rPr>
        <sz val="11"/>
        <color theme="1"/>
        <rFont val="Calibri"/>
        <family val="2"/>
        <scheme val="minor"/>
      </rPr>
      <t xml:space="preserve">
Tabel rekend automatisch door uw korting bij leverancier en de toeslagen zoals Handelingskosten en Winst en Risico in te vullen in kolom F - G - H  6 t/m 10 
De uitkomst in </t>
    </r>
    <r>
      <rPr>
        <b/>
        <sz val="11"/>
        <color theme="1"/>
        <rFont val="Calibri"/>
        <family val="2"/>
        <scheme val="minor"/>
      </rPr>
      <t xml:space="preserve">CEL H19 </t>
    </r>
    <r>
      <rPr>
        <sz val="11"/>
        <color theme="1"/>
        <rFont val="Calibri"/>
        <family val="2"/>
        <scheme val="minor"/>
      </rPr>
      <t xml:space="preserve">dient u in te vullen bij post 513 in de inschrijfstaat.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</si>
</sst>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_(&quot;€&quot;\ * \(#,##0.00\);_(&quot;€&quot;\ * &quot;-&quot;??_);_(@_)"/>
    <numFmt numFmtId="164" formatCode="_ * #,##0.00_ ;_ * \-#,##0.00_ ;_ * &quot;-&quot;??_ ;_ @_ "/>
    <numFmt numFmtId="165" formatCode="0.0%"/>
  </numFmts>
  <fonts count="37"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b/>
      <sz val="11"/>
      <color theme="3" tint="0.39997558519241921"/>
      <name val="Calibri"/>
      <family val="2"/>
      <scheme val="minor"/>
    </font>
    <font>
      <sz val="11"/>
      <color theme="3" tint="0.39997558519241921"/>
      <name val="Calibri"/>
      <family val="2"/>
      <scheme val="minor"/>
    </font>
    <font>
      <b/>
      <sz val="11"/>
      <color rgb="FFFF0000"/>
      <name val="Calibri"/>
      <family val="2"/>
      <scheme val="minor"/>
    </font>
    <font>
      <i/>
      <sz val="11"/>
      <color theme="1"/>
      <name val="Calibri"/>
      <family val="2"/>
      <scheme val="minor"/>
    </font>
    <font>
      <sz val="11"/>
      <color rgb="FF000000"/>
      <name val="Calibri"/>
      <family val="2"/>
      <scheme val="minor"/>
    </font>
    <font>
      <b/>
      <sz val="12"/>
      <color theme="1"/>
      <name val="Calibri"/>
      <family val="2"/>
      <scheme val="minor"/>
    </font>
    <font>
      <b/>
      <sz val="10"/>
      <name val="Calibri"/>
      <family val="2"/>
    </font>
    <font>
      <sz val="8"/>
      <name val="Calibri"/>
      <family val="2"/>
      <scheme val="minor"/>
    </font>
    <font>
      <b/>
      <i/>
      <sz val="11"/>
      <color theme="1"/>
      <name val="Calibri"/>
      <family val="2"/>
      <scheme val="minor"/>
    </font>
    <font>
      <i/>
      <sz val="11"/>
      <color theme="0"/>
      <name val="Calibri"/>
      <family val="2"/>
      <scheme val="minor"/>
    </font>
    <font>
      <b/>
      <i/>
      <sz val="11"/>
      <color rgb="FFFF0000"/>
      <name val="Calibri"/>
      <family val="2"/>
      <scheme val="minor"/>
    </font>
    <font>
      <b/>
      <sz val="11"/>
      <color rgb="FFFF0000"/>
      <name val="Calibri (Hoofdtekst)"/>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4" applyNumberFormat="0" applyAlignment="0" applyProtection="0"/>
    <xf numFmtId="0" fontId="14" fillId="6" borderId="5" applyNumberFormat="0" applyAlignment="0" applyProtection="0"/>
    <xf numFmtId="0" fontId="15" fillId="6" borderId="4" applyNumberFormat="0" applyAlignment="0" applyProtection="0"/>
    <xf numFmtId="0" fontId="16" fillId="0" borderId="6" applyNumberFormat="0" applyFill="0" applyAlignment="0" applyProtection="0"/>
    <xf numFmtId="0" fontId="17" fillId="7" borderId="7" applyNumberFormat="0" applyAlignment="0" applyProtection="0"/>
    <xf numFmtId="0" fontId="18" fillId="0" borderId="0" applyNumberFormat="0" applyFill="0" applyBorder="0" applyAlignment="0" applyProtection="0"/>
    <xf numFmtId="0" fontId="5" fillId="8" borderId="8" applyNumberFormat="0" applyFon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104">
    <xf numFmtId="0" fontId="0" fillId="0" borderId="0" xfId="0"/>
    <xf numFmtId="0" fontId="22" fillId="0" borderId="0" xfId="0" applyFont="1" applyProtection="1">
      <protection hidden="1"/>
    </xf>
    <xf numFmtId="0" fontId="23" fillId="0" borderId="0" xfId="0" applyFont="1" applyProtection="1">
      <protection hidden="1"/>
    </xf>
    <xf numFmtId="0" fontId="0" fillId="0" borderId="0" xfId="0" applyProtection="1">
      <protection hidden="1"/>
    </xf>
    <xf numFmtId="44" fontId="23" fillId="0" borderId="0" xfId="43" applyFont="1" applyProtection="1">
      <protection hidden="1"/>
    </xf>
    <xf numFmtId="0" fontId="24" fillId="0" borderId="0" xfId="0" applyFont="1" applyProtection="1">
      <protection hidden="1"/>
    </xf>
    <xf numFmtId="0" fontId="3" fillId="0" borderId="0" xfId="0" applyFont="1" applyAlignment="1" applyProtection="1">
      <alignment horizontal="center" wrapText="1"/>
      <protection hidden="1"/>
    </xf>
    <xf numFmtId="0" fontId="24" fillId="0" borderId="0" xfId="0" applyFont="1" applyAlignment="1" applyProtection="1">
      <alignment horizontal="center" wrapText="1"/>
      <protection hidden="1"/>
    </xf>
    <xf numFmtId="0" fontId="30" fillId="0" borderId="10" xfId="0" applyFont="1" applyBorder="1" applyAlignment="1" applyProtection="1">
      <alignment horizontal="center" vertical="center" wrapText="1"/>
      <protection hidden="1"/>
    </xf>
    <xf numFmtId="0" fontId="2" fillId="0" borderId="10" xfId="0" applyFont="1" applyBorder="1" applyAlignment="1" applyProtection="1">
      <alignment horizontal="center" wrapText="1"/>
      <protection hidden="1"/>
    </xf>
    <xf numFmtId="0" fontId="4" fillId="0" borderId="10" xfId="0" applyFont="1" applyBorder="1" applyAlignment="1" applyProtection="1">
      <alignment horizontal="center" wrapText="1"/>
      <protection hidden="1"/>
    </xf>
    <xf numFmtId="0" fontId="29" fillId="0" borderId="10" xfId="0" applyFont="1" applyBorder="1" applyAlignment="1" applyProtection="1">
      <alignment horizontal="center" wrapText="1"/>
      <protection hidden="1"/>
    </xf>
    <xf numFmtId="0" fontId="0" fillId="37" borderId="11" xfId="0" applyFill="1" applyBorder="1" applyAlignment="1" applyProtection="1">
      <alignment vertical="center"/>
      <protection hidden="1"/>
    </xf>
    <xf numFmtId="0" fontId="0" fillId="37" borderId="11" xfId="0" applyFill="1" applyBorder="1" applyAlignment="1" applyProtection="1">
      <alignment horizontal="center" vertical="center"/>
      <protection hidden="1"/>
    </xf>
    <xf numFmtId="0" fontId="0" fillId="40" borderId="11" xfId="0" applyFill="1" applyBorder="1" applyAlignment="1" applyProtection="1">
      <alignment vertical="center"/>
      <protection hidden="1"/>
    </xf>
    <xf numFmtId="0" fontId="0" fillId="40" borderId="11" xfId="0" applyFill="1" applyBorder="1" applyAlignment="1" applyProtection="1">
      <alignment horizontal="center" vertical="center"/>
      <protection hidden="1"/>
    </xf>
    <xf numFmtId="0" fontId="25" fillId="34" borderId="19" xfId="0" applyFont="1" applyFill="1" applyBorder="1" applyProtection="1">
      <protection hidden="1"/>
    </xf>
    <xf numFmtId="0" fontId="26" fillId="34" borderId="0" xfId="0" applyFont="1" applyFill="1" applyAlignment="1" applyProtection="1">
      <alignment horizontal="center"/>
      <protection hidden="1"/>
    </xf>
    <xf numFmtId="44" fontId="26" fillId="34" borderId="0" xfId="43" applyFont="1" applyFill="1" applyBorder="1" applyProtection="1">
      <protection hidden="1"/>
    </xf>
    <xf numFmtId="0" fontId="26" fillId="34" borderId="20" xfId="0" applyFont="1" applyFill="1" applyBorder="1" applyProtection="1">
      <protection hidden="1"/>
    </xf>
    <xf numFmtId="0" fontId="31" fillId="0" borderId="0" xfId="0" applyFont="1" applyAlignment="1" applyProtection="1">
      <alignment horizontal="left" vertical="top" wrapText="1"/>
      <protection hidden="1"/>
    </xf>
    <xf numFmtId="0" fontId="0" fillId="38" borderId="11" xfId="0" applyFill="1" applyBorder="1" applyAlignment="1" applyProtection="1">
      <alignment vertical="center"/>
      <protection hidden="1"/>
    </xf>
    <xf numFmtId="0" fontId="0" fillId="38" borderId="11" xfId="0" applyFill="1" applyBorder="1" applyAlignment="1" applyProtection="1">
      <alignment horizontal="center" vertical="center"/>
      <protection hidden="1"/>
    </xf>
    <xf numFmtId="0" fontId="26" fillId="34" borderId="19" xfId="0" applyFont="1" applyFill="1" applyBorder="1" applyAlignment="1" applyProtection="1">
      <alignment horizontal="right"/>
      <protection hidden="1"/>
    </xf>
    <xf numFmtId="9" fontId="26" fillId="34" borderId="0" xfId="44" applyFont="1" applyFill="1" applyBorder="1" applyAlignment="1" applyProtection="1">
      <alignment horizontal="center"/>
      <protection hidden="1"/>
    </xf>
    <xf numFmtId="0" fontId="0" fillId="36" borderId="11" xfId="0" applyFill="1" applyBorder="1" applyAlignment="1" applyProtection="1">
      <alignment vertical="center"/>
      <protection hidden="1"/>
    </xf>
    <xf numFmtId="0" fontId="0" fillId="36" borderId="11" xfId="0" applyFill="1" applyBorder="1" applyAlignment="1" applyProtection="1">
      <alignment horizontal="center" vertical="center"/>
      <protection hidden="1"/>
    </xf>
    <xf numFmtId="0" fontId="26" fillId="34" borderId="19" xfId="0" applyFont="1" applyFill="1" applyBorder="1" applyAlignment="1" applyProtection="1">
      <alignment horizontal="left"/>
      <protection hidden="1"/>
    </xf>
    <xf numFmtId="0" fontId="27" fillId="34" borderId="19" xfId="0" applyFont="1" applyFill="1" applyBorder="1" applyAlignment="1" applyProtection="1">
      <alignment horizontal="left"/>
      <protection hidden="1"/>
    </xf>
    <xf numFmtId="9" fontId="5" fillId="34" borderId="0" xfId="44" applyFont="1" applyFill="1" applyBorder="1" applyAlignment="1" applyProtection="1">
      <alignment horizontal="center"/>
      <protection hidden="1"/>
    </xf>
    <xf numFmtId="44" fontId="5" fillId="34" borderId="0" xfId="43" applyFont="1" applyFill="1" applyBorder="1" applyProtection="1">
      <protection hidden="1"/>
    </xf>
    <xf numFmtId="0" fontId="5" fillId="34" borderId="20" xfId="0" applyFont="1" applyFill="1" applyBorder="1" applyProtection="1">
      <protection hidden="1"/>
    </xf>
    <xf numFmtId="0" fontId="0" fillId="0" borderId="10" xfId="0" applyBorder="1" applyAlignment="1" applyProtection="1">
      <alignment horizontal="center"/>
      <protection hidden="1"/>
    </xf>
    <xf numFmtId="0" fontId="18" fillId="34" borderId="19" xfId="0" applyFont="1" applyFill="1" applyBorder="1" applyAlignment="1" applyProtection="1">
      <alignment horizontal="right"/>
      <protection hidden="1"/>
    </xf>
    <xf numFmtId="165" fontId="18" fillId="34" borderId="0" xfId="44" applyNumberFormat="1" applyFont="1" applyFill="1" applyBorder="1" applyAlignment="1" applyProtection="1">
      <alignment horizontal="center"/>
      <protection hidden="1"/>
    </xf>
    <xf numFmtId="44" fontId="18" fillId="34" borderId="0" xfId="43" applyFont="1" applyFill="1" applyBorder="1" applyProtection="1">
      <protection hidden="1"/>
    </xf>
    <xf numFmtId="44" fontId="0" fillId="37" borderId="11" xfId="43" applyFont="1" applyFill="1" applyBorder="1" applyAlignment="1" applyProtection="1">
      <alignment horizontal="center" vertical="center"/>
      <protection hidden="1"/>
    </xf>
    <xf numFmtId="44" fontId="0" fillId="37" borderId="10" xfId="43" applyFont="1" applyFill="1" applyBorder="1" applyAlignment="1" applyProtection="1">
      <alignment horizontal="center" vertical="center"/>
      <protection hidden="1"/>
    </xf>
    <xf numFmtId="44" fontId="0" fillId="40" borderId="11" xfId="43" applyFont="1" applyFill="1" applyBorder="1" applyAlignment="1" applyProtection="1">
      <alignment horizontal="center" vertical="center"/>
      <protection hidden="1"/>
    </xf>
    <xf numFmtId="44" fontId="0" fillId="40" borderId="10" xfId="43" applyFont="1" applyFill="1" applyBorder="1" applyAlignment="1" applyProtection="1">
      <alignment horizontal="center" vertical="center"/>
      <protection hidden="1"/>
    </xf>
    <xf numFmtId="0" fontId="18" fillId="34" borderId="0" xfId="0" applyFont="1" applyFill="1" applyAlignment="1" applyProtection="1">
      <alignment horizontal="center"/>
      <protection hidden="1"/>
    </xf>
    <xf numFmtId="44" fontId="0" fillId="38" borderId="11" xfId="43" applyFont="1" applyFill="1" applyBorder="1" applyAlignment="1" applyProtection="1">
      <alignment horizontal="center" vertical="center"/>
      <protection hidden="1"/>
    </xf>
    <xf numFmtId="44" fontId="0" fillId="38" borderId="10" xfId="43" applyFont="1" applyFill="1" applyBorder="1" applyAlignment="1" applyProtection="1">
      <alignment horizontal="center" vertical="center"/>
      <protection hidden="1"/>
    </xf>
    <xf numFmtId="0" fontId="5" fillId="34" borderId="19" xfId="0" applyFont="1" applyFill="1" applyBorder="1" applyProtection="1">
      <protection hidden="1"/>
    </xf>
    <xf numFmtId="0" fontId="5" fillId="34" borderId="0" xfId="0" applyFont="1" applyFill="1" applyProtection="1">
      <protection hidden="1"/>
    </xf>
    <xf numFmtId="44" fontId="0" fillId="36" borderId="11" xfId="43" applyFont="1" applyFill="1" applyBorder="1" applyAlignment="1" applyProtection="1">
      <alignment horizontal="center" vertical="center"/>
      <protection hidden="1"/>
    </xf>
    <xf numFmtId="44" fontId="0" fillId="36" borderId="10" xfId="43" applyFont="1" applyFill="1" applyBorder="1" applyAlignment="1" applyProtection="1">
      <alignment horizontal="center" vertical="center"/>
      <protection hidden="1"/>
    </xf>
    <xf numFmtId="0" fontId="5" fillId="34" borderId="19" xfId="0" applyFont="1" applyFill="1" applyBorder="1" applyAlignment="1" applyProtection="1">
      <alignment horizontal="left"/>
      <protection hidden="1"/>
    </xf>
    <xf numFmtId="0" fontId="5" fillId="34" borderId="19" xfId="0" applyFont="1" applyFill="1" applyBorder="1" applyAlignment="1" applyProtection="1">
      <alignment horizontal="right"/>
      <protection hidden="1"/>
    </xf>
    <xf numFmtId="0" fontId="27" fillId="33" borderId="21" xfId="0" applyFont="1" applyFill="1" applyBorder="1" applyProtection="1">
      <protection hidden="1"/>
    </xf>
    <xf numFmtId="0" fontId="35" fillId="33" borderId="23" xfId="0" applyFont="1" applyFill="1" applyBorder="1" applyAlignment="1" applyProtection="1">
      <alignment horizontal="right"/>
      <protection hidden="1"/>
    </xf>
    <xf numFmtId="44" fontId="33" fillId="33" borderId="18" xfId="0" applyNumberFormat="1" applyFont="1" applyFill="1" applyBorder="1" applyProtection="1">
      <protection hidden="1"/>
    </xf>
    <xf numFmtId="0" fontId="28" fillId="0" borderId="0" xfId="0" applyFont="1" applyProtection="1">
      <protection hidden="1"/>
    </xf>
    <xf numFmtId="0" fontId="20" fillId="34" borderId="15" xfId="0" applyFont="1" applyFill="1" applyBorder="1" applyAlignment="1" applyProtection="1">
      <alignment horizontal="left"/>
      <protection hidden="1"/>
    </xf>
    <xf numFmtId="0" fontId="20" fillId="34" borderId="16" xfId="0" applyFont="1" applyFill="1" applyBorder="1" applyProtection="1">
      <protection hidden="1"/>
    </xf>
    <xf numFmtId="164" fontId="20" fillId="35" borderId="18" xfId="42" applyFont="1" applyFill="1" applyBorder="1" applyAlignment="1" applyProtection="1">
      <alignment horizontal="center" vertical="center"/>
      <protection hidden="1"/>
    </xf>
    <xf numFmtId="0" fontId="5" fillId="34" borderId="17" xfId="0" applyFont="1" applyFill="1" applyBorder="1" applyProtection="1">
      <protection hidden="1"/>
    </xf>
    <xf numFmtId="44" fontId="34" fillId="0" borderId="0" xfId="0" applyNumberFormat="1" applyFont="1" applyProtection="1">
      <protection hidden="1"/>
    </xf>
    <xf numFmtId="0" fontId="34" fillId="0" borderId="0" xfId="0" applyFont="1" applyProtection="1">
      <protection hidden="1"/>
    </xf>
    <xf numFmtId="0" fontId="21" fillId="0" borderId="0" xfId="0" applyFont="1" applyProtection="1">
      <protection hidden="1"/>
    </xf>
    <xf numFmtId="44" fontId="21" fillId="0" borderId="0" xfId="0" applyNumberFormat="1" applyFont="1" applyProtection="1">
      <protection hidden="1"/>
    </xf>
    <xf numFmtId="9" fontId="23" fillId="0" borderId="0" xfId="0" applyNumberFormat="1" applyFont="1" applyProtection="1">
      <protection hidden="1"/>
    </xf>
    <xf numFmtId="9" fontId="23" fillId="0" borderId="0" xfId="44" applyFont="1" applyAlignment="1" applyProtection="1">
      <alignment horizontal="center"/>
      <protection hidden="1"/>
    </xf>
    <xf numFmtId="165" fontId="23" fillId="0" borderId="0" xfId="44" applyNumberFormat="1" applyFont="1" applyAlignment="1" applyProtection="1">
      <alignment horizontal="center"/>
      <protection hidden="1"/>
    </xf>
    <xf numFmtId="9" fontId="0" fillId="40" borderId="10" xfId="44" applyFont="1" applyFill="1" applyBorder="1" applyAlignment="1" applyProtection="1">
      <alignment horizontal="center" vertical="center"/>
      <protection hidden="1"/>
    </xf>
    <xf numFmtId="9" fontId="0" fillId="38" borderId="10" xfId="44" applyFont="1" applyFill="1" applyBorder="1" applyAlignment="1" applyProtection="1">
      <alignment horizontal="center" vertical="center"/>
      <protection hidden="1"/>
    </xf>
    <xf numFmtId="9" fontId="0" fillId="36" borderId="10" xfId="44" applyFont="1" applyFill="1" applyBorder="1" applyAlignment="1" applyProtection="1">
      <alignment horizontal="center" vertical="center"/>
      <protection hidden="1"/>
    </xf>
    <xf numFmtId="0" fontId="17" fillId="0" borderId="0" xfId="0" applyFont="1" applyAlignment="1" applyProtection="1">
      <alignment horizontal="center" vertical="center"/>
      <protection hidden="1"/>
    </xf>
    <xf numFmtId="44" fontId="17" fillId="0" borderId="0" xfId="0" applyNumberFormat="1" applyFont="1" applyAlignment="1" applyProtection="1">
      <alignment horizontal="center" vertical="center"/>
      <protection hidden="1"/>
    </xf>
    <xf numFmtId="0" fontId="21" fillId="34" borderId="0" xfId="0" applyFont="1" applyFill="1" applyProtection="1">
      <protection hidden="1"/>
    </xf>
    <xf numFmtId="0" fontId="21" fillId="33" borderId="0" xfId="0" applyFont="1" applyFill="1" applyAlignment="1" applyProtection="1">
      <alignment horizontal="left" vertical="top"/>
      <protection hidden="1"/>
    </xf>
    <xf numFmtId="10" fontId="17" fillId="0" borderId="0" xfId="44" applyNumberFormat="1" applyFont="1" applyBorder="1" applyAlignment="1" applyProtection="1">
      <alignment horizontal="left" vertical="center" indent="3"/>
      <protection hidden="1"/>
    </xf>
    <xf numFmtId="9" fontId="0" fillId="37" borderId="10" xfId="44" applyFont="1" applyFill="1" applyBorder="1" applyAlignment="1" applyProtection="1">
      <alignment horizontal="center" vertical="center"/>
      <protection hidden="1"/>
    </xf>
    <xf numFmtId="0" fontId="0" fillId="41" borderId="11" xfId="0" applyFill="1" applyBorder="1" applyAlignment="1" applyProtection="1">
      <alignment vertical="center"/>
      <protection hidden="1"/>
    </xf>
    <xf numFmtId="9" fontId="0" fillId="41" borderId="10" xfId="44" applyFont="1" applyFill="1" applyBorder="1" applyAlignment="1" applyProtection="1">
      <alignment horizontal="center" vertical="center"/>
      <protection hidden="1"/>
    </xf>
    <xf numFmtId="0" fontId="0" fillId="41" borderId="11" xfId="0" applyFill="1" applyBorder="1" applyAlignment="1" applyProtection="1">
      <alignment horizontal="center" vertical="center"/>
      <protection hidden="1"/>
    </xf>
    <xf numFmtId="44" fontId="0" fillId="41" borderId="11" xfId="43" applyFont="1" applyFill="1" applyBorder="1" applyAlignment="1" applyProtection="1">
      <alignment horizontal="center" vertical="center"/>
      <protection hidden="1"/>
    </xf>
    <xf numFmtId="44" fontId="0" fillId="41" borderId="10" xfId="43" applyFont="1" applyFill="1" applyBorder="1" applyAlignment="1" applyProtection="1">
      <alignment horizontal="center" vertical="center"/>
      <protection hidden="1"/>
    </xf>
    <xf numFmtId="165" fontId="0" fillId="37" borderId="11" xfId="44" applyNumberFormat="1" applyFont="1" applyFill="1" applyBorder="1" applyAlignment="1" applyProtection="1">
      <alignment horizontal="center" vertical="center"/>
      <protection locked="0" hidden="1"/>
    </xf>
    <xf numFmtId="165" fontId="0" fillId="40" borderId="11" xfId="44" applyNumberFormat="1" applyFont="1" applyFill="1" applyBorder="1" applyAlignment="1" applyProtection="1">
      <alignment horizontal="center" vertical="center"/>
      <protection locked="0" hidden="1"/>
    </xf>
    <xf numFmtId="165" fontId="0" fillId="38" borderId="11" xfId="44" applyNumberFormat="1" applyFont="1" applyFill="1" applyBorder="1" applyAlignment="1" applyProtection="1">
      <alignment horizontal="center" vertical="center"/>
      <protection locked="0" hidden="1"/>
    </xf>
    <xf numFmtId="165" fontId="0" fillId="36" borderId="11" xfId="44" applyNumberFormat="1" applyFont="1" applyFill="1" applyBorder="1" applyAlignment="1" applyProtection="1">
      <alignment horizontal="center" vertical="center"/>
      <protection locked="0" hidden="1"/>
    </xf>
    <xf numFmtId="165" fontId="0" fillId="41" borderId="11" xfId="44" applyNumberFormat="1" applyFont="1" applyFill="1" applyBorder="1" applyAlignment="1" applyProtection="1">
      <alignment horizontal="center" vertical="center"/>
      <protection locked="0" hidden="1"/>
    </xf>
    <xf numFmtId="0" fontId="17" fillId="39" borderId="12" xfId="0" applyFont="1" applyFill="1" applyBorder="1" applyAlignment="1" applyProtection="1">
      <alignment horizontal="center" vertical="center"/>
      <protection hidden="1"/>
    </xf>
    <xf numFmtId="0" fontId="17" fillId="39" borderId="13" xfId="0" applyFont="1" applyFill="1" applyBorder="1" applyAlignment="1" applyProtection="1">
      <alignment horizontal="center" vertical="center"/>
      <protection hidden="1"/>
    </xf>
    <xf numFmtId="0" fontId="17" fillId="39" borderId="14" xfId="0" applyFont="1" applyFill="1" applyBorder="1" applyAlignment="1" applyProtection="1">
      <alignment horizontal="center" vertical="center"/>
      <protection hidden="1"/>
    </xf>
    <xf numFmtId="0" fontId="17" fillId="39" borderId="15" xfId="0" applyFont="1" applyFill="1" applyBorder="1" applyAlignment="1" applyProtection="1">
      <alignment horizontal="center" vertical="center"/>
      <protection hidden="1"/>
    </xf>
    <xf numFmtId="0" fontId="17" fillId="39" borderId="16" xfId="0" applyFont="1" applyFill="1" applyBorder="1" applyAlignment="1" applyProtection="1">
      <alignment horizontal="center" vertical="center"/>
      <protection hidden="1"/>
    </xf>
    <xf numFmtId="0" fontId="17" fillId="39" borderId="17" xfId="0" applyFont="1" applyFill="1" applyBorder="1" applyAlignment="1" applyProtection="1">
      <alignment horizontal="center" vertical="center"/>
      <protection hidden="1"/>
    </xf>
    <xf numFmtId="0" fontId="1" fillId="0" borderId="21" xfId="0" applyFont="1" applyBorder="1" applyAlignment="1" applyProtection="1">
      <alignment horizontal="center" vertical="center" wrapText="1"/>
      <protection hidden="1"/>
    </xf>
    <xf numFmtId="0" fontId="24" fillId="0" borderId="22" xfId="0" applyFont="1" applyBorder="1" applyAlignment="1" applyProtection="1">
      <alignment horizontal="center" vertical="center" wrapText="1"/>
      <protection hidden="1"/>
    </xf>
    <xf numFmtId="0" fontId="24" fillId="0" borderId="23" xfId="0" applyFont="1" applyBorder="1" applyAlignment="1" applyProtection="1">
      <alignment horizontal="center" vertical="center" wrapText="1"/>
      <protection hidden="1"/>
    </xf>
    <xf numFmtId="0" fontId="27" fillId="0" borderId="21" xfId="0" applyFont="1" applyBorder="1" applyAlignment="1" applyProtection="1">
      <alignment horizontal="center" vertical="center"/>
      <protection hidden="1"/>
    </xf>
    <xf numFmtId="0" fontId="27" fillId="0" borderId="22" xfId="0" applyFont="1" applyBorder="1" applyAlignment="1" applyProtection="1">
      <alignment horizontal="center" vertical="center"/>
      <protection hidden="1"/>
    </xf>
    <xf numFmtId="0" fontId="27" fillId="0" borderId="23" xfId="0" applyFont="1" applyBorder="1" applyAlignment="1" applyProtection="1">
      <alignment horizontal="center" vertical="center"/>
      <protection hidden="1"/>
    </xf>
    <xf numFmtId="0" fontId="0" fillId="33" borderId="12" xfId="0" applyFill="1" applyBorder="1" applyAlignment="1" applyProtection="1">
      <alignment horizontal="left" vertical="top" wrapText="1"/>
      <protection hidden="1"/>
    </xf>
    <xf numFmtId="0" fontId="0" fillId="33" borderId="13" xfId="0" applyFill="1" applyBorder="1" applyAlignment="1" applyProtection="1">
      <alignment horizontal="left" vertical="top" wrapText="1"/>
      <protection hidden="1"/>
    </xf>
    <xf numFmtId="0" fontId="0" fillId="33" borderId="14" xfId="0" applyFill="1" applyBorder="1" applyAlignment="1" applyProtection="1">
      <alignment horizontal="left" vertical="top" wrapText="1"/>
      <protection hidden="1"/>
    </xf>
    <xf numFmtId="0" fontId="0" fillId="33" borderId="19" xfId="0" applyFill="1" applyBorder="1" applyAlignment="1" applyProtection="1">
      <alignment horizontal="left" vertical="top" wrapText="1"/>
      <protection hidden="1"/>
    </xf>
    <xf numFmtId="0" fontId="0" fillId="33" borderId="0" xfId="0" applyFill="1" applyAlignment="1" applyProtection="1">
      <alignment horizontal="left" vertical="top" wrapText="1"/>
      <protection hidden="1"/>
    </xf>
    <xf numFmtId="0" fontId="0" fillId="33" borderId="20" xfId="0" applyFill="1" applyBorder="1" applyAlignment="1" applyProtection="1">
      <alignment horizontal="left" vertical="top" wrapText="1"/>
      <protection hidden="1"/>
    </xf>
    <xf numFmtId="0" fontId="0" fillId="33" borderId="15" xfId="0" applyFill="1" applyBorder="1" applyAlignment="1" applyProtection="1">
      <alignment horizontal="left" vertical="top" wrapText="1"/>
      <protection hidden="1"/>
    </xf>
    <xf numFmtId="0" fontId="0" fillId="33" borderId="16" xfId="0" applyFill="1" applyBorder="1" applyAlignment="1" applyProtection="1">
      <alignment horizontal="left" vertical="top" wrapText="1"/>
      <protection hidden="1"/>
    </xf>
    <xf numFmtId="0" fontId="0" fillId="33" borderId="17" xfId="0" applyFill="1" applyBorder="1" applyAlignment="1" applyProtection="1">
      <alignment horizontal="left" vertical="top" wrapText="1"/>
      <protection hidden="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mma" xfId="42"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Procent" xfId="44" builtinId="5"/>
    <cellStyle name="Standaard" xfId="0" builtinId="0"/>
    <cellStyle name="Titel" xfId="1" builtinId="15" customBuiltin="1"/>
    <cellStyle name="Totaal" xfId="17" builtinId="25" customBuiltin="1"/>
    <cellStyle name="Uitvoer" xfId="10" builtinId="21" customBuiltin="1"/>
    <cellStyle name="Valuta" xfId="43" builtinId="4"/>
    <cellStyle name="Verklarende tekst" xfId="16" builtinId="53" customBuiltin="1"/>
    <cellStyle name="Waarschuwingstekst" xfId="14" builtinId="11" customBuiltin="1"/>
  </cellStyles>
  <dxfs count="0"/>
  <tableStyles count="0" defaultTableStyle="TableStyleMedium9" defaultPivotStyle="PivotStyleLight16"/>
  <colors>
    <mruColors>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50"/>
  <sheetViews>
    <sheetView showGridLines="0" tabSelected="1" zoomScale="150" zoomScaleNormal="150" workbookViewId="0">
      <selection activeCell="F15" sqref="F15:F20"/>
    </sheetView>
  </sheetViews>
  <sheetFormatPr baseColWidth="10" defaultColWidth="0" defaultRowHeight="15" zeroHeight="1" x14ac:dyDescent="0.2"/>
  <cols>
    <col min="1" max="1" width="8.83203125" style="2" customWidth="1"/>
    <col min="2" max="2" width="6.5" style="2" customWidth="1"/>
    <col min="3" max="3" width="1.6640625" style="2" customWidth="1"/>
    <col min="4" max="4" width="3.6640625" style="2" customWidth="1"/>
    <col min="5" max="5" width="38.1640625" style="2" customWidth="1"/>
    <col min="6" max="6" width="22.6640625" style="2" customWidth="1"/>
    <col min="7" max="7" width="11" style="2" customWidth="1"/>
    <col min="8" max="11" width="12.6640625" style="2" customWidth="1"/>
    <col min="12" max="12" width="24.33203125" style="3" customWidth="1"/>
    <col min="13" max="13" width="10.6640625" style="2" customWidth="1"/>
    <col min="14" max="14" width="10.33203125" style="4" customWidth="1"/>
    <col min="15" max="15" width="18.5" style="2" customWidth="1"/>
    <col min="16" max="22" width="14.1640625" style="59" hidden="1" customWidth="1"/>
    <col min="23" max="23" width="3.6640625" style="2" customWidth="1"/>
    <col min="24" max="24" width="5.83203125" style="2" hidden="1" customWidth="1"/>
    <col min="25" max="25" width="3" style="2" hidden="1" customWidth="1"/>
    <col min="26" max="26" width="8.83203125" style="2" hidden="1" customWidth="1"/>
    <col min="27" max="27" width="42.6640625" style="2" hidden="1" customWidth="1"/>
    <col min="28" max="16384" width="8.83203125" style="2" hidden="1"/>
  </cols>
  <sheetData>
    <row r="1" spans="5:27" x14ac:dyDescent="0.2">
      <c r="E1" s="1"/>
    </row>
    <row r="2" spans="5:27" ht="17" thickBot="1" x14ac:dyDescent="0.25">
      <c r="E2" s="5"/>
    </row>
    <row r="3" spans="5:27" ht="65.25" customHeight="1" thickBot="1" x14ac:dyDescent="0.25">
      <c r="E3" s="89" t="s">
        <v>30</v>
      </c>
      <c r="F3" s="90"/>
      <c r="G3" s="90"/>
      <c r="H3" s="90"/>
      <c r="I3" s="90"/>
      <c r="J3" s="90"/>
      <c r="K3" s="90"/>
      <c r="L3" s="91"/>
    </row>
    <row r="4" spans="5:27" ht="15" customHeight="1" x14ac:dyDescent="0.2">
      <c r="E4" s="6"/>
      <c r="F4" s="7"/>
      <c r="G4" s="7"/>
      <c r="H4" s="7"/>
      <c r="I4" s="7"/>
      <c r="J4" s="7"/>
      <c r="K4" s="7"/>
      <c r="L4" s="7"/>
    </row>
    <row r="5" spans="5:27" ht="65.25" customHeight="1" thickBot="1" x14ac:dyDescent="0.25">
      <c r="E5" s="8" t="s">
        <v>20</v>
      </c>
      <c r="F5" s="9" t="s">
        <v>15</v>
      </c>
      <c r="G5" s="10" t="s">
        <v>12</v>
      </c>
      <c r="H5" s="10" t="s">
        <v>1</v>
      </c>
      <c r="I5" s="11" t="s">
        <v>13</v>
      </c>
      <c r="L5" s="2"/>
      <c r="N5" s="2"/>
    </row>
    <row r="6" spans="5:27" ht="16" thickBot="1" x14ac:dyDescent="0.25">
      <c r="E6" s="12" t="s">
        <v>21</v>
      </c>
      <c r="F6" s="78"/>
      <c r="G6" s="78"/>
      <c r="H6" s="78"/>
      <c r="I6" s="72">
        <f>U6</f>
        <v>0</v>
      </c>
      <c r="L6" s="92" t="s">
        <v>26</v>
      </c>
      <c r="M6" s="93"/>
      <c r="N6" s="93"/>
      <c r="O6" s="94"/>
      <c r="P6" s="67">
        <f>$N$8*F6</f>
        <v>0</v>
      </c>
      <c r="Q6" s="68">
        <f>$N$8-P6</f>
        <v>250</v>
      </c>
      <c r="R6" s="68">
        <f>Q6*G6</f>
        <v>0</v>
      </c>
      <c r="S6" s="68">
        <f>Q6*H6</f>
        <v>0</v>
      </c>
      <c r="T6" s="68">
        <f>Q6+R6+S6</f>
        <v>250</v>
      </c>
      <c r="U6" s="71">
        <f>($N$8-T6)/$N$8</f>
        <v>0</v>
      </c>
      <c r="V6" s="67"/>
    </row>
    <row r="7" spans="5:27" x14ac:dyDescent="0.2">
      <c r="E7" s="14" t="s">
        <v>22</v>
      </c>
      <c r="F7" s="79"/>
      <c r="G7" s="79"/>
      <c r="H7" s="79"/>
      <c r="I7" s="64">
        <f t="shared" ref="I7:I11" si="0">U7</f>
        <v>0</v>
      </c>
      <c r="L7" s="16" t="s">
        <v>6</v>
      </c>
      <c r="M7" s="17"/>
      <c r="N7" s="18"/>
      <c r="O7" s="19"/>
      <c r="P7" s="67">
        <f t="shared" ref="P7:P11" si="1">$N$8*F7</f>
        <v>0</v>
      </c>
      <c r="Q7" s="68">
        <f t="shared" ref="Q7:Q11" si="2">$N$8-P7</f>
        <v>250</v>
      </c>
      <c r="R7" s="68">
        <f t="shared" ref="R7:R11" si="3">Q7*G7</f>
        <v>0</v>
      </c>
      <c r="S7" s="68">
        <f t="shared" ref="S7:S11" si="4">Q7*H7</f>
        <v>0</v>
      </c>
      <c r="T7" s="68">
        <f t="shared" ref="T7:T11" si="5">Q7+R7+S7</f>
        <v>250</v>
      </c>
      <c r="U7" s="71">
        <f t="shared" ref="U7:U11" si="6">($N$8-T7)/$N$8</f>
        <v>0</v>
      </c>
      <c r="V7" s="69"/>
      <c r="AA7" s="20"/>
    </row>
    <row r="8" spans="5:27" x14ac:dyDescent="0.2">
      <c r="E8" s="21" t="s">
        <v>23</v>
      </c>
      <c r="F8" s="80"/>
      <c r="G8" s="80"/>
      <c r="H8" s="80"/>
      <c r="I8" s="65">
        <f t="shared" si="0"/>
        <v>0</v>
      </c>
      <c r="L8" s="23" t="s">
        <v>7</v>
      </c>
      <c r="M8" s="24"/>
      <c r="N8" s="18">
        <v>250</v>
      </c>
      <c r="O8" s="19"/>
      <c r="P8" s="67">
        <f t="shared" si="1"/>
        <v>0</v>
      </c>
      <c r="Q8" s="68">
        <f t="shared" si="2"/>
        <v>250</v>
      </c>
      <c r="R8" s="68">
        <f t="shared" si="3"/>
        <v>0</v>
      </c>
      <c r="S8" s="68">
        <f t="shared" si="4"/>
        <v>0</v>
      </c>
      <c r="T8" s="68">
        <f t="shared" si="5"/>
        <v>250</v>
      </c>
      <c r="U8" s="71">
        <f t="shared" si="6"/>
        <v>0</v>
      </c>
      <c r="V8" s="69"/>
      <c r="AA8" s="20"/>
    </row>
    <row r="9" spans="5:27" x14ac:dyDescent="0.2">
      <c r="E9" s="25" t="s">
        <v>24</v>
      </c>
      <c r="F9" s="81"/>
      <c r="G9" s="81"/>
      <c r="H9" s="81"/>
      <c r="I9" s="66">
        <f t="shared" si="0"/>
        <v>0</v>
      </c>
      <c r="L9" s="27"/>
      <c r="M9" s="24"/>
      <c r="N9" s="18"/>
      <c r="O9" s="19"/>
      <c r="P9" s="67">
        <f t="shared" si="1"/>
        <v>0</v>
      </c>
      <c r="Q9" s="68">
        <f t="shared" si="2"/>
        <v>250</v>
      </c>
      <c r="R9" s="68">
        <f t="shared" si="3"/>
        <v>0</v>
      </c>
      <c r="S9" s="68">
        <f t="shared" si="4"/>
        <v>0</v>
      </c>
      <c r="T9" s="68">
        <f t="shared" si="5"/>
        <v>250</v>
      </c>
      <c r="U9" s="71">
        <f t="shared" si="6"/>
        <v>0</v>
      </c>
      <c r="V9" s="69"/>
      <c r="AA9" s="20"/>
    </row>
    <row r="10" spans="5:27" x14ac:dyDescent="0.2">
      <c r="E10" s="73" t="s">
        <v>29</v>
      </c>
      <c r="F10" s="82"/>
      <c r="G10" s="82"/>
      <c r="H10" s="82"/>
      <c r="I10" s="74">
        <f t="shared" ref="I10" si="7">U10</f>
        <v>0</v>
      </c>
      <c r="L10" s="27"/>
      <c r="M10" s="24"/>
      <c r="N10" s="18"/>
      <c r="O10" s="19"/>
      <c r="P10" s="67">
        <f t="shared" ref="P10" si="8">$N$8*F10</f>
        <v>0</v>
      </c>
      <c r="Q10" s="68">
        <f t="shared" ref="Q10" si="9">$N$8-P10</f>
        <v>250</v>
      </c>
      <c r="R10" s="68">
        <f t="shared" ref="R10" si="10">Q10*G10</f>
        <v>0</v>
      </c>
      <c r="S10" s="68">
        <f t="shared" ref="S10" si="11">Q10*H10</f>
        <v>0</v>
      </c>
      <c r="T10" s="68">
        <f t="shared" ref="T10" si="12">Q10+R10+S10</f>
        <v>250</v>
      </c>
      <c r="U10" s="71">
        <f t="shared" ref="U10" si="13">($N$8-T10)/$N$8</f>
        <v>0</v>
      </c>
      <c r="V10" s="69"/>
      <c r="AA10" s="20"/>
    </row>
    <row r="11" spans="5:27" x14ac:dyDescent="0.2">
      <c r="E11" s="14" t="s">
        <v>25</v>
      </c>
      <c r="F11" s="79"/>
      <c r="G11" s="79"/>
      <c r="H11" s="79"/>
      <c r="I11" s="64">
        <f t="shared" si="0"/>
        <v>0</v>
      </c>
      <c r="L11" s="27" t="s">
        <v>8</v>
      </c>
      <c r="M11" s="24">
        <v>0.4</v>
      </c>
      <c r="N11" s="18">
        <f>N8*M11</f>
        <v>100</v>
      </c>
      <c r="O11" s="19"/>
      <c r="P11" s="67">
        <f t="shared" si="1"/>
        <v>0</v>
      </c>
      <c r="Q11" s="68">
        <f t="shared" si="2"/>
        <v>250</v>
      </c>
      <c r="R11" s="68">
        <f t="shared" si="3"/>
        <v>0</v>
      </c>
      <c r="S11" s="68">
        <f t="shared" si="4"/>
        <v>0</v>
      </c>
      <c r="T11" s="68">
        <f t="shared" si="5"/>
        <v>250</v>
      </c>
      <c r="U11" s="71">
        <f t="shared" si="6"/>
        <v>0</v>
      </c>
      <c r="V11" s="69"/>
      <c r="AA11" s="20"/>
    </row>
    <row r="12" spans="5:27" x14ac:dyDescent="0.2">
      <c r="F12" s="62"/>
      <c r="G12" s="63"/>
      <c r="H12" s="63"/>
      <c r="I12" s="61"/>
      <c r="L12" s="23" t="s">
        <v>0</v>
      </c>
      <c r="M12" s="24"/>
      <c r="N12" s="18">
        <f>N8-N11</f>
        <v>150</v>
      </c>
      <c r="O12" s="19"/>
      <c r="P12" s="67"/>
      <c r="Q12" s="68"/>
      <c r="R12" s="68"/>
      <c r="S12" s="68"/>
      <c r="T12" s="68"/>
      <c r="U12" s="71"/>
      <c r="V12" s="69"/>
      <c r="AA12" s="20"/>
    </row>
    <row r="13" spans="5:27" x14ac:dyDescent="0.2">
      <c r="L13" s="28" t="s">
        <v>5</v>
      </c>
      <c r="M13" s="29"/>
      <c r="N13" s="30"/>
      <c r="O13" s="31"/>
      <c r="P13" s="69"/>
      <c r="Q13" s="69"/>
      <c r="R13" s="69"/>
      <c r="S13" s="69"/>
      <c r="T13" s="69"/>
      <c r="U13" s="69"/>
      <c r="V13" s="69"/>
      <c r="AA13" s="20"/>
    </row>
    <row r="14" spans="5:27" x14ac:dyDescent="0.2">
      <c r="F14" s="32" t="s">
        <v>16</v>
      </c>
      <c r="G14" s="32" t="s">
        <v>18</v>
      </c>
      <c r="H14" s="32" t="s">
        <v>17</v>
      </c>
      <c r="I14" s="32" t="s">
        <v>19</v>
      </c>
      <c r="L14" s="33" t="s">
        <v>2</v>
      </c>
      <c r="M14" s="34">
        <v>0.05</v>
      </c>
      <c r="N14" s="35">
        <f>N12*M14</f>
        <v>7.5</v>
      </c>
      <c r="O14" s="31"/>
      <c r="P14" s="69"/>
      <c r="Q14" s="69"/>
      <c r="R14" s="69"/>
      <c r="S14" s="69"/>
      <c r="T14" s="69"/>
      <c r="U14" s="69"/>
      <c r="V14" s="69"/>
      <c r="AA14" s="20"/>
    </row>
    <row r="15" spans="5:27" x14ac:dyDescent="0.2">
      <c r="E15" s="12" t="s">
        <v>21</v>
      </c>
      <c r="F15" s="13">
        <v>25</v>
      </c>
      <c r="G15" s="36">
        <v>250</v>
      </c>
      <c r="H15" s="36">
        <f>G15-(G15*I6)</f>
        <v>250</v>
      </c>
      <c r="I15" s="37">
        <f>F15*H15</f>
        <v>6250</v>
      </c>
      <c r="L15" s="33" t="s">
        <v>1</v>
      </c>
      <c r="M15" s="34">
        <v>7.4999999999999997E-2</v>
      </c>
      <c r="N15" s="35">
        <f>N12*M15</f>
        <v>11.25</v>
      </c>
      <c r="O15" s="31"/>
      <c r="P15" s="69"/>
      <c r="Q15" s="69"/>
      <c r="R15" s="69"/>
      <c r="S15" s="69"/>
      <c r="T15" s="69"/>
      <c r="U15" s="69"/>
      <c r="V15" s="69"/>
      <c r="AA15" s="20"/>
    </row>
    <row r="16" spans="5:27" x14ac:dyDescent="0.2">
      <c r="E16" s="14" t="s">
        <v>22</v>
      </c>
      <c r="F16" s="15">
        <v>25</v>
      </c>
      <c r="G16" s="38">
        <v>250</v>
      </c>
      <c r="H16" s="38">
        <f>G16-(G16*I7)</f>
        <v>250</v>
      </c>
      <c r="I16" s="39">
        <f t="shared" ref="I16:I20" si="14">F16*H16</f>
        <v>6250</v>
      </c>
      <c r="L16" s="33" t="s">
        <v>3</v>
      </c>
      <c r="M16" s="40"/>
      <c r="N16" s="35">
        <f>SUM(N12:N15)</f>
        <v>168.75</v>
      </c>
      <c r="O16" s="31"/>
      <c r="P16" s="69"/>
      <c r="Q16" s="69"/>
      <c r="R16" s="69"/>
      <c r="S16" s="69"/>
      <c r="T16" s="69"/>
      <c r="U16" s="69"/>
      <c r="V16" s="69"/>
      <c r="AA16" s="20"/>
    </row>
    <row r="17" spans="5:27" x14ac:dyDescent="0.2">
      <c r="E17" s="21" t="s">
        <v>23</v>
      </c>
      <c r="F17" s="22">
        <v>200</v>
      </c>
      <c r="G17" s="41">
        <v>250</v>
      </c>
      <c r="H17" s="41">
        <f>G17-(G17*I8)</f>
        <v>250</v>
      </c>
      <c r="I17" s="42">
        <f t="shared" si="14"/>
        <v>50000</v>
      </c>
      <c r="L17" s="43"/>
      <c r="M17" s="44"/>
      <c r="N17" s="30"/>
      <c r="O17" s="31"/>
      <c r="P17" s="69"/>
      <c r="Q17" s="69"/>
      <c r="R17" s="69"/>
      <c r="S17" s="69"/>
      <c r="T17" s="69"/>
      <c r="U17" s="69"/>
      <c r="V17" s="69"/>
      <c r="AA17" s="20"/>
    </row>
    <row r="18" spans="5:27" x14ac:dyDescent="0.2">
      <c r="E18" s="25" t="s">
        <v>24</v>
      </c>
      <c r="F18" s="26">
        <v>25</v>
      </c>
      <c r="G18" s="45">
        <v>250</v>
      </c>
      <c r="H18" s="45">
        <f>G18-(G18*I9)</f>
        <v>250</v>
      </c>
      <c r="I18" s="46">
        <f t="shared" si="14"/>
        <v>6250</v>
      </c>
      <c r="L18" s="47" t="s">
        <v>9</v>
      </c>
      <c r="M18" s="44"/>
      <c r="N18" s="30"/>
      <c r="O18" s="31"/>
      <c r="P18" s="69"/>
      <c r="Q18" s="69"/>
      <c r="R18" s="69"/>
      <c r="S18" s="69"/>
      <c r="T18" s="69"/>
      <c r="U18" s="69"/>
      <c r="V18" s="69"/>
      <c r="AA18" s="20"/>
    </row>
    <row r="19" spans="5:27" x14ac:dyDescent="0.2">
      <c r="E19" s="73" t="s">
        <v>29</v>
      </c>
      <c r="F19" s="75">
        <v>175</v>
      </c>
      <c r="G19" s="76">
        <v>250</v>
      </c>
      <c r="H19" s="76">
        <f>G19-(G19*I10)</f>
        <v>250</v>
      </c>
      <c r="I19" s="77">
        <f t="shared" ref="I19" si="15">F19*H19</f>
        <v>43750</v>
      </c>
      <c r="L19" s="47" t="s">
        <v>9</v>
      </c>
      <c r="M19" s="44"/>
      <c r="N19" s="30"/>
      <c r="O19" s="31"/>
      <c r="P19" s="69"/>
      <c r="Q19" s="69"/>
      <c r="R19" s="69"/>
      <c r="S19" s="69"/>
      <c r="T19" s="69"/>
      <c r="U19" s="69"/>
      <c r="V19" s="69"/>
      <c r="AA19" s="20"/>
    </row>
    <row r="20" spans="5:27" ht="16" thickBot="1" x14ac:dyDescent="0.25">
      <c r="E20" s="14" t="s">
        <v>25</v>
      </c>
      <c r="F20" s="15">
        <v>50</v>
      </c>
      <c r="G20" s="38">
        <v>250</v>
      </c>
      <c r="H20" s="38">
        <f t="shared" ref="H20" si="16">G20-(G20*I11)</f>
        <v>250</v>
      </c>
      <c r="I20" s="39">
        <f t="shared" si="14"/>
        <v>12500</v>
      </c>
      <c r="L20" s="48" t="s">
        <v>7</v>
      </c>
      <c r="M20" s="44"/>
      <c r="N20" s="30">
        <f>N8</f>
        <v>250</v>
      </c>
      <c r="O20" s="31"/>
      <c r="P20" s="69"/>
      <c r="Q20" s="69"/>
      <c r="R20" s="69"/>
      <c r="S20" s="69"/>
      <c r="T20" s="69"/>
      <c r="U20" s="69"/>
      <c r="V20" s="69"/>
      <c r="AA20" s="20"/>
    </row>
    <row r="21" spans="5:27" ht="16" thickBot="1" x14ac:dyDescent="0.25">
      <c r="F21" s="49"/>
      <c r="G21" s="50" t="s">
        <v>31</v>
      </c>
      <c r="H21" s="51">
        <f>I46/F47</f>
        <v>250</v>
      </c>
      <c r="I21" s="60">
        <f>SUM(I15:I20)</f>
        <v>125000</v>
      </c>
      <c r="L21" s="48" t="s">
        <v>14</v>
      </c>
      <c r="M21" s="44"/>
      <c r="N21" s="30">
        <f>N16</f>
        <v>168.75</v>
      </c>
      <c r="O21" s="31"/>
      <c r="P21" s="69"/>
      <c r="Q21" s="69"/>
      <c r="R21" s="69"/>
      <c r="S21" s="69"/>
      <c r="T21" s="69"/>
      <c r="U21" s="69"/>
      <c r="V21" s="69"/>
      <c r="AA21" s="20"/>
    </row>
    <row r="22" spans="5:27" ht="16" thickBot="1" x14ac:dyDescent="0.25">
      <c r="F22" s="59">
        <f>SUM(F15:F20)</f>
        <v>500</v>
      </c>
      <c r="K22" s="52"/>
      <c r="L22" s="53" t="s">
        <v>27</v>
      </c>
      <c r="M22" s="54"/>
      <c r="N22" s="55">
        <f>(N8-N21)/N8*100</f>
        <v>32.5</v>
      </c>
      <c r="O22" s="56" t="s">
        <v>4</v>
      </c>
      <c r="P22" s="69"/>
      <c r="Q22" s="69"/>
      <c r="R22" s="69"/>
      <c r="S22" s="69"/>
      <c r="T22" s="69"/>
      <c r="U22" s="69"/>
      <c r="V22" s="69"/>
      <c r="AA22" s="20"/>
    </row>
    <row r="23" spans="5:27" x14ac:dyDescent="0.2">
      <c r="K23" s="52"/>
      <c r="AA23" s="20"/>
    </row>
    <row r="24" spans="5:27" ht="16" thickBot="1" x14ac:dyDescent="0.25">
      <c r="AA24" s="20"/>
    </row>
    <row r="25" spans="5:27" ht="15" customHeight="1" x14ac:dyDescent="0.2">
      <c r="E25" s="52" t="s">
        <v>10</v>
      </c>
      <c r="F25" s="52"/>
      <c r="G25" s="52"/>
      <c r="H25" s="52"/>
      <c r="I25" s="52"/>
      <c r="J25" s="52"/>
      <c r="L25" s="95" t="s">
        <v>32</v>
      </c>
      <c r="M25" s="96"/>
      <c r="N25" s="96"/>
      <c r="O25" s="97"/>
      <c r="P25" s="70"/>
      <c r="Q25" s="70"/>
      <c r="R25" s="70"/>
      <c r="S25" s="70"/>
      <c r="T25" s="70"/>
      <c r="U25" s="70"/>
      <c r="V25" s="70"/>
    </row>
    <row r="26" spans="5:27" ht="16" thickBot="1" x14ac:dyDescent="0.25">
      <c r="E26" s="52" t="s">
        <v>11</v>
      </c>
      <c r="L26" s="98"/>
      <c r="M26" s="99"/>
      <c r="N26" s="99"/>
      <c r="O26" s="100"/>
      <c r="P26" s="70"/>
      <c r="Q26" s="70"/>
      <c r="R26" s="70"/>
      <c r="S26" s="70"/>
      <c r="T26" s="70"/>
      <c r="U26" s="70"/>
      <c r="V26" s="70"/>
    </row>
    <row r="27" spans="5:27" x14ac:dyDescent="0.2">
      <c r="E27" s="83" t="s">
        <v>28</v>
      </c>
      <c r="F27" s="84"/>
      <c r="G27" s="84"/>
      <c r="H27" s="84"/>
      <c r="I27" s="84"/>
      <c r="J27" s="85"/>
      <c r="K27" s="52"/>
      <c r="L27" s="98"/>
      <c r="M27" s="99"/>
      <c r="N27" s="99"/>
      <c r="O27" s="100"/>
      <c r="P27" s="70"/>
      <c r="Q27" s="70"/>
      <c r="R27" s="70"/>
      <c r="S27" s="70"/>
      <c r="T27" s="70"/>
      <c r="U27" s="70"/>
      <c r="V27" s="70"/>
    </row>
    <row r="28" spans="5:27" ht="16" thickBot="1" x14ac:dyDescent="0.25">
      <c r="E28" s="86"/>
      <c r="F28" s="87"/>
      <c r="G28" s="87"/>
      <c r="H28" s="87"/>
      <c r="I28" s="87"/>
      <c r="J28" s="88"/>
      <c r="L28" s="98"/>
      <c r="M28" s="99"/>
      <c r="N28" s="99"/>
      <c r="O28" s="100"/>
      <c r="P28" s="70"/>
      <c r="Q28" s="70"/>
      <c r="R28" s="70"/>
      <c r="S28" s="70"/>
      <c r="T28" s="70"/>
      <c r="U28" s="70"/>
      <c r="V28" s="70"/>
    </row>
    <row r="29" spans="5:27" ht="16" thickBot="1" x14ac:dyDescent="0.25">
      <c r="L29" s="101"/>
      <c r="M29" s="102"/>
      <c r="N29" s="102"/>
      <c r="O29" s="103"/>
    </row>
    <row r="30" spans="5:27" ht="17" customHeight="1" x14ac:dyDescent="0.2">
      <c r="L30" s="2"/>
      <c r="N30" s="2"/>
    </row>
    <row r="31" spans="5:27" hidden="1" x14ac:dyDescent="0.2">
      <c r="J31" s="52"/>
      <c r="L31" s="2"/>
      <c r="N31" s="2"/>
    </row>
    <row r="32" spans="5:27" hidden="1" x14ac:dyDescent="0.2">
      <c r="J32" s="52"/>
      <c r="L32" s="2"/>
      <c r="N32" s="2"/>
    </row>
    <row r="33" spans="6:14" ht="18" hidden="1" customHeight="1" x14ac:dyDescent="0.2">
      <c r="L33" s="2"/>
      <c r="N33" s="2"/>
    </row>
    <row r="34" spans="6:14" ht="15" hidden="1" customHeight="1" x14ac:dyDescent="0.2">
      <c r="L34" s="2"/>
      <c r="N34" s="2"/>
    </row>
    <row r="35" spans="6:14" ht="17" hidden="1" customHeight="1" x14ac:dyDescent="0.2">
      <c r="L35" s="2"/>
      <c r="N35" s="2"/>
    </row>
    <row r="36" spans="6:14" hidden="1" x14ac:dyDescent="0.2">
      <c r="L36" s="2"/>
      <c r="N36" s="2"/>
    </row>
    <row r="37" spans="6:14" ht="17" hidden="1" customHeight="1" x14ac:dyDescent="0.2">
      <c r="L37" s="2"/>
      <c r="N37" s="2"/>
    </row>
    <row r="38" spans="6:14" ht="16" hidden="1" customHeight="1" x14ac:dyDescent="0.2">
      <c r="J38" s="52"/>
      <c r="L38" s="2"/>
      <c r="N38" s="2"/>
    </row>
    <row r="39" spans="6:14" hidden="1" x14ac:dyDescent="0.2">
      <c r="L39" s="2"/>
      <c r="N39" s="2"/>
    </row>
    <row r="40" spans="6:14" hidden="1" x14ac:dyDescent="0.2">
      <c r="L40" s="2"/>
      <c r="N40" s="2"/>
    </row>
    <row r="41" spans="6:14" hidden="1" x14ac:dyDescent="0.2">
      <c r="L41" s="2"/>
      <c r="N41" s="2"/>
    </row>
    <row r="42" spans="6:14" ht="17" hidden="1" customHeight="1" x14ac:dyDescent="0.2">
      <c r="L42" s="2"/>
      <c r="N42" s="2"/>
    </row>
    <row r="43" spans="6:14" hidden="1" x14ac:dyDescent="0.2">
      <c r="L43" s="2"/>
      <c r="N43" s="2"/>
    </row>
    <row r="44" spans="6:14" hidden="1" x14ac:dyDescent="0.2">
      <c r="L44" s="2"/>
      <c r="N44" s="2"/>
    </row>
    <row r="45" spans="6:14" hidden="1" x14ac:dyDescent="0.2">
      <c r="L45" s="2"/>
      <c r="N45" s="2"/>
    </row>
    <row r="46" spans="6:14" hidden="1" x14ac:dyDescent="0.2">
      <c r="I46" s="57">
        <f>SUM(I15:I45)</f>
        <v>250000</v>
      </c>
      <c r="J46" s="52"/>
      <c r="L46" s="2"/>
      <c r="N46" s="2"/>
    </row>
    <row r="47" spans="6:14" ht="17" hidden="1" customHeight="1" x14ac:dyDescent="0.2">
      <c r="F47" s="58">
        <f>SUM(F15:F45)</f>
        <v>1000</v>
      </c>
      <c r="G47" s="52"/>
      <c r="H47" s="52"/>
      <c r="I47" s="52"/>
      <c r="J47" s="52"/>
      <c r="L47" s="2"/>
      <c r="N47" s="2"/>
    </row>
    <row r="48" spans="6:14" hidden="1" x14ac:dyDescent="0.2">
      <c r="L48" s="2"/>
      <c r="N48" s="2"/>
    </row>
    <row r="49" spans="12:14" hidden="1" x14ac:dyDescent="0.2">
      <c r="L49" s="2"/>
      <c r="N49" s="2"/>
    </row>
    <row r="50" spans="12:14" hidden="1" x14ac:dyDescent="0.2">
      <c r="L50" s="2"/>
      <c r="N50" s="2"/>
    </row>
  </sheetData>
  <mergeCells count="4">
    <mergeCell ref="E27:J28"/>
    <mergeCell ref="E3:L3"/>
    <mergeCell ref="L6:O6"/>
    <mergeCell ref="L25:O29"/>
  </mergeCells>
  <phoneticPr fontId="32" type="noConversion"/>
  <pageMargins left="0.70866141732283472" right="0.70866141732283472" top="0.55118110236220474" bottom="0.55118110236220474" header="0.31496062992125984" footer="0.31496062992125984"/>
  <pageSetup paperSize="9" scale="78" orientation="landscape"/>
  <ignoredErrors>
    <ignoredError sqref="I11 I6:I9" unlockedFormula="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kortingen</vt:lpstr>
      <vt:lpstr>kortingen!Afdrukbereik</vt:lpstr>
    </vt:vector>
  </TitlesOfParts>
  <Manager/>
  <Company>BURO-33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Jean-Marc Pisters</dc:creator>
  <cp:keywords/>
  <dc:description>Alle rechten voorbehouden. © BURO-33, 2018</dc:description>
  <cp:lastModifiedBy>Jean-Marc Pisters</cp:lastModifiedBy>
  <cp:lastPrinted>2014-08-21T09:07:53Z</cp:lastPrinted>
  <dcterms:created xsi:type="dcterms:W3CDTF">2011-07-22T11:26:59Z</dcterms:created>
  <dcterms:modified xsi:type="dcterms:W3CDTF">2025-05-20T14:48:23Z</dcterms:modified>
  <cp:category/>
</cp:coreProperties>
</file>