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2E2528E2-2868-4F5B-8145-759D254B9141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Prijzenblad Producten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2" l="1"/>
  <c r="K19" i="2"/>
  <c r="K16" i="2"/>
  <c r="K15" i="2"/>
  <c r="K14" i="2"/>
  <c r="K13" i="2"/>
  <c r="K12" i="2"/>
  <c r="K11" i="2"/>
  <c r="K9" i="2"/>
  <c r="K8" i="2"/>
  <c r="K10" i="2"/>
  <c r="K21" i="2"/>
  <c r="K23" i="2"/>
  <c r="K25" i="2"/>
  <c r="K26" i="2"/>
  <c r="K27" i="2"/>
  <c r="K28" i="2"/>
  <c r="K29" i="2"/>
  <c r="K30" i="2"/>
  <c r="K32" i="2"/>
  <c r="K34" i="2"/>
  <c r="K35" i="2"/>
  <c r="K36" i="2"/>
  <c r="K38" i="2"/>
  <c r="K39" i="2"/>
</calcChain>
</file>

<file path=xl/sharedStrings.xml><?xml version="1.0" encoding="utf-8"?>
<sst xmlns="http://schemas.openxmlformats.org/spreadsheetml/2006/main" count="110" uniqueCount="60">
  <si>
    <t>Rechtsgeldige ondertekening Inschrijver</t>
  </si>
  <si>
    <t>Bedrijfsnaam Inschrijver</t>
  </si>
  <si>
    <t>Naam rechtsgeldige vertegenwoordiger</t>
  </si>
  <si>
    <t>Handtekening rechtsgeldige vertegenwoordiger</t>
  </si>
  <si>
    <t>Plaats, datum</t>
  </si>
  <si>
    <t xml:space="preserve">* Alle prijzen zijn in euro's (€) exclusief btw. </t>
  </si>
  <si>
    <t>* Het is niet toegestaan om in te schrijven met negatieve prijzen/tarieven of nultarieven.</t>
  </si>
  <si>
    <t>* Inschrijver kan geen rechten ontlenen aan de genoemde aantallen en is zich er van bewust dat de genoemde aantallen nog kunnen wijzigen.</t>
  </si>
  <si>
    <t>* Aanpassingen in of afwijkingen van het format zijn niet toegestaan en leiden tot uitsluiting van de aanbestedingsprocedure.</t>
  </si>
  <si>
    <t>Naam inschrijver:</t>
  </si>
  <si>
    <t>Subtotaal</t>
  </si>
  <si>
    <t>* De totaalprijs moet volledig zijn, d.w.z. alle producten en diensten die worden aangeboden in deze aanbieding zijn in de inschrijfprijs opgenomen.</t>
  </si>
  <si>
    <t>Functie</t>
  </si>
  <si>
    <t xml:space="preserve">Huisstijl Producten </t>
  </si>
  <si>
    <t>Briefpapier A4</t>
  </si>
  <si>
    <t>Promotioneel drukwerk</t>
  </si>
  <si>
    <t>Containerkaarten</t>
  </si>
  <si>
    <t xml:space="preserve">Cyclusser </t>
  </si>
  <si>
    <t>Groeipapier A6</t>
  </si>
  <si>
    <t>Poster A2</t>
  </si>
  <si>
    <t>Poster B1</t>
  </si>
  <si>
    <t xml:space="preserve">Kleurplaten </t>
  </si>
  <si>
    <t xml:space="preserve">Envelop C4, tapelock </t>
  </si>
  <si>
    <t xml:space="preserve">Envelop C4, gegomd </t>
  </si>
  <si>
    <t>Envelop C4 +port betaald, tapelock</t>
  </si>
  <si>
    <t>Envelop C4 +port betaald, gegomd</t>
  </si>
  <si>
    <t>Envelop C4 + venster links + port betaald, tapelock</t>
  </si>
  <si>
    <t>Envelop C4 + venster links + port betaald, gegomd</t>
  </si>
  <si>
    <t>Envelop C5 +port betaald, tapelock</t>
  </si>
  <si>
    <t>Envelop C5 +port betaald, gegomd</t>
  </si>
  <si>
    <t>Envelop C5 + venster links + port betaald, tapelock</t>
  </si>
  <si>
    <t>Envelop C5 + venster links + port betaald, gegomd</t>
  </si>
  <si>
    <t>Oplage</t>
  </si>
  <si>
    <t>Bouwplaat</t>
  </si>
  <si>
    <t>Flyer A5 - Duurzaam alternatief</t>
  </si>
  <si>
    <t>Flyer A4 - Duurzaam alternatief</t>
  </si>
  <si>
    <t>Flyer A4 - Voordelig alternatief</t>
  </si>
  <si>
    <t>Flyer A4 - Standaard item</t>
  </si>
  <si>
    <t>Flyer A5-  Standaard item</t>
  </si>
  <si>
    <t>Flyer A5 - Voordelig alternatief</t>
  </si>
  <si>
    <t>Oplage
Digitaal</t>
  </si>
  <si>
    <t>Oplage
Offset</t>
  </si>
  <si>
    <t>Bijlage 3 Prijzenblad Leveringen</t>
  </si>
  <si>
    <r>
      <t xml:space="preserve">Mailing obv addressen bestand 
Standaard briefpapier + envelop </t>
    </r>
    <r>
      <rPr>
        <sz val="10.5"/>
        <color rgb="FFFF0000"/>
        <rFont val="Cambria"/>
        <family val="1"/>
        <scheme val="major"/>
      </rPr>
      <t>9</t>
    </r>
    <r>
      <rPr>
        <sz val="10.5"/>
        <color theme="1"/>
        <rFont val="Cambria"/>
        <family val="1"/>
        <scheme val="major"/>
      </rPr>
      <t>, verpakt en aangeleverd bij post NL)</t>
    </r>
  </si>
  <si>
    <r>
      <t xml:space="preserve">Oplage
</t>
    </r>
    <r>
      <rPr>
        <sz val="10.5"/>
        <color rgb="FFFFFFFF"/>
        <rFont val="Cambria"/>
        <family val="1"/>
        <scheme val="major"/>
      </rPr>
      <t>Prijs per stuk</t>
    </r>
  </si>
  <si>
    <t>5000 inclusief</t>
  </si>
  <si>
    <t>inclusief</t>
  </si>
  <si>
    <t>Voorraad Kosten</t>
  </si>
  <si>
    <t>elke 10.000 meer</t>
  </si>
  <si>
    <t>elke 250 meer</t>
  </si>
  <si>
    <t>elke 10 meer</t>
  </si>
  <si>
    <t>elke 50 meer</t>
  </si>
  <si>
    <t>elke 2.500 meer</t>
  </si>
  <si>
    <t>elke 5.000 meer</t>
  </si>
  <si>
    <t>elke 1.000 meer</t>
  </si>
  <si>
    <t>* Inschrijver dient enkel de in kleur gearceerde velden in te vullen.</t>
  </si>
  <si>
    <t>per stuk</t>
  </si>
  <si>
    <t>elke 5 meer</t>
  </si>
  <si>
    <t>elke 500 meer</t>
  </si>
  <si>
    <t>Fictieve inschrijfsom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</si>
</sst>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7" formatCode="_ * #,##0_ ;_ * \-#,##0_ ;_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mbria"/>
      <family val="1"/>
      <scheme val="major"/>
    </font>
    <font>
      <sz val="10.5"/>
      <color theme="1"/>
      <name val="Cambria"/>
      <family val="1"/>
      <scheme val="major"/>
    </font>
    <font>
      <b/>
      <sz val="10.5"/>
      <color theme="1"/>
      <name val="Cambria"/>
      <family val="1"/>
      <scheme val="major"/>
    </font>
    <font>
      <b/>
      <sz val="10.5"/>
      <color indexed="9"/>
      <name val="Cambria"/>
      <family val="1"/>
      <scheme val="major"/>
    </font>
    <font>
      <sz val="10.5"/>
      <name val="Cambria"/>
      <family val="1"/>
      <scheme val="major"/>
    </font>
    <font>
      <sz val="10.5"/>
      <color rgb="FFFF0000"/>
      <name val="Cambria"/>
      <family val="1"/>
      <scheme val="major"/>
    </font>
    <font>
      <sz val="10.5"/>
      <color theme="0"/>
      <name val="Cambria"/>
      <family val="1"/>
      <scheme val="major"/>
    </font>
    <font>
      <sz val="10.5"/>
      <color rgb="FFFFFFFF"/>
      <name val="Cambria"/>
      <family val="1"/>
      <scheme val="major"/>
    </font>
    <font>
      <sz val="11"/>
      <color theme="1"/>
      <name val="Calibri"/>
      <family val="2"/>
      <scheme val="minor"/>
    </font>
    <font>
      <b/>
      <sz val="10.5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44" fontId="4" fillId="0" borderId="12" xfId="0" applyNumberFormat="1" applyFont="1" applyBorder="1"/>
    <xf numFmtId="0" fontId="4" fillId="3" borderId="1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9" xfId="0" applyFont="1" applyBorder="1"/>
    <xf numFmtId="0" fontId="4" fillId="4" borderId="1" xfId="0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6" fillId="5" borderId="1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center" vertical="center" wrapText="1"/>
    </xf>
    <xf numFmtId="164" fontId="7" fillId="4" borderId="1" xfId="6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9" fillId="0" borderId="0" xfId="0" applyFont="1"/>
    <xf numFmtId="164" fontId="9" fillId="6" borderId="1" xfId="6" applyFont="1" applyFill="1" applyBorder="1"/>
    <xf numFmtId="44" fontId="9" fillId="6" borderId="12" xfId="0" applyNumberFormat="1" applyFont="1" applyFill="1" applyBorder="1"/>
    <xf numFmtId="164" fontId="9" fillId="6" borderId="4" xfId="6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9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5" borderId="11" xfId="1" applyFont="1" applyFill="1" applyBorder="1" applyAlignment="1">
      <alignment horizontal="left" vertical="center"/>
    </xf>
    <xf numFmtId="0" fontId="6" fillId="5" borderId="3" xfId="1" applyFont="1" applyFill="1" applyBorder="1" applyAlignment="1">
      <alignment horizontal="left" vertical="center"/>
    </xf>
    <xf numFmtId="0" fontId="6" fillId="5" borderId="2" xfId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9" fillId="6" borderId="13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167" fontId="9" fillId="6" borderId="1" xfId="7" applyNumberFormat="1" applyFont="1" applyFill="1" applyBorder="1"/>
    <xf numFmtId="167" fontId="9" fillId="6" borderId="4" xfId="7" applyNumberFormat="1" applyFont="1" applyFill="1" applyBorder="1"/>
    <xf numFmtId="167" fontId="9" fillId="6" borderId="3" xfId="7" applyNumberFormat="1" applyFont="1" applyFill="1" applyBorder="1"/>
    <xf numFmtId="167" fontId="9" fillId="6" borderId="2" xfId="7" applyNumberFormat="1" applyFont="1" applyFill="1" applyBorder="1"/>
    <xf numFmtId="164" fontId="7" fillId="0" borderId="1" xfId="6" applyFont="1" applyFill="1" applyBorder="1"/>
    <xf numFmtId="164" fontId="7" fillId="0" borderId="4" xfId="6" applyFont="1" applyFill="1" applyBorder="1"/>
    <xf numFmtId="49" fontId="7" fillId="2" borderId="0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49" fontId="7" fillId="2" borderId="9" xfId="1" applyNumberFormat="1" applyFont="1" applyFill="1" applyBorder="1" applyAlignment="1">
      <alignment horizontal="left" vertical="center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164" fontId="7" fillId="0" borderId="22" xfId="6" applyFont="1" applyFill="1" applyBorder="1"/>
    <xf numFmtId="164" fontId="7" fillId="4" borderId="22" xfId="6" applyFont="1" applyFill="1" applyBorder="1"/>
    <xf numFmtId="164" fontId="7" fillId="0" borderId="23" xfId="6" applyFont="1" applyFill="1" applyBorder="1"/>
    <xf numFmtId="44" fontId="4" fillId="0" borderId="24" xfId="0" applyNumberFormat="1" applyFont="1" applyBorder="1"/>
    <xf numFmtId="49" fontId="7" fillId="2" borderId="9" xfId="1" applyNumberFormat="1" applyFont="1" applyFill="1" applyBorder="1" applyAlignment="1">
      <alignment horizontal="left" vertical="center" wrapText="1"/>
    </xf>
    <xf numFmtId="49" fontId="7" fillId="2" borderId="0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29" xfId="0" applyFont="1" applyBorder="1" applyAlignment="1">
      <alignment horizontal="center"/>
    </xf>
    <xf numFmtId="164" fontId="7" fillId="0" borderId="29" xfId="6" applyFont="1" applyFill="1" applyBorder="1"/>
    <xf numFmtId="164" fontId="7" fillId="0" borderId="29" xfId="6" applyFont="1" applyFill="1" applyBorder="1" applyAlignment="1">
      <alignment horizontal="center"/>
    </xf>
    <xf numFmtId="164" fontId="12" fillId="0" borderId="29" xfId="6" applyFont="1" applyFill="1" applyBorder="1" applyAlignment="1">
      <alignment horizontal="center" vertical="center"/>
    </xf>
    <xf numFmtId="44" fontId="5" fillId="0" borderId="20" xfId="0" applyNumberFormat="1" applyFont="1" applyBorder="1" applyAlignment="1">
      <alignment vertical="center"/>
    </xf>
  </cellXfs>
  <cellStyles count="8">
    <cellStyle name="Euro 2" xfId="5" xr:uid="{00000000-0005-0000-0000-000000000000}"/>
    <cellStyle name="Euro 2 2" xfId="6" xr:uid="{F2082535-89FE-4A2C-93F7-167F93806671}"/>
    <cellStyle name="Komma" xfId="7" builtinId="3"/>
    <cellStyle name="Komma 2" xfId="3" xr:uid="{00000000-0005-0000-0000-000001000000}"/>
    <cellStyle name="Standaard" xfId="0" builtinId="0"/>
    <cellStyle name="Standaard 2" xfId="2" xr:uid="{00000000-0005-0000-0000-000003000000}"/>
    <cellStyle name="Standaard 3" xfId="1" xr:uid="{00000000-0005-0000-0000-000004000000}"/>
    <cellStyle name="Valuta 2" xfId="4" xr:uid="{00000000-0005-0000-0000-000005000000}"/>
  </cellStyles>
  <dxfs count="0"/>
  <tableStyles count="0" defaultTableStyle="TableStyleMedium2" defaultPivotStyle="PivotStyleMedium9"/>
  <colors>
    <mruColors>
      <color rgb="FFFB9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93F21-6701-498B-AD84-11B2ACAD4C7D}">
  <sheetPr>
    <pageSetUpPr fitToPage="1"/>
  </sheetPr>
  <dimension ref="A1:K48"/>
  <sheetViews>
    <sheetView showGridLines="0" tabSelected="1" topLeftCell="B1" zoomScale="70" zoomScaleNormal="70" workbookViewId="0">
      <selection activeCell="G41" sqref="G41:K41"/>
    </sheetView>
  </sheetViews>
  <sheetFormatPr defaultColWidth="9.33203125" defaultRowHeight="13.8" x14ac:dyDescent="0.25"/>
  <cols>
    <col min="1" max="2" width="5.44140625" style="1" customWidth="1"/>
    <col min="3" max="3" width="4.6640625" style="1" customWidth="1"/>
    <col min="4" max="4" width="9.33203125" style="1" customWidth="1"/>
    <col min="5" max="5" width="47.44140625" style="1" customWidth="1"/>
    <col min="6" max="6" width="14.109375" style="14" customWidth="1"/>
    <col min="7" max="8" width="20" style="1" customWidth="1"/>
    <col min="9" max="10" width="20" style="14" customWidth="1"/>
    <col min="11" max="11" width="19.5546875" style="1" customWidth="1"/>
    <col min="12" max="16384" width="9.33203125" style="1"/>
  </cols>
  <sheetData>
    <row r="1" spans="1:11" x14ac:dyDescent="0.25">
      <c r="A1" s="2"/>
      <c r="B1" s="2"/>
      <c r="C1" s="3"/>
      <c r="D1" s="3"/>
      <c r="E1" s="3"/>
      <c r="F1" s="15"/>
      <c r="G1" s="3"/>
      <c r="H1" s="3"/>
      <c r="I1" s="15"/>
      <c r="J1" s="15"/>
      <c r="K1" s="4"/>
    </row>
    <row r="2" spans="1:11" ht="15" x14ac:dyDescent="0.25">
      <c r="A2" s="16"/>
      <c r="B2" s="16" t="s">
        <v>42</v>
      </c>
      <c r="K2" s="6"/>
    </row>
    <row r="3" spans="1:11" x14ac:dyDescent="0.25">
      <c r="B3" s="37"/>
      <c r="C3" s="38"/>
      <c r="D3" s="38"/>
      <c r="E3" s="38"/>
      <c r="F3" s="38"/>
      <c r="G3" s="38"/>
      <c r="H3" s="38"/>
      <c r="I3" s="38"/>
      <c r="J3" s="38"/>
      <c r="K3" s="39"/>
    </row>
    <row r="4" spans="1:11" ht="23.25" customHeight="1" x14ac:dyDescent="0.25">
      <c r="B4" s="40" t="s">
        <v>9</v>
      </c>
      <c r="C4" s="41"/>
      <c r="D4" s="41"/>
      <c r="E4" s="17"/>
      <c r="K4" s="6"/>
    </row>
    <row r="5" spans="1:11" x14ac:dyDescent="0.25">
      <c r="A5" s="5"/>
      <c r="B5" s="5"/>
      <c r="F5" s="18"/>
      <c r="K5" s="6"/>
    </row>
    <row r="6" spans="1:11" ht="27" customHeight="1" x14ac:dyDescent="0.25">
      <c r="B6" s="42" t="s">
        <v>13</v>
      </c>
      <c r="C6" s="43"/>
      <c r="D6" s="43"/>
      <c r="E6" s="44"/>
      <c r="F6" s="19" t="s">
        <v>44</v>
      </c>
      <c r="G6" s="19" t="s">
        <v>44</v>
      </c>
      <c r="H6" s="19" t="s">
        <v>44</v>
      </c>
      <c r="I6" s="19" t="s">
        <v>44</v>
      </c>
      <c r="J6" s="20" t="s">
        <v>47</v>
      </c>
      <c r="K6" s="21" t="s">
        <v>10</v>
      </c>
    </row>
    <row r="7" spans="1:11" s="28" customFormat="1" x14ac:dyDescent="0.25">
      <c r="B7" s="61"/>
      <c r="C7" s="62"/>
      <c r="D7" s="62"/>
      <c r="E7" s="63"/>
      <c r="F7" s="60">
        <v>500</v>
      </c>
      <c r="G7" s="60">
        <v>5000</v>
      </c>
      <c r="H7" s="60">
        <v>10000</v>
      </c>
      <c r="I7" s="60">
        <v>35000</v>
      </c>
      <c r="J7" s="60" t="s">
        <v>45</v>
      </c>
      <c r="K7" s="60"/>
    </row>
    <row r="8" spans="1:11" ht="14.4" customHeight="1" x14ac:dyDescent="0.25">
      <c r="A8" s="1">
        <v>1</v>
      </c>
      <c r="B8" s="35" t="s">
        <v>14</v>
      </c>
      <c r="C8" s="36" t="s">
        <v>22</v>
      </c>
      <c r="D8" s="36" t="s">
        <v>22</v>
      </c>
      <c r="E8" s="36" t="s">
        <v>22</v>
      </c>
      <c r="F8" s="22">
        <v>0</v>
      </c>
      <c r="G8" s="22">
        <v>0</v>
      </c>
      <c r="H8" s="22">
        <v>0</v>
      </c>
      <c r="I8" s="22">
        <v>0</v>
      </c>
      <c r="J8" s="22" t="s">
        <v>46</v>
      </c>
      <c r="K8" s="7">
        <f t="shared" ref="K8:K16" si="0">AVERAGE(F8:I8)*12500</f>
        <v>0</v>
      </c>
    </row>
    <row r="9" spans="1:11" ht="14.4" customHeight="1" x14ac:dyDescent="0.25">
      <c r="A9" s="1">
        <v>2</v>
      </c>
      <c r="B9" s="35" t="s">
        <v>27</v>
      </c>
      <c r="C9" s="36" t="s">
        <v>23</v>
      </c>
      <c r="D9" s="36" t="s">
        <v>23</v>
      </c>
      <c r="E9" s="36" t="s">
        <v>23</v>
      </c>
      <c r="F9" s="22">
        <v>0</v>
      </c>
      <c r="G9" s="22">
        <v>0</v>
      </c>
      <c r="H9" s="22">
        <v>0</v>
      </c>
      <c r="I9" s="22">
        <v>0</v>
      </c>
      <c r="J9" s="22" t="s">
        <v>46</v>
      </c>
      <c r="K9" s="7">
        <f t="shared" si="0"/>
        <v>0</v>
      </c>
    </row>
    <row r="10" spans="1:11" ht="14.4" customHeight="1" x14ac:dyDescent="0.25">
      <c r="A10" s="1">
        <v>3</v>
      </c>
      <c r="B10" s="35" t="s">
        <v>31</v>
      </c>
      <c r="C10" s="36" t="s">
        <v>24</v>
      </c>
      <c r="D10" s="36" t="s">
        <v>24</v>
      </c>
      <c r="E10" s="36" t="s">
        <v>24</v>
      </c>
      <c r="F10" s="22">
        <v>0</v>
      </c>
      <c r="G10" s="22">
        <v>0</v>
      </c>
      <c r="H10" s="22">
        <v>0</v>
      </c>
      <c r="I10" s="22">
        <v>0</v>
      </c>
      <c r="J10" s="22" t="s">
        <v>46</v>
      </c>
      <c r="K10" s="7">
        <f>AVERAGE(F10:I10)*12500</f>
        <v>0</v>
      </c>
    </row>
    <row r="11" spans="1:11" x14ac:dyDescent="0.25">
      <c r="A11" s="1">
        <v>4</v>
      </c>
      <c r="B11" s="35" t="s">
        <v>24</v>
      </c>
      <c r="C11" s="36" t="s">
        <v>24</v>
      </c>
      <c r="D11" s="36" t="s">
        <v>24</v>
      </c>
      <c r="E11" s="36" t="s">
        <v>24</v>
      </c>
      <c r="F11" s="22">
        <v>0</v>
      </c>
      <c r="G11" s="22">
        <v>0</v>
      </c>
      <c r="H11" s="22">
        <v>0</v>
      </c>
      <c r="I11" s="22">
        <v>0</v>
      </c>
      <c r="J11" s="64"/>
      <c r="K11" s="7">
        <f t="shared" ref="K11:K16" si="1">AVERAGE(F11:I11)*12500</f>
        <v>0</v>
      </c>
    </row>
    <row r="12" spans="1:11" x14ac:dyDescent="0.25">
      <c r="A12" s="1">
        <v>5</v>
      </c>
      <c r="B12" s="35" t="s">
        <v>26</v>
      </c>
      <c r="C12" s="36" t="s">
        <v>26</v>
      </c>
      <c r="D12" s="36" t="s">
        <v>26</v>
      </c>
      <c r="E12" s="36" t="s">
        <v>26</v>
      </c>
      <c r="F12" s="22">
        <v>0</v>
      </c>
      <c r="G12" s="22">
        <v>0</v>
      </c>
      <c r="H12" s="22">
        <v>0</v>
      </c>
      <c r="I12" s="22">
        <v>0</v>
      </c>
      <c r="J12" s="65"/>
      <c r="K12" s="7">
        <f t="shared" si="1"/>
        <v>0</v>
      </c>
    </row>
    <row r="13" spans="1:11" x14ac:dyDescent="0.25">
      <c r="A13" s="1">
        <v>6</v>
      </c>
      <c r="B13" s="35" t="s">
        <v>25</v>
      </c>
      <c r="C13" s="36" t="s">
        <v>25</v>
      </c>
      <c r="D13" s="36" t="s">
        <v>25</v>
      </c>
      <c r="E13" s="36" t="s">
        <v>25</v>
      </c>
      <c r="F13" s="22">
        <v>0</v>
      </c>
      <c r="G13" s="22">
        <v>0</v>
      </c>
      <c r="H13" s="22">
        <v>0</v>
      </c>
      <c r="I13" s="22">
        <v>0</v>
      </c>
      <c r="J13" s="65"/>
      <c r="K13" s="7">
        <f t="shared" si="1"/>
        <v>0</v>
      </c>
    </row>
    <row r="14" spans="1:11" x14ac:dyDescent="0.25">
      <c r="A14" s="1">
        <v>7</v>
      </c>
      <c r="B14" s="35" t="s">
        <v>28</v>
      </c>
      <c r="C14" s="36" t="s">
        <v>28</v>
      </c>
      <c r="D14" s="36" t="s">
        <v>28</v>
      </c>
      <c r="E14" s="36" t="s">
        <v>28</v>
      </c>
      <c r="F14" s="22">
        <v>0</v>
      </c>
      <c r="G14" s="22">
        <v>0</v>
      </c>
      <c r="H14" s="22">
        <v>0</v>
      </c>
      <c r="I14" s="22">
        <v>0</v>
      </c>
      <c r="J14" s="65"/>
      <c r="K14" s="7">
        <f t="shared" si="1"/>
        <v>0</v>
      </c>
    </row>
    <row r="15" spans="1:11" x14ac:dyDescent="0.25">
      <c r="A15" s="1">
        <v>8</v>
      </c>
      <c r="B15" s="35" t="s">
        <v>29</v>
      </c>
      <c r="C15" s="36" t="s">
        <v>29</v>
      </c>
      <c r="D15" s="36" t="s">
        <v>29</v>
      </c>
      <c r="E15" s="36" t="s">
        <v>29</v>
      </c>
      <c r="F15" s="22">
        <v>0</v>
      </c>
      <c r="G15" s="22">
        <v>0</v>
      </c>
      <c r="H15" s="22">
        <v>0</v>
      </c>
      <c r="I15" s="22">
        <v>0</v>
      </c>
      <c r="J15" s="65"/>
      <c r="K15" s="7">
        <f t="shared" si="1"/>
        <v>0</v>
      </c>
    </row>
    <row r="16" spans="1:11" x14ac:dyDescent="0.25">
      <c r="A16" s="1">
        <v>9</v>
      </c>
      <c r="B16" s="35" t="s">
        <v>30</v>
      </c>
      <c r="C16" s="36" t="s">
        <v>30</v>
      </c>
      <c r="D16" s="36" t="s">
        <v>30</v>
      </c>
      <c r="E16" s="36" t="s">
        <v>30</v>
      </c>
      <c r="F16" s="22">
        <v>0</v>
      </c>
      <c r="G16" s="22">
        <v>0</v>
      </c>
      <c r="H16" s="22">
        <v>0</v>
      </c>
      <c r="I16" s="22">
        <v>0</v>
      </c>
      <c r="J16" s="65"/>
      <c r="K16" s="7">
        <f t="shared" si="1"/>
        <v>0</v>
      </c>
    </row>
    <row r="17" spans="1:11" ht="27" customHeight="1" x14ac:dyDescent="0.25">
      <c r="B17" s="42" t="s">
        <v>15</v>
      </c>
      <c r="C17" s="43"/>
      <c r="D17" s="43"/>
      <c r="E17" s="44"/>
      <c r="F17" s="19" t="s">
        <v>40</v>
      </c>
      <c r="G17" s="19" t="s">
        <v>41</v>
      </c>
      <c r="H17" s="19" t="s">
        <v>44</v>
      </c>
      <c r="I17" s="19" t="s">
        <v>44</v>
      </c>
      <c r="J17" s="19" t="s">
        <v>44</v>
      </c>
      <c r="K17" s="21" t="s">
        <v>10</v>
      </c>
    </row>
    <row r="18" spans="1:11" x14ac:dyDescent="0.25">
      <c r="B18" s="46" t="s">
        <v>32</v>
      </c>
      <c r="C18" s="47"/>
      <c r="D18" s="47"/>
      <c r="E18" s="47"/>
      <c r="F18" s="60">
        <v>500</v>
      </c>
      <c r="G18" s="60">
        <v>2500</v>
      </c>
      <c r="H18" s="29" t="s">
        <v>52</v>
      </c>
      <c r="I18" s="29" t="s">
        <v>53</v>
      </c>
      <c r="J18" s="29" t="s">
        <v>48</v>
      </c>
      <c r="K18" s="30"/>
    </row>
    <row r="19" spans="1:11" ht="27" customHeight="1" x14ac:dyDescent="0.25">
      <c r="B19" s="57" t="s">
        <v>43</v>
      </c>
      <c r="C19" s="58"/>
      <c r="D19" s="58"/>
      <c r="E19" s="59"/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7">
        <f>F19+G19+AVERAGE(H19:J19)*25000</f>
        <v>0</v>
      </c>
    </row>
    <row r="20" spans="1:11" x14ac:dyDescent="0.25">
      <c r="B20" s="46" t="s">
        <v>32</v>
      </c>
      <c r="C20" s="47"/>
      <c r="D20" s="47"/>
      <c r="E20" s="47"/>
      <c r="F20" s="60">
        <v>500</v>
      </c>
      <c r="G20" s="60">
        <v>2500</v>
      </c>
      <c r="H20" s="29" t="s">
        <v>52</v>
      </c>
      <c r="I20" s="29" t="s">
        <v>53</v>
      </c>
      <c r="J20" s="31"/>
      <c r="K20" s="30"/>
    </row>
    <row r="21" spans="1:11" x14ac:dyDescent="0.25">
      <c r="A21" s="1">
        <v>10</v>
      </c>
      <c r="B21" s="35" t="s">
        <v>16</v>
      </c>
      <c r="C21" s="36"/>
      <c r="D21" s="36"/>
      <c r="E21" s="36"/>
      <c r="F21" s="22">
        <v>0</v>
      </c>
      <c r="G21" s="22">
        <v>0</v>
      </c>
      <c r="H21" s="22">
        <v>0</v>
      </c>
      <c r="I21" s="22">
        <v>0</v>
      </c>
      <c r="J21" s="65"/>
      <c r="K21" s="7">
        <f>F21+G21+AVERAGE(H21:I21)*3000</f>
        <v>0</v>
      </c>
    </row>
    <row r="22" spans="1:11" x14ac:dyDescent="0.25">
      <c r="B22" s="46" t="s">
        <v>32</v>
      </c>
      <c r="C22" s="47"/>
      <c r="D22" s="47"/>
      <c r="E22" s="47"/>
      <c r="F22" s="60">
        <v>200</v>
      </c>
      <c r="G22" s="60">
        <v>500</v>
      </c>
      <c r="H22" s="29" t="s">
        <v>49</v>
      </c>
      <c r="I22" s="29"/>
      <c r="J22" s="31"/>
      <c r="K22" s="30"/>
    </row>
    <row r="23" spans="1:11" x14ac:dyDescent="0.25">
      <c r="A23" s="1">
        <v>11</v>
      </c>
      <c r="B23" s="35" t="s">
        <v>17</v>
      </c>
      <c r="C23" s="36"/>
      <c r="D23" s="36"/>
      <c r="E23" s="36"/>
      <c r="F23" s="22">
        <v>0</v>
      </c>
      <c r="G23" s="22">
        <v>0</v>
      </c>
      <c r="H23" s="22">
        <v>0</v>
      </c>
      <c r="I23" s="65"/>
      <c r="J23" s="65"/>
      <c r="K23" s="7">
        <f>F23+G23+(H23*500)</f>
        <v>0</v>
      </c>
    </row>
    <row r="24" spans="1:11" x14ac:dyDescent="0.25">
      <c r="B24" s="46" t="s">
        <v>32</v>
      </c>
      <c r="C24" s="47"/>
      <c r="D24" s="47"/>
      <c r="E24" s="47"/>
      <c r="F24" s="60">
        <v>100</v>
      </c>
      <c r="G24" s="60">
        <v>500</v>
      </c>
      <c r="H24" s="29" t="s">
        <v>54</v>
      </c>
      <c r="I24" s="29" t="s">
        <v>53</v>
      </c>
      <c r="J24" s="29" t="s">
        <v>48</v>
      </c>
      <c r="K24" s="30"/>
    </row>
    <row r="25" spans="1:11" x14ac:dyDescent="0.25">
      <c r="A25" s="1">
        <v>12</v>
      </c>
      <c r="B25" s="35" t="s">
        <v>38</v>
      </c>
      <c r="C25" s="36"/>
      <c r="D25" s="36"/>
      <c r="E25" s="36"/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7">
        <f>F25+G25+AVERAGE(H25:J25)*7500</f>
        <v>0</v>
      </c>
    </row>
    <row r="26" spans="1:11" x14ac:dyDescent="0.25">
      <c r="A26" s="1">
        <v>13</v>
      </c>
      <c r="B26" s="35" t="s">
        <v>39</v>
      </c>
      <c r="C26" s="36"/>
      <c r="D26" s="36"/>
      <c r="E26" s="36"/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7">
        <f t="shared" ref="K26:K30" si="2">F26+G26+AVERAGE(H26:J26)*7500</f>
        <v>0</v>
      </c>
    </row>
    <row r="27" spans="1:11" x14ac:dyDescent="0.25">
      <c r="A27" s="1">
        <v>14</v>
      </c>
      <c r="B27" s="35" t="s">
        <v>34</v>
      </c>
      <c r="C27" s="36"/>
      <c r="D27" s="36"/>
      <c r="E27" s="36"/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7">
        <f t="shared" si="2"/>
        <v>0</v>
      </c>
    </row>
    <row r="28" spans="1:11" x14ac:dyDescent="0.25">
      <c r="A28" s="1">
        <v>15</v>
      </c>
      <c r="B28" s="35" t="s">
        <v>37</v>
      </c>
      <c r="C28" s="36"/>
      <c r="D28" s="36"/>
      <c r="E28" s="36"/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7">
        <f t="shared" si="2"/>
        <v>0</v>
      </c>
    </row>
    <row r="29" spans="1:11" x14ac:dyDescent="0.25">
      <c r="A29" s="1">
        <v>16</v>
      </c>
      <c r="B29" s="35" t="s">
        <v>36</v>
      </c>
      <c r="C29" s="36"/>
      <c r="D29" s="36"/>
      <c r="E29" s="36"/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7">
        <f t="shared" si="2"/>
        <v>0</v>
      </c>
    </row>
    <row r="30" spans="1:11" x14ac:dyDescent="0.25">
      <c r="A30" s="1">
        <v>17</v>
      </c>
      <c r="B30" s="35" t="s">
        <v>35</v>
      </c>
      <c r="C30" s="36"/>
      <c r="D30" s="36"/>
      <c r="E30" s="36"/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7">
        <f t="shared" si="2"/>
        <v>0</v>
      </c>
    </row>
    <row r="31" spans="1:11" x14ac:dyDescent="0.25">
      <c r="B31" s="46" t="s">
        <v>32</v>
      </c>
      <c r="C31" s="47"/>
      <c r="D31" s="47"/>
      <c r="E31" s="47"/>
      <c r="F31" s="60">
        <v>200</v>
      </c>
      <c r="G31" s="60">
        <v>500</v>
      </c>
      <c r="H31" s="29" t="s">
        <v>58</v>
      </c>
      <c r="I31" s="29" t="s">
        <v>54</v>
      </c>
      <c r="J31" s="29" t="s">
        <v>53</v>
      </c>
      <c r="K31" s="30"/>
    </row>
    <row r="32" spans="1:11" x14ac:dyDescent="0.25">
      <c r="A32" s="1">
        <v>18</v>
      </c>
      <c r="B32" s="35" t="s">
        <v>18</v>
      </c>
      <c r="C32" s="36"/>
      <c r="D32" s="36"/>
      <c r="E32" s="36"/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7">
        <f>F32+G32+AVERAGE(H32:J32)*3500</f>
        <v>0</v>
      </c>
    </row>
    <row r="33" spans="1:11" x14ac:dyDescent="0.25">
      <c r="B33" s="46" t="s">
        <v>32</v>
      </c>
      <c r="C33" s="47"/>
      <c r="D33" s="47"/>
      <c r="E33" s="47"/>
      <c r="F33" s="29" t="s">
        <v>56</v>
      </c>
      <c r="G33" s="29" t="s">
        <v>56</v>
      </c>
      <c r="H33" s="29" t="s">
        <v>57</v>
      </c>
      <c r="I33" s="29" t="s">
        <v>50</v>
      </c>
      <c r="J33" s="29" t="s">
        <v>51</v>
      </c>
      <c r="K33" s="30"/>
    </row>
    <row r="34" spans="1:11" x14ac:dyDescent="0.25">
      <c r="A34" s="1">
        <v>19</v>
      </c>
      <c r="B34" s="35" t="s">
        <v>19</v>
      </c>
      <c r="C34" s="36"/>
      <c r="D34" s="36"/>
      <c r="E34" s="36"/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7">
        <f>F34+G34+AVERAGE(H34:J34)*25</f>
        <v>0</v>
      </c>
    </row>
    <row r="35" spans="1:11" x14ac:dyDescent="0.25">
      <c r="A35" s="1">
        <v>20</v>
      </c>
      <c r="B35" s="35" t="s">
        <v>20</v>
      </c>
      <c r="C35" s="36"/>
      <c r="D35" s="36"/>
      <c r="E35" s="36"/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7">
        <f t="shared" ref="K35:K36" si="3">F35+G35+AVERAGE(H35:J35)*25</f>
        <v>0</v>
      </c>
    </row>
    <row r="36" spans="1:11" x14ac:dyDescent="0.25">
      <c r="A36" s="1">
        <v>21</v>
      </c>
      <c r="B36" s="35" t="s">
        <v>20</v>
      </c>
      <c r="C36" s="36"/>
      <c r="D36" s="36"/>
      <c r="E36" s="36"/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7">
        <f t="shared" si="3"/>
        <v>0</v>
      </c>
    </row>
    <row r="37" spans="1:11" x14ac:dyDescent="0.25">
      <c r="B37" s="46" t="s">
        <v>32</v>
      </c>
      <c r="C37" s="47"/>
      <c r="D37" s="47"/>
      <c r="E37" s="47"/>
      <c r="F37" s="29"/>
      <c r="G37" s="60">
        <v>1000</v>
      </c>
      <c r="H37" s="29" t="s">
        <v>54</v>
      </c>
      <c r="I37" s="29" t="s">
        <v>53</v>
      </c>
      <c r="J37" s="31"/>
      <c r="K37" s="30"/>
    </row>
    <row r="38" spans="1:11" x14ac:dyDescent="0.25">
      <c r="A38" s="1">
        <v>22</v>
      </c>
      <c r="B38" s="35" t="s">
        <v>21</v>
      </c>
      <c r="C38" s="36"/>
      <c r="D38" s="36"/>
      <c r="E38" s="36"/>
      <c r="F38" s="64"/>
      <c r="G38" s="22">
        <v>0</v>
      </c>
      <c r="H38" s="22">
        <v>0</v>
      </c>
      <c r="I38" s="22">
        <v>0</v>
      </c>
      <c r="J38" s="65"/>
      <c r="K38" s="7">
        <f>G38+AVERAGE(H38:I38)*3000</f>
        <v>0</v>
      </c>
    </row>
    <row r="39" spans="1:11" ht="14.4" thickBot="1" x14ac:dyDescent="0.3">
      <c r="A39" s="1">
        <v>23</v>
      </c>
      <c r="B39" s="69" t="s">
        <v>33</v>
      </c>
      <c r="C39" s="70"/>
      <c r="D39" s="70"/>
      <c r="E39" s="70"/>
      <c r="F39" s="71"/>
      <c r="G39" s="72">
        <v>0</v>
      </c>
      <c r="H39" s="72">
        <v>0</v>
      </c>
      <c r="I39" s="72">
        <v>0</v>
      </c>
      <c r="J39" s="73"/>
      <c r="K39" s="74">
        <f>G39+AVERAGE(H39:I39)*3000</f>
        <v>0</v>
      </c>
    </row>
    <row r="40" spans="1:11" ht="37.799999999999997" customHeight="1" thickBot="1" x14ac:dyDescent="0.3">
      <c r="A40" s="13"/>
      <c r="B40" s="81"/>
      <c r="C40" s="82"/>
      <c r="D40" s="82"/>
      <c r="E40" s="82"/>
      <c r="F40" s="83"/>
      <c r="G40" s="84"/>
      <c r="H40" s="84"/>
      <c r="I40" s="85"/>
      <c r="J40" s="86" t="s">
        <v>59</v>
      </c>
      <c r="K40" s="87">
        <f>SUM(K8:K16,K19,K21,K23,K25:K30,K32,K34:K36,K38:K39)</f>
        <v>0</v>
      </c>
    </row>
    <row r="41" spans="1:11" ht="15" customHeight="1" x14ac:dyDescent="0.25">
      <c r="B41" s="75" t="s">
        <v>55</v>
      </c>
      <c r="C41" s="76"/>
      <c r="D41" s="76"/>
      <c r="E41" s="76"/>
      <c r="F41" s="77"/>
      <c r="G41" s="78" t="s">
        <v>0</v>
      </c>
      <c r="H41" s="79"/>
      <c r="I41" s="79"/>
      <c r="J41" s="79"/>
      <c r="K41" s="80"/>
    </row>
    <row r="42" spans="1:11" ht="15" customHeight="1" x14ac:dyDescent="0.25">
      <c r="B42" s="68"/>
      <c r="C42" s="66"/>
      <c r="D42" s="66"/>
      <c r="E42" s="66"/>
      <c r="F42" s="67"/>
      <c r="G42" s="32"/>
      <c r="H42" s="33"/>
      <c r="I42" s="33"/>
      <c r="J42" s="33"/>
      <c r="K42" s="34"/>
    </row>
    <row r="43" spans="1:11" ht="24.75" customHeight="1" x14ac:dyDescent="0.25">
      <c r="B43" s="51" t="s">
        <v>5</v>
      </c>
      <c r="C43" s="52"/>
      <c r="D43" s="52"/>
      <c r="E43" s="52"/>
      <c r="F43" s="53"/>
      <c r="G43" s="8" t="s">
        <v>1</v>
      </c>
      <c r="H43" s="26"/>
      <c r="I43" s="23"/>
      <c r="J43" s="23"/>
      <c r="K43" s="9"/>
    </row>
    <row r="44" spans="1:11" ht="28.5" customHeight="1" x14ac:dyDescent="0.25">
      <c r="B44" s="48" t="s">
        <v>11</v>
      </c>
      <c r="C44" s="49"/>
      <c r="D44" s="49"/>
      <c r="E44" s="49"/>
      <c r="F44" s="50"/>
      <c r="G44" s="8" t="s">
        <v>2</v>
      </c>
      <c r="H44" s="26"/>
      <c r="I44" s="23"/>
      <c r="J44" s="23"/>
      <c r="K44" s="9"/>
    </row>
    <row r="45" spans="1:11" ht="28.5" customHeight="1" x14ac:dyDescent="0.25">
      <c r="B45" s="48" t="s">
        <v>8</v>
      </c>
      <c r="C45" s="49"/>
      <c r="D45" s="49"/>
      <c r="E45" s="49"/>
      <c r="F45" s="50"/>
      <c r="G45" s="8" t="s">
        <v>12</v>
      </c>
      <c r="H45" s="26"/>
      <c r="I45" s="23"/>
      <c r="J45" s="23"/>
      <c r="K45" s="9"/>
    </row>
    <row r="46" spans="1:11" ht="15.75" customHeight="1" x14ac:dyDescent="0.25">
      <c r="B46" s="48" t="s">
        <v>6</v>
      </c>
      <c r="C46" s="49"/>
      <c r="D46" s="49"/>
      <c r="E46" s="49"/>
      <c r="F46" s="50"/>
      <c r="G46" s="10" t="s">
        <v>4</v>
      </c>
      <c r="H46" s="10"/>
      <c r="I46" s="24"/>
      <c r="J46" s="24"/>
      <c r="K46" s="9"/>
    </row>
    <row r="47" spans="1:11" ht="42.75" customHeight="1" thickBot="1" x14ac:dyDescent="0.3">
      <c r="B47" s="54" t="s">
        <v>7</v>
      </c>
      <c r="C47" s="55"/>
      <c r="D47" s="55"/>
      <c r="E47" s="55"/>
      <c r="F47" s="56"/>
      <c r="G47" s="11" t="s">
        <v>3</v>
      </c>
      <c r="H47" s="27"/>
      <c r="I47" s="25"/>
      <c r="J47" s="25"/>
      <c r="K47" s="12"/>
    </row>
    <row r="48" spans="1:11" x14ac:dyDescent="0.25">
      <c r="B48" s="45"/>
      <c r="C48" s="45"/>
      <c r="D48" s="45"/>
      <c r="E48" s="45"/>
    </row>
  </sheetData>
  <mergeCells count="44">
    <mergeCell ref="B34:E34"/>
    <mergeCell ref="B35:E35"/>
    <mergeCell ref="B33:E33"/>
    <mergeCell ref="B36:E36"/>
    <mergeCell ref="B7:E7"/>
    <mergeCell ref="B48:E48"/>
    <mergeCell ref="B13:E13"/>
    <mergeCell ref="B14:E14"/>
    <mergeCell ref="B15:E15"/>
    <mergeCell ref="B21:E21"/>
    <mergeCell ref="B41:F41"/>
    <mergeCell ref="B30:E30"/>
    <mergeCell ref="B24:E24"/>
    <mergeCell ref="B29:E29"/>
    <mergeCell ref="B46:F46"/>
    <mergeCell ref="B31:E31"/>
    <mergeCell ref="B43:F43"/>
    <mergeCell ref="B44:F44"/>
    <mergeCell ref="B45:F45"/>
    <mergeCell ref="B32:E32"/>
    <mergeCell ref="B47:F47"/>
    <mergeCell ref="B3:K3"/>
    <mergeCell ref="B4:D4"/>
    <mergeCell ref="B6:E6"/>
    <mergeCell ref="B8:E8"/>
    <mergeCell ref="G41:K41"/>
    <mergeCell ref="B19:E19"/>
    <mergeCell ref="B39:E39"/>
    <mergeCell ref="B17:E17"/>
    <mergeCell ref="B20:E20"/>
    <mergeCell ref="B22:E22"/>
    <mergeCell ref="B27:E27"/>
    <mergeCell ref="B37:E37"/>
    <mergeCell ref="B18:E18"/>
    <mergeCell ref="B25:E25"/>
    <mergeCell ref="B26:E26"/>
    <mergeCell ref="B38:E38"/>
    <mergeCell ref="B11:E11"/>
    <mergeCell ref="B9:E9"/>
    <mergeCell ref="B10:E10"/>
    <mergeCell ref="B12:E12"/>
    <mergeCell ref="B28:E28"/>
    <mergeCell ref="B23:E23"/>
    <mergeCell ref="B16:E16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Producten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2025-04-03T11:03:45Z</dcterms:modified>
</cp:coreProperties>
</file>