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EM + FD/Filios Scholengroep/Aanbesteding/NVI/"/>
    </mc:Choice>
  </mc:AlternateContent>
  <xr:revisionPtr revIDLastSave="850" documentId="13_ncr:1_{08A0A585-D6DB-45B5-B0FC-BF62228AB017}" xr6:coauthVersionLast="47" xr6:coauthVersionMax="47" xr10:uidLastSave="{B8738710-8F52-48DC-A1CD-043D22C02853}"/>
  <bookViews>
    <workbookView xWindow="-120" yWindow="-120" windowWidth="38640" windowHeight="15720" xr2:uid="{00000000-000D-0000-FFFF-FFFF00000000}"/>
  </bookViews>
  <sheets>
    <sheet name="Huur 6 jaar" sheetId="1" r:id="rId1"/>
    <sheet name="Optionele verlenging 1x 1 jaar" sheetId="2" r:id="rId2"/>
  </sheets>
  <definedNames>
    <definedName name="_xlnm.Print_Area" localSheetId="0">'Huur 6 jaar'!$A$1:$E$36</definedName>
    <definedName name="_xlnm.Print_Area" localSheetId="1">'Optionele verlenging 1x 1 jaar'!$A$1:$E$31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B38" i="1"/>
  <c r="B35" i="1"/>
  <c r="E15" i="2"/>
  <c r="E5" i="1"/>
  <c r="E13" i="2" l="1"/>
  <c r="E19" i="1" l="1"/>
  <c r="E13" i="1"/>
  <c r="E11" i="1"/>
  <c r="E9" i="1"/>
  <c r="E7" i="1"/>
  <c r="E3" i="1"/>
  <c r="E15" i="1" s="1"/>
  <c r="E7" i="2" l="1"/>
  <c r="E9" i="2" l="1"/>
  <c r="E3" i="2"/>
  <c r="E5" i="2"/>
  <c r="E19" i="2"/>
  <c r="E20" i="2" s="1"/>
  <c r="D24" i="2"/>
  <c r="E24" i="2" s="1"/>
  <c r="D25" i="2"/>
  <c r="D26" i="2" l="1"/>
  <c r="E25" i="2"/>
  <c r="E26" i="2" s="1"/>
  <c r="B30" i="2" l="1"/>
  <c r="B33" i="2" s="1"/>
  <c r="C38" i="1" s="1"/>
  <c r="E20" i="1" l="1"/>
  <c r="D24" i="1" l="1"/>
  <c r="E24" i="1" s="1"/>
  <c r="D25" i="1" l="1"/>
  <c r="E25" i="1" s="1"/>
  <c r="D26" i="1" l="1"/>
  <c r="E26" i="1"/>
  <c r="D38" i="1" l="1"/>
</calcChain>
</file>

<file path=xl/sharedStrings.xml><?xml version="1.0" encoding="utf-8"?>
<sst xmlns="http://schemas.openxmlformats.org/spreadsheetml/2006/main" count="77" uniqueCount="48">
  <si>
    <t>HARDWARE</t>
  </si>
  <si>
    <t>Model</t>
  </si>
  <si>
    <t xml:space="preserve">Aantal </t>
  </si>
  <si>
    <t>Totalen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</si>
  <si>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</si>
  <si>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</si>
  <si>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</si>
  <si>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</si>
  <si>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</si>
  <si>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</si>
  <si>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</si>
  <si>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</si>
  <si>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</si>
  <si>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</si>
  <si>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</si>
  <si>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</si>
  <si>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</si>
  <si>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</si>
  <si>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</si>
  <si>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</si>
  <si>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</si>
  <si>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</si>
  <si>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</si>
  <si>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</si>
  <si>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</si>
  <si>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</si>
  <si>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</si>
  <si>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</si>
  <si>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</si>
  <si>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</si>
  <si>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 xml:space="preserve">Let op! Graag een realistisch bedrag (maximaal 3% van de totale inschrijfsom) </t>
  </si>
  <si>
    <t>voor de volledige installatie, implementatie en projectmanagement afgeven.</t>
  </si>
  <si>
    <t>Huurprijs unit/ mnd bij 72 mnd</t>
  </si>
  <si>
    <t>Huurbedrag over 72 mnd</t>
  </si>
  <si>
    <t>Totaal 72 maanden</t>
  </si>
  <si>
    <t>Totaal over 72 maanden</t>
  </si>
  <si>
    <t>Projectprijs bij 72 mnd per maand</t>
  </si>
  <si>
    <t xml:space="preserve"> </t>
  </si>
  <si>
    <t>Type 1: A3 MFP kleur 60 ppm</t>
  </si>
  <si>
    <t>Type 2: A3 MFP kleur 45 ppm</t>
  </si>
  <si>
    <t>Interne finisher t.b.v. type 2</t>
  </si>
  <si>
    <t>Booklet finisher t.b.v. type 2</t>
  </si>
  <si>
    <t>Booklet finisher t.b.v. type 1</t>
  </si>
  <si>
    <t>Eis print- en scanmanagement oplossing aangeboden als SaaS</t>
  </si>
  <si>
    <t>Licentie per device + cardreader</t>
  </si>
  <si>
    <t>Totaal prijs huur 6 jaar</t>
  </si>
  <si>
    <t>Totaal verlenging 1x 1 jaar</t>
  </si>
  <si>
    <t>Perforatiekit 2 en 4 gaats t.b.v. type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</si>
</sst>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8" fontId="9" fillId="6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Layout" zoomScaleNormal="100" workbookViewId="0">
      <selection activeCell="A15" sqref="A15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42578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3" t="s">
        <v>1</v>
      </c>
      <c r="B2" s="47" t="s">
        <v>2</v>
      </c>
      <c r="C2" s="48"/>
      <c r="D2" s="3" t="s">
        <v>32</v>
      </c>
      <c r="E2" s="3" t="s">
        <v>33</v>
      </c>
    </row>
    <row r="3" spans="1:6" x14ac:dyDescent="0.2">
      <c r="A3" s="18" t="s">
        <v>38</v>
      </c>
      <c r="B3" s="49">
        <v>10</v>
      </c>
      <c r="C3" s="50"/>
      <c r="D3" s="17">
        <v>0</v>
      </c>
      <c r="E3" s="4">
        <f>(B3*D3)*72</f>
        <v>0</v>
      </c>
    </row>
    <row r="4" spans="1:6" x14ac:dyDescent="0.2">
      <c r="A4" s="5"/>
      <c r="B4" s="51"/>
      <c r="C4" s="52"/>
      <c r="D4" s="51"/>
      <c r="E4" s="52"/>
    </row>
    <row r="5" spans="1:6" x14ac:dyDescent="0.2">
      <c r="A5" s="18" t="s">
        <v>42</v>
      </c>
      <c r="B5" s="49">
        <v>10</v>
      </c>
      <c r="C5" s="50"/>
      <c r="D5" s="17">
        <v>0</v>
      </c>
      <c r="E5" s="4">
        <f>(B5*D5)*72</f>
        <v>0</v>
      </c>
    </row>
    <row r="6" spans="1:6" x14ac:dyDescent="0.2">
      <c r="A6" s="5"/>
      <c r="B6" s="51"/>
      <c r="C6" s="52"/>
      <c r="D6" s="51"/>
      <c r="E6" s="52"/>
    </row>
    <row r="7" spans="1:6" x14ac:dyDescent="0.2">
      <c r="A7" s="18" t="s">
        <v>39</v>
      </c>
      <c r="B7" s="49">
        <v>15</v>
      </c>
      <c r="C7" s="50"/>
      <c r="D7" s="17">
        <v>0</v>
      </c>
      <c r="E7" s="4">
        <f>(B7*D7)*72</f>
        <v>0</v>
      </c>
    </row>
    <row r="8" spans="1:6" x14ac:dyDescent="0.2">
      <c r="A8" s="5"/>
      <c r="B8" s="51"/>
      <c r="C8" s="52"/>
      <c r="D8" s="51"/>
      <c r="E8" s="52"/>
    </row>
    <row r="9" spans="1:6" x14ac:dyDescent="0.2">
      <c r="A9" s="18" t="s">
        <v>40</v>
      </c>
      <c r="B9" s="49">
        <v>7</v>
      </c>
      <c r="C9" s="50"/>
      <c r="D9" s="17">
        <v>0</v>
      </c>
      <c r="E9" s="4">
        <f>(B9*D9)*72</f>
        <v>0</v>
      </c>
    </row>
    <row r="10" spans="1:6" x14ac:dyDescent="0.2">
      <c r="A10" s="5"/>
      <c r="B10" s="51"/>
      <c r="C10" s="52"/>
      <c r="D10" s="51"/>
      <c r="E10" s="52"/>
    </row>
    <row r="11" spans="1:6" x14ac:dyDescent="0.2">
      <c r="A11" s="18" t="s">
        <v>41</v>
      </c>
      <c r="B11" s="49">
        <v>8</v>
      </c>
      <c r="C11" s="50"/>
      <c r="D11" s="17">
        <v>0</v>
      </c>
      <c r="E11" s="4">
        <f>(B11*D11)*72</f>
        <v>0</v>
      </c>
    </row>
    <row r="12" spans="1:6" x14ac:dyDescent="0.2">
      <c r="A12" s="5"/>
      <c r="B12" s="51"/>
      <c r="C12" s="52"/>
      <c r="D12" s="51"/>
      <c r="E12" s="52"/>
    </row>
    <row r="13" spans="1:6" x14ac:dyDescent="0.2">
      <c r="A13" s="18" t="s">
        <v>47</v>
      </c>
      <c r="B13" s="49">
        <v>12</v>
      </c>
      <c r="C13" s="50"/>
      <c r="D13" s="17">
        <v>0</v>
      </c>
      <c r="E13" s="4">
        <f>(B13*D13)*72</f>
        <v>0</v>
      </c>
    </row>
    <row r="14" spans="1:6" x14ac:dyDescent="0.2">
      <c r="A14" s="5"/>
      <c r="B14" s="51"/>
      <c r="C14" s="52"/>
      <c r="D14" s="51"/>
      <c r="E14" s="52"/>
    </row>
    <row r="15" spans="1:6" x14ac:dyDescent="0.2">
      <c r="A15" s="2" t="s">
        <v>37</v>
      </c>
      <c r="C15" s="22" t="s">
        <v>3</v>
      </c>
      <c r="E15" s="7">
        <f>SUM(E3,E5,E7,E9,E11,E13,)</f>
        <v>0</v>
      </c>
      <c r="F15" s="13"/>
    </row>
    <row r="17" spans="1:5" x14ac:dyDescent="0.2">
      <c r="A17" s="1" t="s">
        <v>43</v>
      </c>
      <c r="C17" s="12"/>
      <c r="D17" s="12"/>
    </row>
    <row r="18" spans="1:5" x14ac:dyDescent="0.2">
      <c r="A18" s="28"/>
      <c r="B18" s="29" t="s">
        <v>4</v>
      </c>
      <c r="C18" s="30" t="s">
        <v>5</v>
      </c>
      <c r="D18" s="30" t="s">
        <v>6</v>
      </c>
      <c r="E18" s="29" t="s">
        <v>34</v>
      </c>
    </row>
    <row r="19" spans="1:5" x14ac:dyDescent="0.2">
      <c r="A19" s="9" t="s">
        <v>44</v>
      </c>
      <c r="B19" s="31">
        <v>25</v>
      </c>
      <c r="C19" s="32">
        <v>0</v>
      </c>
      <c r="D19" s="32">
        <v>0</v>
      </c>
      <c r="E19" s="33">
        <f>((B19*C19)*72)+(D19*6)</f>
        <v>0</v>
      </c>
    </row>
    <row r="20" spans="1:5" x14ac:dyDescent="0.2">
      <c r="A20" s="34"/>
      <c r="C20" s="12"/>
      <c r="D20" s="12" t="s">
        <v>3</v>
      </c>
      <c r="E20" s="35">
        <f>SUM(E19:E19)</f>
        <v>0</v>
      </c>
    </row>
    <row r="22" spans="1:5" x14ac:dyDescent="0.2">
      <c r="A22" s="1" t="s">
        <v>7</v>
      </c>
    </row>
    <row r="23" spans="1:5" x14ac:dyDescent="0.2">
      <c r="A23" s="8" t="s">
        <v>8</v>
      </c>
      <c r="B23" s="3" t="s">
        <v>9</v>
      </c>
      <c r="C23" s="3" t="s">
        <v>10</v>
      </c>
      <c r="D23" s="3" t="s">
        <v>11</v>
      </c>
      <c r="E23" s="3" t="s">
        <v>35</v>
      </c>
    </row>
    <row r="24" spans="1:5" x14ac:dyDescent="0.2">
      <c r="A24" s="9" t="s">
        <v>12</v>
      </c>
      <c r="B24" s="19">
        <v>302097</v>
      </c>
      <c r="C24" s="26">
        <v>0</v>
      </c>
      <c r="D24" s="10">
        <f>B24*C24</f>
        <v>0</v>
      </c>
      <c r="E24" s="10">
        <f>D24*72</f>
        <v>0</v>
      </c>
    </row>
    <row r="25" spans="1:5" x14ac:dyDescent="0.2">
      <c r="A25" s="11" t="s">
        <v>13</v>
      </c>
      <c r="B25" s="20">
        <v>157718</v>
      </c>
      <c r="C25" s="26">
        <v>0</v>
      </c>
      <c r="D25" s="4">
        <f>B25*C25</f>
        <v>0</v>
      </c>
      <c r="E25" s="4">
        <f>D25*72</f>
        <v>0</v>
      </c>
    </row>
    <row r="26" spans="1:5" x14ac:dyDescent="0.2">
      <c r="C26" s="12" t="s">
        <v>3</v>
      </c>
      <c r="D26" s="7">
        <f>SUM(D24:D25)</f>
        <v>0</v>
      </c>
      <c r="E26" s="7">
        <f>SUM(E24:E25)</f>
        <v>0</v>
      </c>
    </row>
    <row r="27" spans="1:5" x14ac:dyDescent="0.2">
      <c r="C27" s="12"/>
      <c r="D27" s="12"/>
    </row>
    <row r="28" spans="1:5" ht="12.75" thickBot="1" x14ac:dyDescent="0.25">
      <c r="A28" s="1" t="s">
        <v>14</v>
      </c>
      <c r="C28" s="12"/>
      <c r="D28" s="12"/>
    </row>
    <row r="29" spans="1:5" x14ac:dyDescent="0.2">
      <c r="A29" s="8" t="s">
        <v>15</v>
      </c>
      <c r="B29" s="15" t="s">
        <v>16</v>
      </c>
      <c r="C29" s="36" t="s">
        <v>36</v>
      </c>
      <c r="D29" s="37"/>
      <c r="E29" s="38"/>
    </row>
    <row r="30" spans="1:5" x14ac:dyDescent="0.2">
      <c r="A30" s="9" t="s">
        <v>15</v>
      </c>
      <c r="B30" s="16">
        <v>0</v>
      </c>
      <c r="C30" s="46">
        <v>0</v>
      </c>
      <c r="D30" s="39"/>
      <c r="E30" s="40"/>
    </row>
    <row r="31" spans="1:5" x14ac:dyDescent="0.2">
      <c r="A31" s="27" t="s">
        <v>30</v>
      </c>
      <c r="D31" s="39"/>
      <c r="E31" s="40"/>
    </row>
    <row r="32" spans="1:5" x14ac:dyDescent="0.2">
      <c r="A32" s="27" t="s">
        <v>31</v>
      </c>
      <c r="D32" s="39"/>
      <c r="E32" s="40"/>
    </row>
    <row r="33" spans="1:5" x14ac:dyDescent="0.2">
      <c r="A33" s="14"/>
      <c r="B33" s="13"/>
      <c r="D33" s="41" t="s">
        <v>17</v>
      </c>
      <c r="E33" s="40"/>
    </row>
    <row r="34" spans="1:5" x14ac:dyDescent="0.2">
      <c r="A34" s="1" t="s">
        <v>18</v>
      </c>
      <c r="B34" s="3" t="s">
        <v>19</v>
      </c>
      <c r="D34" s="42" t="s">
        <v>20</v>
      </c>
      <c r="E34" s="43"/>
    </row>
    <row r="35" spans="1:5" ht="12.75" thickBot="1" x14ac:dyDescent="0.25">
      <c r="A35" s="1"/>
      <c r="B35" s="7">
        <f>((E15+E20+E26)/72)+C30</f>
        <v>0</v>
      </c>
      <c r="D35" s="44" t="s">
        <v>21</v>
      </c>
      <c r="E35" s="45"/>
    </row>
    <row r="37" spans="1:5" x14ac:dyDescent="0.2">
      <c r="A37" s="1" t="s">
        <v>22</v>
      </c>
      <c r="B37" s="3" t="s">
        <v>45</v>
      </c>
      <c r="C37" s="3" t="s">
        <v>46</v>
      </c>
      <c r="D37" s="3" t="s">
        <v>23</v>
      </c>
    </row>
    <row r="38" spans="1:5" x14ac:dyDescent="0.2">
      <c r="A38" s="1"/>
      <c r="B38" s="7">
        <f>B35*72</f>
        <v>0</v>
      </c>
      <c r="C38" s="7">
        <f>'Optionele verlenging 1x 1 jaar'!B33</f>
        <v>0</v>
      </c>
      <c r="D38" s="7">
        <f>B38+C38</f>
        <v>0</v>
      </c>
    </row>
    <row r="39" spans="1:5" x14ac:dyDescent="0.2">
      <c r="B39" s="21"/>
    </row>
  </sheetData>
  <mergeCells count="19">
    <mergeCell ref="D6:E6"/>
    <mergeCell ref="B14:C14"/>
    <mergeCell ref="D14:E14"/>
    <mergeCell ref="B2:C2"/>
    <mergeCell ref="B3:C3"/>
    <mergeCell ref="B4:C4"/>
    <mergeCell ref="B13:C13"/>
    <mergeCell ref="D4:E4"/>
    <mergeCell ref="D8:E8"/>
    <mergeCell ref="B11:C11"/>
    <mergeCell ref="B12:C12"/>
    <mergeCell ref="B7:C7"/>
    <mergeCell ref="B8:C8"/>
    <mergeCell ref="D12:E12"/>
    <mergeCell ref="B9:C9"/>
    <mergeCell ref="B10:C10"/>
    <mergeCell ref="D10:E10"/>
    <mergeCell ref="B5:C5"/>
    <mergeCell ref="B6:C6"/>
  </mergeCells>
  <printOptions horizontalCentered="1"/>
  <pageMargins left="0.70866141732283472" right="0.70866141732283472" top="0.5184375" bottom="0.74803149606299213" header="0.31496062992125984" footer="0.31496062992125984"/>
  <pageSetup paperSize="9" scale="97" orientation="landscape" r:id="rId1"/>
  <headerFooter>
    <oddHeader xml:space="preserve">&amp;LPrijzenblad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34"/>
  <sheetViews>
    <sheetView view="pageLayout" zoomScaleNormal="100" workbookViewId="0">
      <selection activeCell="A16" sqref="A16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3" t="s">
        <v>1</v>
      </c>
      <c r="B2" s="47" t="s">
        <v>2</v>
      </c>
      <c r="C2" s="48"/>
      <c r="D2" s="3" t="s">
        <v>24</v>
      </c>
      <c r="E2" s="3" t="s">
        <v>25</v>
      </c>
    </row>
    <row r="3" spans="1:6" x14ac:dyDescent="0.2">
      <c r="A3" s="18" t="s">
        <v>38</v>
      </c>
      <c r="B3" s="49">
        <v>10</v>
      </c>
      <c r="C3" s="50"/>
      <c r="D3" s="17">
        <v>0</v>
      </c>
      <c r="E3" s="4">
        <f>(B3*D3)*12</f>
        <v>0</v>
      </c>
    </row>
    <row r="4" spans="1:6" x14ac:dyDescent="0.2">
      <c r="A4" s="5"/>
      <c r="B4" s="51"/>
      <c r="C4" s="52"/>
      <c r="D4" s="6"/>
      <c r="E4" s="6"/>
    </row>
    <row r="5" spans="1:6" x14ac:dyDescent="0.2">
      <c r="A5" s="18" t="s">
        <v>42</v>
      </c>
      <c r="B5" s="49">
        <v>10</v>
      </c>
      <c r="C5" s="50"/>
      <c r="D5" s="17">
        <v>0</v>
      </c>
      <c r="E5" s="4">
        <f>(B5*D5)*12</f>
        <v>0</v>
      </c>
    </row>
    <row r="6" spans="1:6" x14ac:dyDescent="0.2">
      <c r="A6" s="5"/>
      <c r="B6" s="51"/>
      <c r="C6" s="52"/>
      <c r="D6" s="6"/>
      <c r="E6" s="6"/>
    </row>
    <row r="7" spans="1:6" x14ac:dyDescent="0.2">
      <c r="A7" s="18" t="s">
        <v>39</v>
      </c>
      <c r="B7" s="49">
        <v>15</v>
      </c>
      <c r="C7" s="50"/>
      <c r="D7" s="17">
        <v>0</v>
      </c>
      <c r="E7" s="4">
        <f>(B7*D7)*12</f>
        <v>0</v>
      </c>
    </row>
    <row r="8" spans="1:6" x14ac:dyDescent="0.2">
      <c r="A8" s="5"/>
      <c r="B8" s="51"/>
      <c r="C8" s="52"/>
      <c r="D8" s="6"/>
      <c r="E8" s="6"/>
    </row>
    <row r="9" spans="1:6" x14ac:dyDescent="0.2">
      <c r="A9" s="18" t="s">
        <v>40</v>
      </c>
      <c r="B9" s="49">
        <v>7</v>
      </c>
      <c r="C9" s="50"/>
      <c r="D9" s="17">
        <v>0</v>
      </c>
      <c r="E9" s="4">
        <f>(B9*D9)*12</f>
        <v>0</v>
      </c>
    </row>
    <row r="10" spans="1:6" x14ac:dyDescent="0.2">
      <c r="A10" s="5"/>
      <c r="B10" s="51"/>
      <c r="C10" s="52"/>
      <c r="D10" s="6"/>
      <c r="E10" s="6"/>
    </row>
    <row r="11" spans="1:6" x14ac:dyDescent="0.2">
      <c r="A11" s="18" t="s">
        <v>41</v>
      </c>
      <c r="B11" s="49">
        <v>8</v>
      </c>
      <c r="C11" s="50"/>
      <c r="D11" s="17">
        <v>0</v>
      </c>
      <c r="E11" s="4">
        <f>(B11*D11)*12</f>
        <v>0</v>
      </c>
    </row>
    <row r="12" spans="1:6" x14ac:dyDescent="0.2">
      <c r="A12" s="5"/>
      <c r="B12" s="51"/>
      <c r="C12" s="52"/>
      <c r="D12" s="51"/>
      <c r="E12" s="52"/>
    </row>
    <row r="13" spans="1:6" x14ac:dyDescent="0.2">
      <c r="A13" s="18" t="s">
        <v>47</v>
      </c>
      <c r="B13" s="49">
        <v>12</v>
      </c>
      <c r="C13" s="50"/>
      <c r="D13" s="17">
        <v>0</v>
      </c>
      <c r="E13" s="4">
        <f>(B13*D13)*12</f>
        <v>0</v>
      </c>
    </row>
    <row r="14" spans="1:6" x14ac:dyDescent="0.2">
      <c r="A14" s="5"/>
      <c r="B14" s="51"/>
      <c r="C14" s="52"/>
      <c r="D14" s="51"/>
      <c r="E14" s="52"/>
    </row>
    <row r="15" spans="1:6" x14ac:dyDescent="0.2">
      <c r="C15" s="22" t="s">
        <v>3</v>
      </c>
      <c r="E15" s="7">
        <f>SUM(E3,E5,E7,E9,E11,E13,)</f>
        <v>0</v>
      </c>
      <c r="F15" s="13"/>
    </row>
    <row r="17" spans="1:6" x14ac:dyDescent="0.2">
      <c r="A17" s="1" t="s">
        <v>43</v>
      </c>
      <c r="C17" s="12"/>
      <c r="D17" s="12"/>
    </row>
    <row r="18" spans="1:6" x14ac:dyDescent="0.2">
      <c r="A18" s="28"/>
      <c r="B18" s="29" t="s">
        <v>4</v>
      </c>
      <c r="C18" s="30" t="s">
        <v>26</v>
      </c>
      <c r="D18" s="30" t="s">
        <v>6</v>
      </c>
      <c r="E18" s="29" t="s">
        <v>27</v>
      </c>
    </row>
    <row r="19" spans="1:6" x14ac:dyDescent="0.2">
      <c r="A19" s="9" t="s">
        <v>44</v>
      </c>
      <c r="B19" s="31">
        <v>25</v>
      </c>
      <c r="C19" s="32">
        <v>0</v>
      </c>
      <c r="D19" s="32">
        <v>0</v>
      </c>
      <c r="E19" s="33">
        <f>((B19*C19)*12)+(D19*1)</f>
        <v>0</v>
      </c>
    </row>
    <row r="20" spans="1:6" x14ac:dyDescent="0.2">
      <c r="A20" s="34"/>
      <c r="C20" s="12"/>
      <c r="D20" s="12" t="s">
        <v>3</v>
      </c>
      <c r="E20" s="35">
        <f>SUM(E19:E19)</f>
        <v>0</v>
      </c>
    </row>
    <row r="22" spans="1:6" x14ac:dyDescent="0.2">
      <c r="A22" s="1" t="s">
        <v>7</v>
      </c>
    </row>
    <row r="23" spans="1:6" x14ac:dyDescent="0.2">
      <c r="A23" s="8" t="s">
        <v>8</v>
      </c>
      <c r="B23" s="3" t="s">
        <v>9</v>
      </c>
      <c r="C23" s="3" t="s">
        <v>10</v>
      </c>
      <c r="D23" s="3" t="s">
        <v>11</v>
      </c>
      <c r="E23" s="3" t="s">
        <v>28</v>
      </c>
    </row>
    <row r="24" spans="1:6" x14ac:dyDescent="0.2">
      <c r="A24" s="9" t="s">
        <v>12</v>
      </c>
      <c r="B24" s="19">
        <v>302097</v>
      </c>
      <c r="C24" s="26">
        <v>0</v>
      </c>
      <c r="D24" s="10">
        <f>B24*C24</f>
        <v>0</v>
      </c>
      <c r="E24" s="10">
        <f>D24*12</f>
        <v>0</v>
      </c>
    </row>
    <row r="25" spans="1:6" x14ac:dyDescent="0.2">
      <c r="A25" s="11" t="s">
        <v>13</v>
      </c>
      <c r="B25" s="20">
        <v>157718</v>
      </c>
      <c r="C25" s="26">
        <v>0</v>
      </c>
      <c r="D25" s="4">
        <f>B25*C25</f>
        <v>0</v>
      </c>
      <c r="E25" s="4">
        <f>D25*12</f>
        <v>0</v>
      </c>
    </row>
    <row r="26" spans="1:6" x14ac:dyDescent="0.2">
      <c r="C26" s="12" t="s">
        <v>3</v>
      </c>
      <c r="D26" s="7">
        <f>SUM(D24:D25)</f>
        <v>0</v>
      </c>
      <c r="E26" s="7">
        <f>SUM(E24:E25)</f>
        <v>0</v>
      </c>
    </row>
    <row r="27" spans="1:6" x14ac:dyDescent="0.2">
      <c r="C27" s="12"/>
      <c r="D27" s="24"/>
      <c r="E27" s="25"/>
      <c r="F27" s="25"/>
    </row>
    <row r="28" spans="1:6" x14ac:dyDescent="0.2">
      <c r="A28" s="14"/>
      <c r="B28" s="13"/>
    </row>
    <row r="29" spans="1:6" x14ac:dyDescent="0.2">
      <c r="A29" s="1" t="s">
        <v>18</v>
      </c>
      <c r="B29" s="3" t="s">
        <v>19</v>
      </c>
    </row>
    <row r="30" spans="1:6" x14ac:dyDescent="0.2">
      <c r="A30" s="1"/>
      <c r="B30" s="7">
        <f>((E15+E20+E26)/12)</f>
        <v>0</v>
      </c>
    </row>
    <row r="32" spans="1:6" x14ac:dyDescent="0.2">
      <c r="A32" s="1" t="s">
        <v>22</v>
      </c>
      <c r="B32" s="3" t="s">
        <v>29</v>
      </c>
    </row>
    <row r="33" spans="1:2" x14ac:dyDescent="0.2">
      <c r="A33" s="1"/>
      <c r="B33" s="7">
        <f>B30*12</f>
        <v>0</v>
      </c>
    </row>
    <row r="34" spans="1:2" x14ac:dyDescent="0.2">
      <c r="B34" s="21"/>
    </row>
  </sheetData>
  <mergeCells count="15">
    <mergeCell ref="B2:C2"/>
    <mergeCell ref="B9:C9"/>
    <mergeCell ref="B10:C10"/>
    <mergeCell ref="B4:C4"/>
    <mergeCell ref="B5:C5"/>
    <mergeCell ref="B3:C3"/>
    <mergeCell ref="B6:C6"/>
    <mergeCell ref="B7:C7"/>
    <mergeCell ref="B8:C8"/>
    <mergeCell ref="B13:C13"/>
    <mergeCell ref="B14:C14"/>
    <mergeCell ref="D14:E14"/>
    <mergeCell ref="B11:C11"/>
    <mergeCell ref="B12:C12"/>
    <mergeCell ref="D12:E12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7" orientation="landscape" r:id="rId1"/>
  <headerFooter>
    <oddHeader xml:space="preserve">&amp;LPrijzenblad 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3" ma:contentTypeDescription="Een nieuw document maken." ma:contentTypeScope="" ma:versionID="b8ce5f8e765216f1ac03b5486753e918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d34f4dabfde8b365745e167b55013d28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  <ds:schemaRef ds:uri="8ad3753d-d11c-4198-a2f9-765d8b65ee94"/>
    <ds:schemaRef ds:uri="4bd08b59-cfbf-481d-8f19-1e2337c6fec9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3EEEE-BBD8-44CD-8BFD-4D43D2B4A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3753d-d11c-4198-a2f9-765d8b65ee94"/>
    <ds:schemaRef ds:uri="4bd08b59-cfbf-481d-8f19-1e2337c6f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1x 1 jaar</vt:lpstr>
      <vt:lpstr>'Huur 6 jaar'!Afdrukbereik</vt:lpstr>
      <vt:lpstr>'Optionele verlenging 1x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2025-04-22T08:18:04Z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