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sharepoint.com/sites/DIT.EA-Ivanti.Nexthink.Packaging-Prj-IPM/Gedeelde documenten/Workspace management/2. Voorbereiding/2. Nota van inlichtingen/"/>
    </mc:Choice>
  </mc:AlternateContent>
  <xr:revisionPtr revIDLastSave="1" documentId="8_{D9EACF74-8F49-4653-8AF5-B2451697BF26}" xr6:coauthVersionLast="47" xr6:coauthVersionMax="47" xr10:uidLastSave="{2E4F4CAF-96E4-489A-B113-03FB723E70E8}"/>
  <bookViews>
    <workbookView xWindow="-120" yWindow="-120" windowWidth="29040" windowHeight="15840" activeTab="2" xr2:uid="{D9F5EECE-6BD5-46C8-B0B3-C8821F64597B}"/>
  </bookViews>
  <sheets>
    <sheet name="1a. Toelichting" sheetId="1" r:id="rId1"/>
    <sheet name="1b. Toelichting" sheetId="5" r:id="rId2"/>
    <sheet name="2. Eisen" sheetId="2" r:id="rId3"/>
    <sheet name="3. Wensen" sheetId="4" r:id="rId4"/>
    <sheet name="Datacenter Overzicht" sheetId="6" r:id="rId5"/>
  </sheets>
  <definedNames>
    <definedName name="_Toc159425812" localSheetId="2">'2. Eisen'!#REF!</definedName>
    <definedName name="_Toc159579569" localSheetId="2">'2. Eisen'!$A$8</definedName>
    <definedName name="_Toc159579570" localSheetId="2">'2. Eisen'!#REF!</definedName>
    <definedName name="_Toc159579571" localSheetId="2">'2. Eisen'!$A$22</definedName>
    <definedName name="_Toc159579572" localSheetId="2">'2. Eisen'!$A$35</definedName>
    <definedName name="_Toc159579573" localSheetId="2">'2. Eisen'!$A$37</definedName>
    <definedName name="_Toc159579574" localSheetId="2">'2. Eisen'!$A$52</definedName>
    <definedName name="_Toc159579575" localSheetId="2">'2. Eisen'!$A$56</definedName>
    <definedName name="_Toc159579576" localSheetId="2">'2. Eisen'!$A$64</definedName>
    <definedName name="_Toc159579577" localSheetId="2">'2. Eisen'!$A$73</definedName>
    <definedName name="_Toc159579578" localSheetId="2">'2. Eisen'!#REF!</definedName>
    <definedName name="_Toc159579579" localSheetId="2">'2. Eisen'!#REF!</definedName>
    <definedName name="_Toc159579580" localSheetId="2">'2. Eisen'!#REF!</definedName>
    <definedName name="_Toc159579581" localSheetId="2">'2. Eisen'!#REF!</definedName>
    <definedName name="_Toc159579582" localSheetId="2">'2. Eisen'!#REF!</definedName>
    <definedName name="_Toc159579583" localSheetId="2">'2. Eisen'!#REF!</definedName>
    <definedName name="_Toc159579584" localSheetId="2">'2. Eisen'!#REF!</definedName>
    <definedName name="_Toc159579585" localSheetId="2">'2. Eisen'!#REF!</definedName>
    <definedName name="_Toc159579586" localSheetId="2">'2. Eisen'!#REF!</definedName>
    <definedName name="_Toc159579587" localSheetId="2">'2. Eisen'!#REF!</definedName>
    <definedName name="_Toc159579588" localSheetId="2">'2. Eisen'!#REF!</definedName>
    <definedName name="_Toc159579589" localSheetId="2">'2. Eisen'!#REF!</definedName>
    <definedName name="_Toc159579590" localSheetId="2">'2. Eisen'!#REF!</definedName>
    <definedName name="_Toc159579591" localSheetId="2">'2. Eisen'!#REF!</definedName>
    <definedName name="_Toc159579592" localSheetId="2">'2. Eisen'!#REF!</definedName>
    <definedName name="_Toc159579593" localSheetId="2">'2. Eisen'!#REF!</definedName>
    <definedName name="_Toc159579594" localSheetId="2">'2. Eisen'!#REF!</definedName>
    <definedName name="_Toc159579595" localSheetId="2">'2. Eisen'!#REF!</definedName>
    <definedName name="_Toc159579596" localSheetId="2">'2. Eisen'!#REF!</definedName>
    <definedName name="_Toc159579597" localSheetId="2">'2. Eisen'!#REF!</definedName>
    <definedName name="_Toc159579598" localSheetId="2">'2. Eisen'!#REF!</definedName>
    <definedName name="_Toc159579599" localSheetId="2">'2.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3" i="2" l="1"/>
  <c r="I114" i="2"/>
  <c r="I115" i="2"/>
  <c r="I116" i="2"/>
  <c r="I117" i="2"/>
  <c r="I118" i="2"/>
  <c r="I119" i="2"/>
  <c r="I110" i="2"/>
  <c r="I33" i="4"/>
  <c r="J36" i="4"/>
  <c r="I60" i="2"/>
  <c r="I61" i="2"/>
  <c r="I62" i="2"/>
  <c r="I63" i="2"/>
  <c r="F1" i="2"/>
  <c r="I80" i="2"/>
  <c r="I17" i="2"/>
  <c r="I18" i="2"/>
  <c r="I21" i="2"/>
  <c r="I104" i="2"/>
  <c r="I105" i="2"/>
  <c r="I106" i="2"/>
  <c r="I107" i="2"/>
  <c r="I108" i="2"/>
  <c r="I83" i="2"/>
  <c r="I84" i="2"/>
  <c r="I85" i="2"/>
  <c r="I86" i="2"/>
  <c r="I87" i="2"/>
  <c r="I88" i="2"/>
  <c r="I89" i="2"/>
  <c r="I90" i="2"/>
  <c r="I91" i="2"/>
  <c r="I92" i="2"/>
  <c r="I93" i="2"/>
  <c r="I94" i="2"/>
  <c r="I95" i="2"/>
  <c r="I96" i="2"/>
  <c r="I97" i="2"/>
  <c r="I98" i="2"/>
  <c r="I99" i="2"/>
  <c r="I100" i="2"/>
  <c r="I101" i="2"/>
  <c r="I102" i="2"/>
  <c r="I15" i="2"/>
  <c r="I16" i="2"/>
  <c r="I54" i="2"/>
  <c r="I13" i="2"/>
  <c r="I14" i="2"/>
  <c r="I76" i="2"/>
  <c r="I77" i="2"/>
  <c r="I78" i="2"/>
  <c r="I79" i="2"/>
  <c r="I81" i="2"/>
  <c r="I68" i="2"/>
  <c r="I69" i="2"/>
  <c r="I70" i="2"/>
  <c r="I71" i="2"/>
  <c r="I72" i="2"/>
  <c r="J19" i="4"/>
  <c r="J20" i="4"/>
  <c r="I59" i="2"/>
  <c r="J37" i="4"/>
  <c r="J25" i="4"/>
  <c r="J26" i="4"/>
  <c r="J27" i="4"/>
  <c r="J28" i="4"/>
  <c r="J29" i="4"/>
  <c r="J30" i="4"/>
  <c r="J31" i="4"/>
  <c r="J32" i="4"/>
  <c r="I46" i="2"/>
  <c r="I47" i="2"/>
  <c r="I48" i="2"/>
  <c r="I49" i="2"/>
  <c r="I50" i="2"/>
  <c r="I51" i="2"/>
  <c r="I40" i="2"/>
  <c r="I41" i="2"/>
  <c r="I42" i="2"/>
  <c r="I43" i="2"/>
  <c r="I44" i="2"/>
  <c r="I45" i="2"/>
  <c r="H2" i="4"/>
  <c r="G2" i="4"/>
  <c r="F2" i="4"/>
  <c r="G2" i="2"/>
  <c r="H2" i="2" s="1"/>
  <c r="F2" i="2"/>
  <c r="I75" i="2"/>
  <c r="I67" i="2"/>
  <c r="I66" i="2"/>
  <c r="I58" i="2"/>
  <c r="I57" i="2"/>
  <c r="I55" i="2"/>
  <c r="I53" i="2"/>
  <c r="I39" i="2"/>
  <c r="I38" i="2"/>
  <c r="I36" i="2"/>
  <c r="I34" i="2"/>
  <c r="I33" i="2"/>
  <c r="I32" i="2"/>
  <c r="I31" i="2"/>
  <c r="I30" i="2"/>
  <c r="I29" i="2"/>
  <c r="I28" i="2"/>
  <c r="I27" i="2"/>
  <c r="I26" i="2"/>
  <c r="I25" i="2"/>
  <c r="I24" i="2"/>
  <c r="I23" i="2"/>
  <c r="F1" i="4"/>
  <c r="F4" i="4" s="1"/>
  <c r="I9" i="2"/>
  <c r="I10" i="2"/>
  <c r="I11" i="2"/>
  <c r="I12" i="2"/>
  <c r="J22" i="4"/>
  <c r="J23" i="4"/>
  <c r="J24" i="4"/>
  <c r="J35" i="4"/>
  <c r="J39" i="4"/>
  <c r="J43" i="4"/>
  <c r="J42" i="4"/>
  <c r="J17" i="4"/>
  <c r="J16" i="4"/>
  <c r="J15" i="4"/>
  <c r="J14" i="4"/>
  <c r="E7" i="1" l="1"/>
  <c r="F5" i="4"/>
  <c r="E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tc={4C2C2A43-9AAF-4B35-B7DF-1C53E20D59DC}</author>
  </authors>
  <commentList>
    <comment ref="D3" authorId="0" shapeId="0" xr:uid="{4C2C2A43-9AAF-4B35-B7DF-1C53E20D59D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@Feijen, Jan, kunnen we hier de gunningscriteria niet aan koppelen? Dit zijn namelijk doelstellingen.
Beantwoorden:
    Het lijkt mij niet zinnig dat hier de doelstelling staat die ook in de inschrijvingsleidraad al staat. Staan de gunningscriteria ook niet in de inschrijvingsleidraad?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tc={65718D77-80C3-4A03-AB35-F6E325CD2CC5}</author>
    <author>tc={05A36460-DE67-4CAA-A3F4-1CF9D742EBF1}</author>
    <author>tc={FDFFE6BE-EE6C-4C39-A6C2-AAC4AD09C5F7}</author>
  </authors>
  <commentList>
    <comment ref="B17" authorId="0" shapeId="0" xr:uid="{65718D77-80C3-4A03-AB35-F6E325CD2CC5}">
      <text>
        <t>[Opmerkingenthread]
U kunt deze opmerkingenthread lezen in uw versie van Excel. Eventuele wijzigingen aan de thread gaan echter verloren als het bestand wordt geopend in een nieuwere versie van Excel. Meer informatie: https://go.microsoft.com/fwlink/?linkid=870924
Opmerking:
    De gemeente eist, aanpassen in De gemeente vraagt… Is het dan conform de jurist?</t>
      </text>
    </comment>
    <comment ref="B19" authorId="1" shapeId="0" xr:uid="{05A36460-DE67-4CAA-A3F4-1CF9D742EBF1}">
      <text>
        <t>[Opmerkingenthread]
U kunt deze opmerkingenthread lezen in uw versie van Excel. Eventuele wijzigingen aan de thread gaan echter verloren als het bestand wordt geopend in een nieuwere versie van Excel. Meer informatie: https://go.microsoft.com/fwlink/?linkid=870924
Opmerking:
    Het aangeboden product moet Nederlandstalig zijn.</t>
      </text>
    </comment>
    <comment ref="B38" authorId="2" shapeId="0" xr:uid="{FDFFE6BE-EE6C-4C39-A6C2-AAC4AD09C5F7}">
      <text>
        <t>[Opmerkingenthread]
U kunt deze opmerkingenthread lezen in uw versie van Excel. Eventuele wijzigingen aan de thread gaan echter verloren als het bestand wordt geopend in een nieuwere versie van Excel. Meer informatie: https://go.microsoft.com/fwlink/?linkid=870924
Opmerking:
    Door de gemeente</t>
      </text>
    </comment>
  </commentList>
</comments>
</file>

<file path=xl/sharedStrings.xml><?xml version="1.0" encoding="utf-8"?>
<sst xmlns="http://schemas.openxmlformats.org/spreadsheetml/2006/main" count="437" uniqueCount="294">
  <si>
    <t>TOELICHTING BIJ HET PROGRAMMA VAN EISEN (PVE) VOOR APPLICATION MANAGEMENT</t>
  </si>
  <si>
    <t xml:space="preserve">In dit PvE worden de vereisten uitgevraagd voor Application Management. Alle vereisten op alle tabbladen maken integraal onderdeel uit van de gehele uitvraag en de uiteindelijke overeenkomst. U wordt als inschrijver verzocht alle tabbladen naar waarheid in te vullen. 
Op tabblad "2. Eisen" is het enkel mogelijk om aan te geven of u de vereisten als "Standaard" of niet ("Onmogelijk") kunt leveren in de implementatiefase. Het door inschrijver "Onmogelijk" classificeren van een eis op dit tabblad heeft uitsluiting van deelname aan deze aanbesteding tot gevolg.  
Op tabblad "3. Wensen" dient u, in relatie tot de aangeboden oplossing, voor de vereisten aan te geven of u dit als "Standaard" als "Maatwerk" of niet ("Onmogelijk") kunt leveren. Hierbij ontvangt u voor elke vereiste dat als "Standaard" wordt aangemerkt 3 punten, voor "Maatwerk" 1 punt en voor "Onmogelijk" 0 punten.
Bovenaan het tabblad "3. Wensen" wordt het totaal aantal behaalde punten automatisch bijgehouden, met een kopie van deze puntentelling onder deze toelichting. De totale score van dit tabblad wordt in Gunningscriterium "invulling wensen" uitgedrukt in een fictieve korting. Deze wijze waarop het PVE meetelt in de gunningsmethodiek is opgenomen in de offerteaanvraag.
U wordt gevraagd in 'x' te plaatsen in de respectievelijke kolommen F of G (tabblad 2) en F, G of H (tabblad 3), al naar gelang welke optie voor uw oplossing van toepassing is. In de naastgelegen kolom is plaats voor een (optionele) toelichting. Er is telkens maar 1 optie toegestaan voor het plaatsen van een 'x'. Ter controle kunt u gebruik maken van de kolom 'Verificatie'. In deze kolom ziet u aan de hand van de kleur meteen waar u meer dan 1 keuze hebt ingevuld; bij 1 kleurt deze groen, bij meer dan 1 kleurt deze rood. Voor iedere vereiste waarbij meer dan 1 kruisje is geplaatst, wordt 0 punten toegekend. </t>
  </si>
  <si>
    <t>TOTALEN TAB "3. Wensen"</t>
  </si>
  <si>
    <t>Maximaal te behalen punten:</t>
  </si>
  <si>
    <t>Naam Inschrijver:</t>
  </si>
  <si>
    <t>Behaalde punten:</t>
  </si>
  <si>
    <t>Datum, Plaats:</t>
  </si>
  <si>
    <t>Doelstelling van het applicatie management platform</t>
  </si>
  <si>
    <t>Huidige situatie</t>
  </si>
  <si>
    <t>De gemeente heeft een hybride werkomgeving bestaande uit beheerde laptops via Microsoft Intune en Azure Virtual Desktop (AVD). Hoewel alle medewerkers een beheerde laptop hebben, is Azure Virtual Desktop momenteel nog de primaire werkomgeving vanwege de huidige afhankelijkheid van netwerkdata en applicaties die uitsluitend via AVD toegankelijk zijn. 
Daarnaast worden applicaties op verschillende manieren beschikbaar gesteld:
•	SaaS-diensten: Applicaties worden aangeboden door verschillende (onder)leveranciers.
•	Lokaal Geïnstalleerde Applicaties: Applicaties worden rechtstreeks op de werkplekken geïnstalleerd of als package aangeboden.
•	Remote Apps: Legacy client-server applicaties die afhankelijk zijn van applicatie- of databaseservers worden als Remote App aangeboden.
Deze diverse methoden leiden tot inefficiëntie, hogere kosten en een inconsistente gebruikerservaring, omdat verschillende applicatie management tools in gebruik zijn.</t>
  </si>
  <si>
    <t>Toekomstvisie</t>
  </si>
  <si>
    <t>De gemeente wil de inzet van beheerde laptops vergroten, zodat medewerkers vaker gebruik maken van lokale resources. Hoewel Azure Virtual Desktop beschikbaar blijft voor specifieke doeleinden, wordt verwacht dat het gebruik en de noodzaak hiervan zal afnemen zodra applicaties lokaal aangeboden worden.  
Voor onze medewerkers beoogt de gemeente het volgende:
•	Uniforme Gebruikerservaring: Medewerkers moeten een consistente ervaring hebben bij het vinden en het starten van applicaties, ongeacht of ze een beheerde laptop of een ander apparaat gebruiken.
•	Contextgevoelige Applicatie Levering: Bij het opstarten van een applicatie dient op basis van de context de applicatie gestart, geïnstalleerd, of als Remote App aangeboden te worden.
•	Single Sign-On (SSO): Een naadloze SSO-ervaring moet worden geboden bij het starten van applicaties.  
•	Context-afhankelijke Configuratie: Applicaties moeten automatisch worden geconfigureerd op basis van de locatie van gebruiker of het type apparaat dat wordt gebruikt.
Voor IT-beheerders beoogt de gemeente het volgende: 
•	Centralisatie en vereenvoudiging van het beheer van applicaties, met verbeterde controle en zichtbaarheid over alle applicaties en gebruikers</t>
  </si>
  <si>
    <t>Implementatievereisten</t>
  </si>
  <si>
    <t>Het nieuwe applicatie management platform moet in staat zijn om de huidige IT-infrastructuur van de gemeente te integreren en te optimaliseren. Het platform moet ondersteuning bieden voor de volgende werkomgevingen:
•	Beheerde laptops
•	Azure Remote Apps
•	Azure Virtual Desktop
•	Online applicatie portaal
Daarnaast moet het platform applicaties kunnen publiceren, release- en patchmanagement ondersteunen en verschillende configuraties op basis van context kunnen laden. Het platform moet compatible zijn met diverse applicatie packaging-standaarden waaronder:
•	MSI
•	Microsoft App-V 5
•	MSIX  
•	VMware Thin App  
•	Silent Installs &amp; scripts
Voor Single Sign-On (SSO) moet het platform de volgende protocollen ondersteunen:
•	Entra ID (Azure Active Directory)
•	SAML 2.0
•	OAuth 2.0
•	OpenID Connect
Het platform moet bovendien flexibel en schaalbaar zijn om toekomstige technologieën en eisen te kunnen accommoderen, zodat de gemeente kan inspelen op de voortdurende ontwikkelingen in de IT-wereld.</t>
  </si>
  <si>
    <t>Verwachtingen van de leverancier en criteria voor productkeuze</t>
  </si>
  <si>
    <t>De gemeente verwacht dat de leverancier de implementatie en basisconfiguratie van het platform uitvoert binnen de gestelde termijn van 8 weken. Dit omvat het installeren van het platform, het configureren van de basisinstellingen en het trainen van de IT-beheerders. Gedurende deze periode moet de leverancier continue ondersteuning bieden, flexibel inspelen op veranderende omstandigheden en beschikbaar zijn voor consultatie en probleemoplossing.
Gedurende de gehele implementatie moet de leverancier nauw samenwerken met de projectleider van de gemeente om een gedetailleerd plan op te stellen. Het initiële onboardingproces moet worden begeleid door de leverancier, inclusief de configuratie en integratie met bestaande systemen zoals Microsoft Intune en Azure Virtual Desktop.
Na de initiële implementatieperiode moet de leverancier post-implementatie ondersteuning bieden bij eventuele problemen of optimalisaties. Dit omvat een duidelijke escalatieprocedure voor kritieke problemen om te zorgen voor een snelle en effectieve oplossing.
De leverancier moet hands-on begeleiding bieden bij het toevoegen van verschillende types applicaties en packages, en uitgebreide ondersteuning bieden bij het opstellen en uitvoeren van tests voor elke fase van de migratie. Feedback van eindgebruikers en IT-beheerders moet worden verzameld en verwerkt, waarbij de leverancier hulp biedt bij het doorvoeren van noodzakelijke aanpassingen en optimalisaties.
Ten slotte moet de leverancier zorgen voor een gestructureerde overdracht naar de dagelijkse operationele status, inclusief het opzetten van een beheerstructuur en rolgebaseerde toegangscontroles, om ervoor te zorgen dat de gemeente na de implementatie zelfstandig en effectief met het nieuwe platform kan werken.</t>
  </si>
  <si>
    <t>Aantal vereisten:</t>
  </si>
  <si>
    <t>x</t>
  </si>
  <si>
    <t>Aantal geplaatste 'x'-en:</t>
  </si>
  <si>
    <t>2. EISEN</t>
  </si>
  <si>
    <t>In te vullen door Inschrijver</t>
  </si>
  <si>
    <t>Kruis a.u.b. met 'x' aan welke optie van toepassing is op uw oplossing</t>
  </si>
  <si>
    <t>Optionele toelichting</t>
  </si>
  <si>
    <t>Nr.</t>
  </si>
  <si>
    <t>Vereiste</t>
  </si>
  <si>
    <t>Eis</t>
  </si>
  <si>
    <t>Wens</t>
  </si>
  <si>
    <t>Toelichting</t>
  </si>
  <si>
    <t>Standaard</t>
  </si>
  <si>
    <t>Onmogelijk</t>
  </si>
  <si>
    <t>Toelichting inschrijver</t>
  </si>
  <si>
    <t>Verificatie</t>
  </si>
  <si>
    <t>Algemene eisen</t>
  </si>
  <si>
    <t>01.01</t>
  </si>
  <si>
    <t>De ICT Prestatie ondersteunt de van toepassing zijnde standaarden uit de lijsten "pas toe of leg uit" en "aanbevolen standaarden" zoals gepubliceerd door het Forum standaardisatie; http://www.forumstandaardisatie.nl/</t>
  </si>
  <si>
    <t>01.02</t>
  </si>
  <si>
    <t>De gemeente conformeert zich aan de richtlijnen Baseline Informatiebeveiliging Overheid (BIO). De ICT Prestatie fungeert binnen de kaders van deze richtlijnen</t>
  </si>
  <si>
    <t>01.03</t>
  </si>
  <si>
    <t>Bij het raadplegen, verwerken van persoonsgegevens conformeert de ICT Prestatie zich aan de geldende AVG-regels</t>
  </si>
  <si>
    <t>01.04</t>
  </si>
  <si>
    <t xml:space="preserve">Alle opslag van data binnen de ICT Prestatie vindt plaats op locaties welke binnen de Europese economische ruimte bevinden (EER) </t>
  </si>
  <si>
    <t>01.05</t>
  </si>
  <si>
    <t>De GIBIT is van toepassing voor inkoopvoorwaarden conform het pas toe leg uit principe https://vng.nl/projecten/gibit</t>
  </si>
  <si>
    <t>01.06</t>
  </si>
  <si>
    <t>De ICT Prestatie functioneert binnen het virtuele datacenter van de gemeente. Zie tabblad Virtueel datacenter overzicht</t>
  </si>
  <si>
    <t>01.07</t>
  </si>
  <si>
    <t xml:space="preserve">De ICT Prestatie kan worden aangesloten op de SIEM oplossing van Utrecht conform het aansluitmodel. </t>
  </si>
  <si>
    <t>01.08</t>
  </si>
  <si>
    <t>De gemeente Utrecht behoudt zich het recht voor om alsnog af te zien van opdracht als de ICT Prestatie in een later stadium niet blijkt te voldoen aan de eisen of op onderdelen niet functioneert binnen het ICT-landschap van de gemeente Utrecht.</t>
  </si>
  <si>
    <t>01.09</t>
  </si>
  <si>
    <t>Gemeente Utrecht eist voor deze specifieke uitvraag een SAAS dienst.</t>
  </si>
  <si>
    <t>01.10</t>
  </si>
  <si>
    <t>Alle in dit document genoemde versies en beschrijvingen zijn onderhevig aan verandering. De leverancier kan zich derhalve niet beroepen op onjuistheden of onvolledigheden in deze specificatie maar heeft de verantwoordelijkheid aanvullende vragen te stellen voor zover deze nodig zijn voor het uitbrengen van een juiste offerte of implementatie.</t>
  </si>
  <si>
    <t>03.01</t>
  </si>
  <si>
    <t>De leverancier moet in staat zijn om de implementatie van de installatie en basisconfiguratie van het applicatie management platform, inclusief het trainen van beheerders, maar exclusief het packagen of toevoegen van applicaties, binnen een periode van 8 weken te voltooien.</t>
  </si>
  <si>
    <t>03.02</t>
  </si>
  <si>
    <t>De leverancier moet gedurende de gehele implementatieperiode continue ondersteuning bieden, inclusief beschikbaarheid voor consultatie, probleemoplossing en het beantwoorden van vragen.</t>
  </si>
  <si>
    <t>03.03</t>
  </si>
  <si>
    <t>De leverancier moet flexibiliteit tonen bij het aanpassen van het implementatieplan om in te spelen op veranderende omstandigheden en behoeften.</t>
  </si>
  <si>
    <t>03.04</t>
  </si>
  <si>
    <t>Na de implementatieperiode moet de leverancier post-implementatie ondersteuning bieden bij eventuele problemen of optimalisaties, inclusief een duidelijke escalatieprocedure voor kritieke problemen.</t>
  </si>
  <si>
    <t>03.05</t>
  </si>
  <si>
    <t>De leverancier moet een gedetailleerd opleidingsprogramma voor IT-beheerders voorzien, met zowel theoretische kennis als praktische hands-on sessies.</t>
  </si>
  <si>
    <t>03.06</t>
  </si>
  <si>
    <t>De leverancier moet trainingsmateriaal aanbieden, zoals handleidingen, video tutorials en FAQs, om IT-beheerders te ondersteunen tijdens en na de training.</t>
  </si>
  <si>
    <t>03.07</t>
  </si>
  <si>
    <t>De leverancier moet samenwerken met de projectleiders van de gemeente om een gedetailleerd plan op te stellen en alle relevante stakeholders te identificeren.</t>
  </si>
  <si>
    <t>03.08</t>
  </si>
  <si>
    <t>De leverancier moet het initiële onboardingproces begeleiden, inclusief configuratie en integratie met de bestaande systemen van de gemeente, zoals Microsoft Intune en Azure Virtual Desktop.</t>
  </si>
  <si>
    <t>03.09</t>
  </si>
  <si>
    <t>De leverancier moet hands-on begeleiding bieden bij het toevoegen van verschillende types applicaties en packages, inclusief store applicaties, repackages en applicaties waarvoor aanvullende packaging noodzakelijk is.</t>
  </si>
  <si>
    <t>03.10</t>
  </si>
  <si>
    <t>De leverancier moet uitgebreide ondersteuning bieden bij het opstellen en uitvoeren van uitgebreide tests voor elke fase van de migratie, inclusief gebruikerstests en validatie.</t>
  </si>
  <si>
    <t>03.11</t>
  </si>
  <si>
    <t>De leverancier moet ondersteuning bieden bij het verzamelen en verwerken van feedback van eindgebruikers en IT-beheerders en hulp bieden bij het doorvoeren van noodzakelijke aanpassingen en optimalisaties.</t>
  </si>
  <si>
    <t>03.12</t>
  </si>
  <si>
    <t>De leverancier moet zorgen voor een gestructureerde overdracht naar de dagelijkse operationele status, inclusief het opzetten van een beheerstructuur en rolgebaseerde toegangscontroles.</t>
  </si>
  <si>
    <t>Online applicatie portaal</t>
  </si>
  <si>
    <t>04.01</t>
  </si>
  <si>
    <t>Medewerkers en leveranciers moeten kunnen inloggen op een online applicatie portaal  waarop applicaties en werkomgevingen (zoals virtuele desktops en Remote Apps) worden aangeboden.</t>
  </si>
  <si>
    <t>Uniformiteit en beheer</t>
  </si>
  <si>
    <t>05.01</t>
  </si>
  <si>
    <t>Beheren van applicaties gebeurt vanuit het online applicatie platform.</t>
  </si>
  <si>
    <t>05.02</t>
  </si>
  <si>
    <t>Het online applicatie platform moet functioneren als het startmenu voor de werkplek.</t>
  </si>
  <si>
    <t>05.03</t>
  </si>
  <si>
    <t>Het platform moet een consistente gebruikersinterface bieden op alle beheerde devices en werkplekoplossingen.</t>
  </si>
  <si>
    <t>05.04</t>
  </si>
  <si>
    <t>Het moet mogelijk zijn om applicatieconfiguraties te laden en te beheren zowel in virtuele omgevingen (zoals Azure Virtual Desktop) als op fysieke apparaten (zoals laptops en desktops).</t>
  </si>
  <si>
    <t>05.05</t>
  </si>
  <si>
    <t>De gebruikerservaring van applicaties moet op verschillende werkplekoplossingen hetzelfde zijn.</t>
  </si>
  <si>
    <t>05.06</t>
  </si>
  <si>
    <t>Het platform moet applicaties in het startmenu van beheerde devices beheren</t>
  </si>
  <si>
    <t>05.07</t>
  </si>
  <si>
    <t>Medewerkers moeten alleen applicaties zien waarvoor ze zijn geautoriseerd.</t>
  </si>
  <si>
    <t>05.08</t>
  </si>
  <si>
    <t>In het startmenu beheerde applicaties moeten contextregels van toepassing zijn.</t>
  </si>
  <si>
    <t>05.09</t>
  </si>
  <si>
    <t>Applicaties moeten vooraf op beheerde devices geïnstalleerd kunnen worden.</t>
  </si>
  <si>
    <t>05.10</t>
  </si>
  <si>
    <t>Applicaties moeten geïnstalleerd kunnen worden op het moment van gebruik.</t>
  </si>
  <si>
    <t>05.11</t>
  </si>
  <si>
    <t>Gemeente-specifieke (pre)configuratie moet geladen worden bij het starten van een applicatie.</t>
  </si>
  <si>
    <t>05.12</t>
  </si>
  <si>
    <t>Gebruikers- of afdeling-specifieke configuraties moeten geladen worden bij het starten van een applicatie (bijvoorbeeld verschillende startpagina per afdeling).</t>
  </si>
  <si>
    <t>05.13</t>
  </si>
  <si>
    <t>Het moet mogelijk zijn om een audit trail uit te voeren van de applicatieconfiguratie. Wijzigingen moeten worden vastgelegd, inclusief wie wat wanneer heeft doorgevoerd en wat er is gewijzigd.</t>
  </si>
  <si>
    <t>05.14</t>
  </si>
  <si>
    <t>Toegang moet op basis van Role-Based Access Control (RBAC) kunnen worden toegepast, met verschillende administratieve rollen om toegang tot delen van de configuratie te geven  .</t>
  </si>
  <si>
    <t>Release en patchmanagement</t>
  </si>
  <si>
    <t>06.01</t>
  </si>
  <si>
    <t>De leverancier levert op aanvraag inzicht in de te verwachten ontwikkelingen in de ICT Prestatie.</t>
  </si>
  <si>
    <t>Het platform moet eigen MSI en MSIX packages kunnen aanbieden.</t>
  </si>
  <si>
    <t>06.02</t>
  </si>
  <si>
    <t>Het moet mogelijk zijn om nieuwe versies of patches van applicaties te distribueren naar alle beheerde devices en werkplekken, met de mogelijkheid om specifieke tijdstippen en groepen te selecteren voor distributie.</t>
  </si>
  <si>
    <t>Single Sign-On ervaring</t>
  </si>
  <si>
    <t>07.01</t>
  </si>
  <si>
    <t>Het platform moet meerdere onafhankelijke Azure Tenants / DaaS-providers kunnen integreren in een online applicatie portaal.</t>
  </si>
  <si>
    <t>07.02</t>
  </si>
  <si>
    <t>Vanuit het online applicatie portaal moet het mogelijk zijn om via SSO applicaties te starten</t>
  </si>
  <si>
    <t>07.03</t>
  </si>
  <si>
    <t>SSO moet ook van toepassing zijn wanneer men vanuit het startmenu een applicatie opstart.</t>
  </si>
  <si>
    <t>07.04</t>
  </si>
  <si>
    <t>Het platform ondersteunt de SSO standaarden vermeldt in bijlage 8.3</t>
  </si>
  <si>
    <t>07.05</t>
  </si>
  <si>
    <t>Toegang tot het platform is dwingend geregeld op basis van Single-Sign-On, (SSO) zie bijlage 8.2.19</t>
  </si>
  <si>
    <t>07.06</t>
  </si>
  <si>
    <t>Het platform ondersteunt indien nodig MFA</t>
  </si>
  <si>
    <t>07.07</t>
  </si>
  <si>
    <t>Gegevens die via het internet worden uitgewisseld dienen op een bij de data passende manier te worden beveiligd. Privacygevoelige gegevens moeten versleuteld worden.</t>
  </si>
  <si>
    <t>Context Afhankelijk kunnen werken</t>
  </si>
  <si>
    <t>Applicaties kunnen privacygevoelige informatie bevatten, waardoor richtlijnen vereisen om in bepaalde contexten diensten niet of anders aan te bieden.</t>
  </si>
  <si>
    <t>08.01</t>
  </si>
  <si>
    <t>Het platform moet context kunnen bepalen op basis van netwerk-locatie, zoals intern of extern.</t>
  </si>
  <si>
    <t>08.02</t>
  </si>
  <si>
    <t>Het platform moet context kunnen bepalen op basis van beheerde en onbeheerde clients.</t>
  </si>
  <si>
    <t>08.03</t>
  </si>
  <si>
    <t>Het platform moet flexibel zijn in het aanpassen van contextregels, zodat beheerders deze snel kunnen aanpassen aan veranderende omstandigheden.</t>
  </si>
  <si>
    <t>08.04</t>
  </si>
  <si>
    <t>Het platform moet context kunnen bepalen op basis van Entra ID groep lidmaatschap.</t>
  </si>
  <si>
    <t>08.05</t>
  </si>
  <si>
    <t>Het platform moet context kunnen bepalen op basis van Entra ID user properties (zoals afdeling).</t>
  </si>
  <si>
    <t>08.06</t>
  </si>
  <si>
    <t>Op basis van context moeten extra of andere configuraties en/of ini-bestanden kunnen worden aangeroepen bij het opstarten van een applicatie.</t>
  </si>
  <si>
    <t>08.07</t>
  </si>
  <si>
    <t>Op basis van context moeten applicaties anders kunnen worden opgestart. Bijvoorbeeld, op basis van de context van publieke computers moet een Remote App niet zichtbaar zijn, maar een virtuele werkplek wel.</t>
  </si>
  <si>
    <t>Integraties en Applicaties</t>
  </si>
  <si>
    <t>De gemeente maakt momenteel gebruik van Microsoft Intune en Microsoft Configuration Manager voor het configureren en beveiligen van onze werkomgevingen. Onze doelstelling is niet om deze producten te vervangen, maar om ze aan te vullen op het gebied van applicatiebeheer. We willen onze huidige infrastructuur uitbreiden met een oplossing die specifieke ondersteuning biedt voor het beheren van applicaties, zonder afbreuk te doen aan de bestaande configuratie- en beveiligingsfunctionaliteiten die Intune en Configuration Manager ons bieden. Het doel is om de beheerders in staat te stellen applicaties efficiënter te beheren en toe te voegen, terwijl we voortbouwen op onze bestaande Microsoft-oplossingen.</t>
  </si>
  <si>
    <t>09.01</t>
  </si>
  <si>
    <t>Het platform moet kunnen samenwerken met Microsoft Intune voor device-configuraties.</t>
  </si>
  <si>
    <t>09.02</t>
  </si>
  <si>
    <t>Het product dient om te kunnen gaan met verschillende DAAS- en SAAS oplossingen.</t>
  </si>
  <si>
    <t>09.03</t>
  </si>
  <si>
    <t>Het platform moet ondersteuning bieden voor Azure Virtual Desktop.</t>
  </si>
  <si>
    <t>09.04</t>
  </si>
  <si>
    <t>Het platform moet ondersteuning bieden voor AVD-Remote Apps.</t>
  </si>
  <si>
    <t>09.05</t>
  </si>
  <si>
    <t>Het platform moet ondersteuning bieden voor VMware Horizon.</t>
  </si>
  <si>
    <t>09.06</t>
  </si>
  <si>
    <t>Het platform moet ondersteuning bieden voor FSLogix App Masking</t>
  </si>
  <si>
    <t>09.07</t>
  </si>
  <si>
    <t>Het platform moet ondersteuning bieden voor Citrix.</t>
  </si>
  <si>
    <t>Gegevens bescherming</t>
  </si>
  <si>
    <t>10.01</t>
  </si>
  <si>
    <t>Uitgangspunt is toepassing van Basis Beveiliging Niveau 2 (BBN2) tenzij anders wordt vastgesteld.</t>
  </si>
  <si>
    <t>BBN2 geldt minimaal bij persoonsgegevens, n.a.v. business impact analyse scan kan het BBN niveau  worden bijgesteld naar BBN3 of BBN1.</t>
  </si>
  <si>
    <t>10.02</t>
  </si>
  <si>
    <t>De ICT Prestatie volgt de tijdsperiodes voor herstel van de dienstverlening (RTO) behorende bij het BBN niveau.</t>
  </si>
  <si>
    <t>Op basis van de business impact analyse kunnen er eventuele hogere eisen worden gesteld.</t>
  </si>
  <si>
    <t>10.03</t>
  </si>
  <si>
    <t>De ICT Prestatie volgt de geborgde maximale dataverlies (RPO) behorende bij het BBN niveau.</t>
  </si>
  <si>
    <t>10.04</t>
  </si>
  <si>
    <t>Er wordt een periodieke versleutelde back-up gemaakt van de data binnen de ICT Prestatie en de herstelprocedure wordt minimaal 1 keer per jaar getest.  </t>
  </si>
  <si>
    <t>10.05</t>
  </si>
  <si>
    <t>Er is een proces voor het zo snel mogelijk doorvoeren van beveiligingsupdates binnen de ICT Prestatie en de omgeving die hiervoor benodigd is. </t>
  </si>
  <si>
    <t>10.06</t>
  </si>
  <si>
    <t>Er wordt gebruik gemaakt van monitoring voor het signaleren van uitval en andere incidenten. </t>
  </si>
  <si>
    <t>10.07</t>
  </si>
  <si>
    <t>De leverancier logt gelukte aanmeldpogingen, mislukte aanmeldpogingen en het gebruik van systeemhulpmiddelen (auditing), waarbij de logbestanden beschermd en regelmatig beoordeeld worden. </t>
  </si>
  <si>
    <t>Met systeemhulpmiddelen worden functionaliteiten en tools bedoeld die in staat zijn om beheersmaatregelen voor systemen en toepassingen te omzeilen.</t>
  </si>
  <si>
    <t>10.08</t>
  </si>
  <si>
    <t>Logging wordt minimaal een half jaar bewaard. In geval van een (vermoed) informatiebeveiligingsincident wordt de logging minimaal 3 jaar bewaard voor onderzoek en op verzoek ter beschikking gesteld aan gemeente Utrecht.</t>
  </si>
  <si>
    <t>10.09</t>
  </si>
  <si>
    <t>Beheerders hebben enkel toegang tot de functionaliteiten waarvoor zij specifiek bevoegd zijn. </t>
  </si>
  <si>
    <t>RBAC rollen kunnen worden geconfigureerd</t>
  </si>
  <si>
    <t>10.10</t>
  </si>
  <si>
    <t>De leverancier heeft de ontwikkel-, test en acceptatie omgevingen (separaat of geïntegreerd tot één omgeving) gescheiden van productieomgevingen en maakt geen gebruik van persoonlijke gegevens uit de productieomgeving.</t>
  </si>
  <si>
    <t>10.11</t>
  </si>
  <si>
    <t>Data wordt veilig opgeslagen in databases of bestanden, waarbij zeer gevoelige gegevens worden versleuteld. </t>
  </si>
  <si>
    <t>Zie BIO 10.1 voor de verdere invulling van de versleuteling vereisten.</t>
  </si>
  <si>
    <t>10.12</t>
  </si>
  <si>
    <t>De leverancier houdt te allen tijde systemen en databases (logisch) gescheiden van andere klanten van de inschrijver.</t>
  </si>
  <si>
    <t>10.13</t>
  </si>
  <si>
    <t>Er wordt gebruik gemaakt van versleuteling bij de uitwisseling van gegevens over interne als externe netwerken. </t>
  </si>
  <si>
    <t>10.14</t>
  </si>
  <si>
    <t>Gebruikers hebben enkel toegang tot de data waarvoor zij specifiek bevoegd zijn (conform autorisatiematrix).  </t>
  </si>
  <si>
    <t>10.15</t>
  </si>
  <si>
    <t>Data wordt niet langer bewaard dan toegestaan volgens geldende bewaartermijnen.</t>
  </si>
  <si>
    <t>10.16</t>
  </si>
  <si>
    <t>Persoonsgegevens worden waar mogelijk geanonimiseerd, dan wel gepseudonimiseerd opgeslagen en verwerkt, zodat informatie niet tot een persoon herleidbaar is.</t>
  </si>
  <si>
    <t>10.17</t>
  </si>
  <si>
    <t>Persoonsgegevens worden verwijderd zodra die niet langer nodig zijn voor het oorspronkelijke doel waarvoor ze zijn verzameld.</t>
  </si>
  <si>
    <t>10.18</t>
  </si>
  <si>
    <t>Informatiebeveiligingsincidenten en datalekken behoren zo snel mogelijk te worden gerapporteerd aan gemeente Utrecht.</t>
  </si>
  <si>
    <t>10.19</t>
  </si>
  <si>
    <t>De leverancier voldoet aan de ISO 27001 en 27002 normen of vergelijkbaar en kan dit aantonen door middel van actuele certificering.</t>
  </si>
  <si>
    <t>10.20</t>
  </si>
  <si>
    <t>Indien de leverancier niet voldoet of kan voldoen aan bovengenoemde normen (ISO 27001 en 27002 of vergelijkbaar), kan een passend niveau voor informatiebeveiliging worden aangetoond door middel van een TPM-verklaring van een onafhankelijke auditor.</t>
  </si>
  <si>
    <t>Aansluitvoorwaarden SAAS dienst</t>
  </si>
  <si>
    <t>11.01</t>
  </si>
  <si>
    <t>Voorkomen dat programmatuur op de infrastructuur van de gemeente moet worden geïnstalleerd.</t>
  </si>
  <si>
    <t>11.02</t>
  </si>
  <si>
    <t>De toegang tot de SaaS-applicatie kan worden beperkt op basis van de bron/context.</t>
  </si>
  <si>
    <t>Afhankelijk van de aard van de gegevens en applicatie. Bij voorkeur i.c.m. Federatie en conditionele toegang.</t>
  </si>
  <si>
    <t>11.03</t>
  </si>
  <si>
    <t xml:space="preserve">De SaaS-applicatie maakt geen gebruik van plug-in componenten. </t>
  </si>
  <si>
    <t>Plug-ins moeten in de standaard werkplek worden opgenomen (compatibiliteit met werkplek en overige applicaties, beheer)</t>
  </si>
  <si>
    <t>11.04</t>
  </si>
  <si>
    <t>Voor het functioneren van de SAAS-applicatie op het client device en/of in de webbrowser zijn geen verdere instellingen en/of installaties op het client device en/of in de browser benodigd.</t>
  </si>
  <si>
    <t>Voor het gebruik van de applicatie hoeft geen software geïnstalleerd te worden, geen aanpassingen aan de browser instellingen, de applicatie maakt geen gebruik van extensies op de browser.</t>
  </si>
  <si>
    <t>11.05</t>
  </si>
  <si>
    <t>De database van de SaaS-applicatie beschikt over de optie om gegevens versleuteld op te slaan.</t>
  </si>
  <si>
    <t>Versleuteling is onderdeel van het database management systeem dat door de SaaS applicatie gebruikt wordt.</t>
  </si>
  <si>
    <t>De beschikbaarheid, responsetijden van de front-end kan door de gemeente Utrecht gemonitord worden.</t>
  </si>
  <si>
    <t xml:space="preserve">De constructie van de SaaS applicatie dient toe te laten dat de applicatie door de gemeente Utrecht gemonitord </t>
  </si>
  <si>
    <t>3. WENSEN</t>
  </si>
  <si>
    <t>Maatwerk</t>
  </si>
  <si>
    <t>Algemeen</t>
  </si>
  <si>
    <t>De gemeente levert werkplekdiensten aan een volksgezondheidsafdeling waar medische gegevens worden verwerkt. Daarom wensen wij dat de leverancier ervaring heeft met systemen die worden gebruikt voor het verwerken van medische data, aantoonbaar conform NEN 7510.</t>
  </si>
  <si>
    <t>04.03</t>
  </si>
  <si>
    <t>04.04</t>
  </si>
  <si>
    <t>05.15</t>
  </si>
  <si>
    <t>05.16</t>
  </si>
  <si>
    <t>Bij het overnemen van de werkplek van de eindgebruiker kan de medewerkers bepalen wat er wordt getoond.</t>
  </si>
  <si>
    <t>05.17</t>
  </si>
  <si>
    <t>05.18</t>
  </si>
  <si>
    <t>05.19</t>
  </si>
  <si>
    <t>05.20</t>
  </si>
  <si>
    <t>05.21</t>
  </si>
  <si>
    <t>05.22</t>
  </si>
  <si>
    <t>05.23</t>
  </si>
  <si>
    <t>05.24</t>
  </si>
  <si>
    <t>05.25</t>
  </si>
  <si>
    <t>06.03</t>
  </si>
  <si>
    <t>06.04</t>
  </si>
  <si>
    <t xml:space="preserve">De gemeente maakt gebruik van SharePoint Online en Microsoft Teams. Verschillende teams vinden het fijn om aan hun medewerkers aan te geven welke applicatie ze standaard gebruiken en dit kenbaar te maken in SharePoint of Teams. </t>
  </si>
  <si>
    <t>09.08</t>
  </si>
  <si>
    <t>De oplossing kan conversie van applicatie configuratie vanuit de huidige tooling (Ivanti Workspace Control) naar het nieuwe product ondersteunen.</t>
  </si>
  <si>
    <t>Het platform kan flexibel en schaalbaar zijn om toekomstige technologieën en integraties, zoals AI-gedreven automatisering of aanvullende beveiligingslagen, te accommoderen zonder significante verstoringen</t>
  </si>
  <si>
    <t>Wij wensen dat Nederlandstalige ondersteuning beschikbaar is voor onze technische beheerders om hen te assisteren bij vragen en problemen tijdens de implementatie en het gebruik van onze systemen.</t>
  </si>
  <si>
    <t>Het online applicatie platform kan ondersteuning bieden voor gebruik op kleinere schermen zoals tablets en smartphones.</t>
  </si>
  <si>
    <t>Het online applicatieplatform kan omgaan met meerdere Entra ID-tenants, waaronder onze OTA-omgeving (Ontwikkel, Test, Acceptatie). De OTA-omgeving bevindt zich in een andere Azure-tenant en maakt gebruik van een eigen, aparte Entra ID-domein. Door deze ondersteuning kunnen we onze ontwikkel-, test- en acceptatieprocessen gescheiden houden van de productieomgeving, terwijl we consistentie en veiligheid in het beheer van applicaties over verschillende omgevingen waarborgen. Het kunnen werken met meerdere Entra ID-tenants zou ons flexibiliteit en efficiëntie bieden bij het beheren van onze applicaties binnen diverse omgevingen.</t>
  </si>
  <si>
    <t>Het platform kan instellingen op applicatieniveau beheren, die worden geïnitieerd bij het starten van de applicatie.</t>
  </si>
  <si>
    <t>Het platform kan rapportages genereren over het gebruik van het online portaal.</t>
  </si>
  <si>
    <t>Gegevensbronnen (databaseverbindingen) en ODBC-koppelingen kunnen vanuit één oplossing worden gedefinieerd.</t>
  </si>
  <si>
    <t>Het platform kan inzicht bieden in het gebruik van applicaties.</t>
  </si>
  <si>
    <t>De configuratie van het platform kan automatisch worden gedocumenteerd.</t>
  </si>
  <si>
    <t>Het is mogelijk om meldingen te genereren bij het opstarten van een applicatie.</t>
  </si>
  <si>
    <t>Het is mogelijk om een start- en einddatum en -tijd in te stellen voor toegang tot een applicatie ten behoeve van onderhoudsvensters.</t>
  </si>
  <si>
    <t>Het is mogelijk om gebruikersfeedback te integreren en te analyseren om de gebruikerservaring continu te verbeteren.</t>
  </si>
  <si>
    <t>Het is mogelijk om een bestaande applicatiecatalogus, waarin altijd de laatste versies van applicaties worden aangeboden, te implementeren in het online portaal.</t>
  </si>
  <si>
    <t>Het is mogelijk om geautomatiseerde rollback van applicaties uit te voeren indien een update of patch problemen veroorzaakt.</t>
  </si>
  <si>
    <t>Het is mogelijk om op een SharePoint Teamsite een selectie van applicaties aan te bieden.</t>
  </si>
  <si>
    <t>Vanuit het online applicatie portaal kan via SSO worden door gelogd naar andere tenants omgevingen.</t>
  </si>
  <si>
    <t>Deze applicaties kunnen functioneren conform de configuratie in het online applicatie portaal.</t>
  </si>
  <si>
    <t>06.05</t>
  </si>
  <si>
    <t>De oplossing moet Nederlandstalig zijn.</t>
  </si>
  <si>
    <t>Eindgebruikers en beheerders moeten de mogelijkheid hebben om naast Nederlands ook andere talen te selecteren.</t>
  </si>
  <si>
    <t>05.26</t>
  </si>
  <si>
    <t>1.11</t>
  </si>
  <si>
    <t>1.12</t>
  </si>
  <si>
    <t>MVOI</t>
  </si>
  <si>
    <t>12.01</t>
  </si>
  <si>
    <t>Social Return</t>
  </si>
  <si>
    <t>13.01</t>
  </si>
  <si>
    <t>De Social Return verplichting is van toepassing als de totale waarde van de (nadere) opdrachten, op basis van deze (raam-)overeenkomst opgedragen, €100.000 of meer bedraagt.</t>
  </si>
  <si>
    <t>U conformeert zich aan alle verplichtingen die voortvloeien uit het document ‘Handleiding Social Return’. Voor deze (raam-)overeenkomst geldt een in te zetten percentage Social Return van 5%.</t>
  </si>
  <si>
    <t>De gemeente stelt de in te zetten waarde Social Return per kwartaal bij op basis van de werkelijke cumulatieve waarde van alle nadere opdrachten die de gemeente op basis van de (raam) overeenkomst aan u verstrekt.</t>
  </si>
  <si>
    <t>De gemeente bepaalt de in te zetten waarde aan Social Return op basis van de werkelijke waarde van de (nadere) opdracht. Dit is inclusief eventuele aanvullende opdrachten, zoals meerwerk, opties of wijzigingen van de opdracht.</t>
  </si>
  <si>
    <t>U realiseert de Social return invulling tijdens de looptijd van de (raam-)overeenkomst.</t>
  </si>
  <si>
    <t>U bent zelf verantwoordelijk voor invulling van de social return opgave.</t>
  </si>
  <si>
    <t>13.02</t>
  </si>
  <si>
    <t>13.03</t>
  </si>
  <si>
    <t>13.04</t>
  </si>
  <si>
    <t>13.05</t>
  </si>
  <si>
    <t>13.06</t>
  </si>
  <si>
    <t>13.07</t>
  </si>
  <si>
    <t>Vervoer naar een locatie van de gemeente Utrecht wordt emmisieloos uitgevoerd. Hieronder wordt verstaan: elektrische auto, trein, tram, bus, fietsend of lopend.</t>
  </si>
  <si>
    <t>Na gunning van de opdracht plant u via socialreturn@utrecht.nl een gesprek met een adviseur social return. De gemeente adviseert de leverancier graag over mogelijkheden. Het toepassen van social return is maatwerk waarbij de gemeente rekening houdt met uw wensen: we zoeken naar een ‘win-win-winsituatie’.</t>
  </si>
  <si>
    <t>Het is mogelijk om een werkplek over te nemen van de eindgebruiker.</t>
  </si>
  <si>
    <t>Het platform kan bepaalde applicaties starten met administratorrechten zonder context van de gebruiker te wijzigen</t>
  </si>
  <si>
    <t>Nieuwe functionaliteit kan worden getest in een OTAP proces, dit kan bij de leverancier of binnen de Utrecht ICT omgeving.</t>
  </si>
  <si>
    <t>De gemeente streeft naar de implementatie van een geavanceerde online applicatie management platform om de levering en het beheer van softwaretoepassingen te vereenvoudigen. Dit platform moet een uniforme, efficiënte en veilige ervaring bieden voor zowel eindgebruikers als IT-beheerders. De belangrijkste doelstellingen zijn:
•	Efficiëntie Verbeteren: Het platform moet de tijd en moeite die nodig zijn voor het distribueren en beheren van applicaties aanzienlijk verminderen.
•	Kosten Besparen: Door consolidatie van tools en processen moeten operationele kosten worden verlaagd.
•	Gebruikerstevredenheid Verhogen: Een naadloze en consistente gebruikerservaring moet de tevredenheid en productiviteit van eindgebruikers verbeteren.
•	Beveiliging en Compliance: Het platform moet voldoen aan alle relevante beveiligingsnormen en regelgeving, zoals AVG, BIO 2.0 en NIS 2.0. 
De gemeente wil hiermee een omgeving creëren waarin medewerkers eenvoudig en veilig toegang hebben tot de benodigde applicaties, ongeacht hun locatie of het apparaat dat ze gebruiken. Het platform moet gebruiksvriendelijk, schaalbaar en toekomstbestendig zijn om de gemeente te ondersteunen bij voortdurende technologische ontwikkelingen.</t>
  </si>
  <si>
    <t xml:space="preserve">Het gebruik van remote display om een externe applicatie te benaderen is niet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</si>
</sst>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0"/>
      <color theme="1"/>
      <name val="Calibri"/>
      <family val="2"/>
      <scheme val="minor"/>
    </font>
    <font>
      <b/>
      <sz val="14"/>
      <color theme="0"/>
      <name val="Calibri"/>
      <family val="2"/>
      <scheme val="minor"/>
    </font>
    <font>
      <b/>
      <sz val="18"/>
      <color theme="0"/>
      <name val="Calibri"/>
      <family val="2"/>
      <scheme val="minor"/>
    </font>
    <font>
      <sz val="14"/>
      <color theme="0"/>
      <name val="Calibri"/>
      <family val="2"/>
      <scheme val="minor"/>
    </font>
    <font>
      <sz val="14"/>
      <color rgb="FFC00000"/>
      <name val="Calibri"/>
      <family val="2"/>
      <scheme val="minor"/>
    </font>
    <font>
      <b/>
      <sz val="11"/>
      <color theme="1"/>
      <name val="Calibri"/>
      <family val="2"/>
      <scheme val="minor"/>
    </font>
    <font>
      <b/>
      <sz val="10"/>
      <color rgb="FFCC0000"/>
      <name val="Arial"/>
      <family val="2"/>
    </font>
    <font>
      <sz val="10"/>
      <color theme="1"/>
      <name val="Arial"/>
      <family val="2"/>
    </font>
    <font>
      <sz val="8"/>
      <name val="Calibri"/>
      <family val="2"/>
      <scheme val="minor"/>
    </font>
    <font>
      <sz val="11"/>
      <color theme="0"/>
      <name val="Arial"/>
      <family val="2"/>
    </font>
    <font>
      <sz val="11"/>
      <color rgb="FFC00000"/>
      <name val="Arial"/>
      <family val="2"/>
    </font>
    <font>
      <sz val="10"/>
      <color theme="0"/>
      <name val="Arial"/>
      <family val="2"/>
    </font>
    <font>
      <sz val="11"/>
      <color theme="1"/>
      <name val="Arial"/>
      <family val="2"/>
    </font>
    <font>
      <sz val="24"/>
      <color theme="0"/>
      <name val="Arial"/>
      <family val="2"/>
    </font>
    <font>
      <sz val="8"/>
      <color theme="0"/>
      <name val="Arial"/>
      <family val="2"/>
    </font>
    <font>
      <sz val="10"/>
      <color rgb="FFC00000"/>
      <name val="Arial"/>
      <family val="2"/>
    </font>
    <font>
      <sz val="10"/>
      <name val="Arial"/>
      <family val="2"/>
    </font>
    <font>
      <sz val="9"/>
      <color theme="1"/>
      <name val="Arial"/>
      <family val="2"/>
    </font>
    <font>
      <b/>
      <sz val="10"/>
      <color rgb="FFFF0000"/>
      <name val="Arial"/>
      <family val="2"/>
    </font>
    <font>
      <b/>
      <sz val="9"/>
      <color rgb="FFFF0000"/>
      <name val="Arial"/>
      <family val="2"/>
    </font>
    <font>
      <b/>
      <sz val="9"/>
      <color rgb="FFFF0000"/>
      <name val="Arial"/>
    </font>
    <font>
      <sz val="10"/>
      <color theme="1"/>
      <name val="Arial"/>
    </font>
    <font>
      <sz val="9"/>
      <color theme="1"/>
      <name val="Arial"/>
    </font>
  </fonts>
  <fills count="5">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21">
    <xf numFmtId="0" fontId="0" fillId="0" borderId="0" xfId="0"/>
    <xf numFmtId="0" fontId="1" fillId="2" borderId="0" xfId="0" applyFont="1" applyFill="1"/>
    <xf numFmtId="0" fontId="0" fillId="2" borderId="0" xfId="0" applyFill="1"/>
    <xf numFmtId="0" fontId="2" fillId="2" borderId="2" xfId="0" applyFont="1" applyFill="1" applyBorder="1"/>
    <xf numFmtId="0" fontId="2" fillId="2" borderId="3" xfId="0" applyFont="1" applyFill="1" applyBorder="1"/>
    <xf numFmtId="0" fontId="2" fillId="2" borderId="4" xfId="0" applyFont="1" applyFill="1" applyBorder="1"/>
    <xf numFmtId="0" fontId="5" fillId="4" borderId="6" xfId="0" quotePrefix="1" applyFont="1" applyFill="1" applyBorder="1"/>
    <xf numFmtId="0" fontId="5" fillId="4" borderId="9" xfId="0" quotePrefix="1" applyFont="1" applyFill="1" applyBorder="1"/>
    <xf numFmtId="0" fontId="0" fillId="0" borderId="23" xfId="0" applyBorder="1"/>
    <xf numFmtId="0" fontId="0" fillId="0" borderId="24" xfId="0" applyBorder="1"/>
    <xf numFmtId="0" fontId="0" fillId="0" borderId="25" xfId="0" applyBorder="1"/>
    <xf numFmtId="0" fontId="0" fillId="0" borderId="27" xfId="0" applyBorder="1"/>
    <xf numFmtId="0" fontId="0" fillId="0" borderId="29" xfId="0" applyBorder="1"/>
    <xf numFmtId="0" fontId="0" fillId="0" borderId="30" xfId="0" applyBorder="1"/>
    <xf numFmtId="0" fontId="6" fillId="0" borderId="26" xfId="0" applyFont="1" applyBorder="1"/>
    <xf numFmtId="0" fontId="6" fillId="0" borderId="28" xfId="0" applyFont="1" applyBorder="1"/>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0" fillId="2" borderId="0" xfId="0" applyFont="1" applyFill="1"/>
    <xf numFmtId="0" fontId="10" fillId="2" borderId="0" xfId="0" applyFont="1" applyFill="1" applyAlignment="1">
      <alignment horizontal="center" vertical="center"/>
    </xf>
    <xf numFmtId="0" fontId="10" fillId="2" borderId="0" xfId="0" applyFont="1" applyFill="1" applyAlignment="1">
      <alignment horizontal="center"/>
    </xf>
    <xf numFmtId="0" fontId="10" fillId="2" borderId="2" xfId="0" applyFont="1" applyFill="1" applyBorder="1" applyAlignment="1">
      <alignment horizontal="right"/>
    </xf>
    <xf numFmtId="0" fontId="10" fillId="2" borderId="3" xfId="0" applyFont="1" applyFill="1" applyBorder="1"/>
    <xf numFmtId="0" fontId="11" fillId="2" borderId="4" xfId="0" applyFont="1" applyFill="1" applyBorder="1"/>
    <xf numFmtId="0" fontId="12" fillId="2" borderId="0" xfId="0" applyFont="1" applyFill="1" applyAlignment="1">
      <alignment wrapText="1"/>
    </xf>
    <xf numFmtId="0" fontId="13" fillId="0" borderId="0" xfId="0" applyFont="1"/>
    <xf numFmtId="0" fontId="10" fillId="2" borderId="7" xfId="0" applyFont="1" applyFill="1" applyBorder="1" applyAlignment="1">
      <alignment horizontal="right"/>
    </xf>
    <xf numFmtId="0" fontId="10" fillId="2" borderId="8" xfId="0" applyFont="1" applyFill="1" applyBorder="1"/>
    <xf numFmtId="0" fontId="10" fillId="2" borderId="9" xfId="0" applyFont="1" applyFill="1" applyBorder="1"/>
    <xf numFmtId="0" fontId="10" fillId="2" borderId="2" xfId="0" applyFont="1" applyFill="1" applyBorder="1"/>
    <xf numFmtId="0" fontId="10" fillId="2" borderId="4" xfId="0" applyFont="1" applyFill="1" applyBorder="1"/>
    <xf numFmtId="0" fontId="10" fillId="2" borderId="7" xfId="0" applyFont="1" applyFill="1" applyBorder="1"/>
    <xf numFmtId="0" fontId="15" fillId="2" borderId="0" xfId="0" applyFont="1" applyFill="1" applyAlignment="1">
      <alignment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vertical="top" wrapText="1"/>
    </xf>
    <xf numFmtId="0" fontId="8" fillId="0" borderId="10" xfId="0" applyFont="1" applyBorder="1" applyAlignment="1">
      <alignment horizontal="center" vertical="top" wrapText="1"/>
    </xf>
    <xf numFmtId="0" fontId="8" fillId="3" borderId="1" xfId="0" applyFont="1" applyFill="1" applyBorder="1" applyAlignment="1">
      <alignment horizontal="center" vertical="top"/>
    </xf>
    <xf numFmtId="0" fontId="8" fillId="3" borderId="1" xfId="0" applyFont="1" applyFill="1" applyBorder="1" applyAlignment="1">
      <alignment vertical="top" wrapText="1"/>
    </xf>
    <xf numFmtId="0" fontId="8" fillId="0" borderId="1" xfId="0" applyFont="1" applyBorder="1" applyAlignment="1">
      <alignment vertical="top"/>
    </xf>
    <xf numFmtId="0" fontId="8" fillId="0" borderId="0" xfId="0" applyFont="1"/>
    <xf numFmtId="0" fontId="13" fillId="0" borderId="0" xfId="0" applyFont="1" applyAlignment="1">
      <alignment horizontal="center" vertical="center"/>
    </xf>
    <xf numFmtId="0" fontId="13" fillId="0" borderId="0" xfId="0" applyFont="1" applyAlignment="1">
      <alignment horizontal="center"/>
    </xf>
    <xf numFmtId="0" fontId="8" fillId="0" borderId="0" xfId="0" applyFont="1" applyAlignment="1">
      <alignment wrapText="1"/>
    </xf>
    <xf numFmtId="0" fontId="8" fillId="3" borderId="10" xfId="0" applyFont="1" applyFill="1" applyBorder="1" applyAlignment="1">
      <alignment vertical="top" wrapText="1"/>
    </xf>
    <xf numFmtId="0" fontId="16" fillId="2" borderId="0" xfId="0" applyFont="1" applyFill="1" applyAlignment="1">
      <alignment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xf>
    <xf numFmtId="0" fontId="8" fillId="3" borderId="10" xfId="0" applyFont="1" applyFill="1" applyBorder="1" applyAlignment="1">
      <alignment horizontal="center" vertical="top"/>
    </xf>
    <xf numFmtId="0" fontId="8" fillId="0" borderId="10" xfId="0" applyFont="1" applyBorder="1" applyAlignment="1">
      <alignment vertical="top"/>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18" fillId="0" borderId="10" xfId="0" applyFont="1" applyBorder="1" applyAlignment="1">
      <alignment vertical="top" wrapText="1"/>
    </xf>
    <xf numFmtId="0" fontId="18" fillId="0" borderId="0" xfId="0" applyFont="1"/>
    <xf numFmtId="0" fontId="19" fillId="0" borderId="0" xfId="0" applyFont="1"/>
    <xf numFmtId="0" fontId="19" fillId="0" borderId="0" xfId="0" applyFont="1" applyAlignment="1">
      <alignment horizontal="center" vertical="center"/>
    </xf>
    <xf numFmtId="0" fontId="18" fillId="0" borderId="1" xfId="0" applyFont="1" applyBorder="1" applyAlignment="1">
      <alignment wrapText="1"/>
    </xf>
    <xf numFmtId="0" fontId="13" fillId="0" borderId="1" xfId="0" applyFont="1" applyBorder="1" applyAlignment="1">
      <alignment horizontal="center" vertical="center" wrapText="1"/>
    </xf>
    <xf numFmtId="0" fontId="18" fillId="0" borderId="1" xfId="0" applyFont="1" applyBorder="1"/>
    <xf numFmtId="0" fontId="19" fillId="0" borderId="31" xfId="0" applyFont="1" applyBorder="1" applyAlignment="1">
      <alignment horizontal="center" vertical="top"/>
    </xf>
    <xf numFmtId="0" fontId="19" fillId="0" borderId="31" xfId="0" applyFont="1" applyBorder="1" applyAlignment="1">
      <alignment vertical="top" wrapText="1"/>
    </xf>
    <xf numFmtId="0" fontId="19" fillId="0" borderId="31" xfId="0" applyFont="1" applyBorder="1" applyAlignment="1">
      <alignment vertical="top"/>
    </xf>
    <xf numFmtId="0" fontId="20" fillId="0" borderId="0" xfId="0" applyFont="1"/>
    <xf numFmtId="0" fontId="20" fillId="0" borderId="0" xfId="0" applyFont="1" applyAlignment="1">
      <alignment wrapText="1"/>
    </xf>
    <xf numFmtId="0" fontId="20" fillId="0" borderId="0" xfId="0" applyFont="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8" fillId="0" borderId="32" xfId="0" applyFont="1" applyBorder="1" applyAlignment="1">
      <alignment horizontal="center" vertical="top"/>
    </xf>
    <xf numFmtId="0" fontId="8" fillId="0" borderId="32" xfId="0" applyFont="1" applyBorder="1" applyAlignment="1">
      <alignment vertical="top" wrapText="1"/>
    </xf>
    <xf numFmtId="0" fontId="8" fillId="0" borderId="32" xfId="0" applyFont="1" applyBorder="1" applyAlignment="1">
      <alignment vertical="top"/>
    </xf>
    <xf numFmtId="0" fontId="8" fillId="0" borderId="1" xfId="0" applyFont="1" applyBorder="1"/>
    <xf numFmtId="0" fontId="0" fillId="0" borderId="0" xfId="0" applyFill="1" applyAlignment="1">
      <alignment wrapText="1"/>
    </xf>
    <xf numFmtId="0" fontId="8" fillId="0" borderId="10" xfId="0" applyFont="1" applyFill="1" applyBorder="1" applyAlignment="1">
      <alignment vertical="top" wrapText="1"/>
    </xf>
    <xf numFmtId="0" fontId="0" fillId="0" borderId="1" xfId="0" applyFill="1" applyBorder="1" applyAlignment="1">
      <alignment wrapText="1"/>
    </xf>
    <xf numFmtId="0" fontId="8" fillId="0" borderId="1" xfId="0" applyFont="1" applyBorder="1" applyAlignment="1">
      <alignment vertical="top" wrapText="1"/>
    </xf>
    <xf numFmtId="0" fontId="8" fillId="0" borderId="1" xfId="0" applyFont="1" applyFill="1" applyBorder="1" applyAlignment="1">
      <alignment vertical="top" wrapText="1"/>
    </xf>
    <xf numFmtId="0" fontId="21" fillId="0" borderId="0" xfId="0" applyFont="1"/>
    <xf numFmtId="0" fontId="21" fillId="0" borderId="1" xfId="0" applyFont="1" applyBorder="1"/>
    <xf numFmtId="0" fontId="21" fillId="0" borderId="1" xfId="0" applyFont="1" applyBorder="1" applyAlignment="1">
      <alignment wrapText="1"/>
    </xf>
    <xf numFmtId="0" fontId="21" fillId="0" borderId="1" xfId="0" applyFont="1" applyBorder="1" applyAlignment="1">
      <alignment horizontal="center" vertical="center" wrapText="1"/>
    </xf>
    <xf numFmtId="0" fontId="22" fillId="0" borderId="1" xfId="0" applyFont="1" applyBorder="1" applyAlignment="1">
      <alignment horizontal="center" vertical="top"/>
    </xf>
    <xf numFmtId="0" fontId="22" fillId="0" borderId="1" xfId="0" applyFont="1" applyBorder="1" applyAlignment="1">
      <alignment vertical="top" wrapText="1"/>
    </xf>
    <xf numFmtId="0" fontId="22" fillId="0" borderId="1" xfId="0" applyFont="1" applyBorder="1" applyAlignment="1">
      <alignment vertical="top"/>
    </xf>
    <xf numFmtId="0" fontId="18" fillId="0" borderId="1" xfId="0" applyFont="1" applyBorder="1" applyAlignment="1">
      <alignment vertical="top"/>
    </xf>
    <xf numFmtId="0" fontId="23" fillId="0" borderId="1" xfId="0" applyFont="1" applyBorder="1" applyAlignment="1">
      <alignment vertical="top"/>
    </xf>
    <xf numFmtId="0" fontId="13" fillId="0" borderId="1" xfId="0" applyFont="1" applyBorder="1" applyAlignment="1">
      <alignment horizontal="center" vertical="center"/>
    </xf>
    <xf numFmtId="0" fontId="13" fillId="0" borderId="1" xfId="0" applyFont="1" applyBorder="1"/>
    <xf numFmtId="0" fontId="22" fillId="3" borderId="1" xfId="0" applyFont="1" applyFill="1" applyBorder="1" applyAlignment="1">
      <alignment horizontal="center" vertical="top"/>
    </xf>
    <xf numFmtId="0" fontId="22" fillId="3" borderId="1" xfId="0" applyFont="1" applyFill="1" applyBorder="1" applyAlignment="1">
      <alignment vertical="top" wrapText="1"/>
    </xf>
    <xf numFmtId="0" fontId="0" fillId="3" borderId="0" xfId="0" applyFill="1" applyAlignment="1">
      <alignment horizontal="left" vertical="top" wrapText="1"/>
    </xf>
    <xf numFmtId="0" fontId="3" fillId="2" borderId="0" xfId="0" applyFont="1" applyFill="1" applyAlignment="1">
      <alignment horizontal="center"/>
    </xf>
    <xf numFmtId="0" fontId="4" fillId="2" borderId="5" xfId="0" applyFont="1" applyFill="1" applyBorder="1" applyAlignment="1">
      <alignment horizontal="left" vertical="top" indent="1"/>
    </xf>
    <xf numFmtId="0" fontId="4" fillId="2" borderId="0" xfId="0" applyFont="1" applyFill="1" applyAlignment="1">
      <alignment horizontal="left" vertical="top" indent="1"/>
    </xf>
    <xf numFmtId="0" fontId="4" fillId="2" borderId="7" xfId="0" applyFont="1" applyFill="1" applyBorder="1" applyAlignment="1">
      <alignment horizontal="left" indent="1"/>
    </xf>
    <xf numFmtId="0" fontId="4" fillId="2" borderId="8" xfId="0" applyFont="1" applyFill="1" applyBorder="1" applyAlignment="1">
      <alignment horizontal="left" indent="1"/>
    </xf>
    <xf numFmtId="0" fontId="17" fillId="0" borderId="19" xfId="0" applyFont="1" applyFill="1" applyBorder="1" applyAlignment="1">
      <alignment horizontal="left" vertical="top" wrapText="1"/>
    </xf>
    <xf numFmtId="0" fontId="17" fillId="0" borderId="14" xfId="0" applyFont="1" applyFill="1" applyBorder="1" applyAlignment="1">
      <alignment horizontal="left" vertical="top" wrapText="1"/>
    </xf>
    <xf numFmtId="0" fontId="7" fillId="0" borderId="19"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7" fillId="0" borderId="19" xfId="0" applyFont="1" applyBorder="1" applyAlignment="1">
      <alignment horizontal="left" vertical="top" wrapText="1"/>
    </xf>
    <xf numFmtId="0" fontId="17" fillId="0" borderId="14" xfId="0" applyFont="1" applyBorder="1" applyAlignment="1">
      <alignment horizontal="left" vertical="top" wrapText="1"/>
    </xf>
    <xf numFmtId="0" fontId="14" fillId="2" borderId="0" xfId="0" applyFont="1" applyFill="1" applyAlignment="1">
      <alignment horizontal="center"/>
    </xf>
    <xf numFmtId="0" fontId="15" fillId="2" borderId="5" xfId="0" applyFont="1" applyFill="1" applyBorder="1" applyAlignment="1">
      <alignment horizontal="center" wrapText="1"/>
    </xf>
    <xf numFmtId="0" fontId="15" fillId="2" borderId="0" xfId="0" applyFont="1" applyFill="1" applyAlignment="1">
      <alignment horizontal="center" wrapText="1"/>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2" fillId="2" borderId="6" xfId="0" applyFont="1" applyFill="1" applyBorder="1" applyAlignment="1">
      <alignment horizontal="center" wrapText="1"/>
    </xf>
    <xf numFmtId="0" fontId="7" fillId="0" borderId="19"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8" fillId="4" borderId="1" xfId="0" applyFont="1" applyFill="1" applyBorder="1" applyAlignment="1">
      <alignment wrapText="1"/>
    </xf>
  </cellXfs>
  <cellStyles count="1">
    <cellStyle name="Standaard" xfId="0" builtinId="0"/>
  </cellStyles>
  <dxfs count="8">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47625</xdr:rowOff>
    </xdr:from>
    <xdr:to>
      <xdr:col>2</xdr:col>
      <xdr:colOff>935086</xdr:colOff>
      <xdr:row>2</xdr:row>
      <xdr:rowOff>666750</xdr:rowOff>
    </xdr:to>
    <xdr:pic>
      <xdr:nvPicPr>
        <xdr:cNvPr id="3" name="Afbeelding 2">
          <a:extLst>
            <a:ext uri="{FF2B5EF4-FFF2-40B4-BE49-F238E27FC236}">
              <a16:creationId xmlns:a16="http://schemas.microsoft.com/office/drawing/2014/main" id="{6C679C05-C148-ADD7-8472-A49C7B14606C}"/>
            </a:ext>
          </a:extLst>
        </xdr:cNvPr>
        <xdr:cNvPicPr>
          <a:picLocks noChangeAspect="1"/>
        </xdr:cNvPicPr>
      </xdr:nvPicPr>
      <xdr:blipFill>
        <a:blip xmlns:r="http://schemas.openxmlformats.org/officeDocument/2006/relationships" r:embed="rId1"/>
        <a:stretch>
          <a:fillRect/>
        </a:stretch>
      </xdr:blipFill>
      <xdr:spPr>
        <a:xfrm>
          <a:off x="19049" y="47625"/>
          <a:ext cx="2127617" cy="110490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xdr:colOff>
      <xdr:row>0</xdr:row>
      <xdr:rowOff>47625</xdr:rowOff>
    </xdr:from>
    <xdr:to>
      <xdr:col>2</xdr:col>
      <xdr:colOff>935086</xdr:colOff>
      <xdr:row>2</xdr:row>
      <xdr:rowOff>666750</xdr:rowOff>
    </xdr:to>
    <xdr:pic>
      <xdr:nvPicPr>
        <xdr:cNvPr id="2" name="Afbeelding 1">
          <a:extLst>
            <a:ext uri="{FF2B5EF4-FFF2-40B4-BE49-F238E27FC236}">
              <a16:creationId xmlns:a16="http://schemas.microsoft.com/office/drawing/2014/main" id="{BBA1EFA9-221F-43AB-8C4B-D42763F6E4B8}"/>
            </a:ext>
          </a:extLst>
        </xdr:cNvPr>
        <xdr:cNvPicPr>
          <a:picLocks noChangeAspect="1"/>
        </xdr:cNvPicPr>
      </xdr:nvPicPr>
      <xdr:blipFill>
        <a:blip xmlns:r="http://schemas.openxmlformats.org/officeDocument/2006/relationships" r:embed="rId1"/>
        <a:stretch>
          <a:fillRect/>
        </a:stretch>
      </xdr:blipFill>
      <xdr:spPr>
        <a:xfrm>
          <a:off x="19049" y="47625"/>
          <a:ext cx="2135237" cy="109918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161925</xdr:rowOff>
    </xdr:from>
    <xdr:to>
      <xdr:col>1</xdr:col>
      <xdr:colOff>495300</xdr:colOff>
      <xdr:row>5</xdr:row>
      <xdr:rowOff>46611</xdr:rowOff>
    </xdr:to>
    <xdr:pic>
      <xdr:nvPicPr>
        <xdr:cNvPr id="2" name="Afbeelding 1">
          <a:extLst>
            <a:ext uri="{FF2B5EF4-FFF2-40B4-BE49-F238E27FC236}">
              <a16:creationId xmlns:a16="http://schemas.microsoft.com/office/drawing/2014/main" id="{95C50548-6DE0-485F-8AC4-427226F4926B}"/>
            </a:ext>
          </a:extLst>
        </xdr:cNvPr>
        <xdr:cNvPicPr>
          <a:picLocks noChangeAspect="1"/>
        </xdr:cNvPicPr>
      </xdr:nvPicPr>
      <xdr:blipFill>
        <a:blip xmlns:r="http://schemas.openxmlformats.org/officeDocument/2006/relationships" r:embed="rId1"/>
        <a:stretch>
          <a:fillRect/>
        </a:stretch>
      </xdr:blipFill>
      <xdr:spPr>
        <a:xfrm>
          <a:off x="114300" y="161925"/>
          <a:ext cx="1476375" cy="766701"/>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161925</xdr:rowOff>
    </xdr:from>
    <xdr:to>
      <xdr:col>1</xdr:col>
      <xdr:colOff>495300</xdr:colOff>
      <xdr:row>5</xdr:row>
      <xdr:rowOff>128526</xdr:rowOff>
    </xdr:to>
    <xdr:pic>
      <xdr:nvPicPr>
        <xdr:cNvPr id="2" name="Afbeelding 1">
          <a:extLst>
            <a:ext uri="{FF2B5EF4-FFF2-40B4-BE49-F238E27FC236}">
              <a16:creationId xmlns:a16="http://schemas.microsoft.com/office/drawing/2014/main" id="{C58AD961-DD17-435A-9D9A-3A76DD76E3E1}"/>
            </a:ext>
          </a:extLst>
        </xdr:cNvPr>
        <xdr:cNvPicPr>
          <a:picLocks noChangeAspect="1"/>
        </xdr:cNvPicPr>
      </xdr:nvPicPr>
      <xdr:blipFill>
        <a:blip xmlns:r="http://schemas.openxmlformats.org/officeDocument/2006/relationships" r:embed="rId1"/>
        <a:stretch>
          <a:fillRect/>
        </a:stretch>
      </xdr:blipFill>
      <xdr:spPr>
        <a:xfrm>
          <a:off x="114300" y="161925"/>
          <a:ext cx="1476375" cy="766701"/>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427047</xdr:colOff>
      <xdr:row>38</xdr:row>
      <xdr:rowOff>126750</xdr:rowOff>
    </xdr:to>
    <xdr:pic>
      <xdr:nvPicPr>
        <xdr:cNvPr id="2" name="Afbeelding 1">
          <a:extLst>
            <a:ext uri="{FF2B5EF4-FFF2-40B4-BE49-F238E27FC236}">
              <a16:creationId xmlns:a16="http://schemas.microsoft.com/office/drawing/2014/main" id="{5B15092B-EC6E-4D34-1C25-2102DEB40BF1}"/>
            </a:ext>
          </a:extLst>
        </xdr:cNvPr>
        <xdr:cNvPicPr>
          <a:picLocks noChangeAspect="1"/>
        </xdr:cNvPicPr>
      </xdr:nvPicPr>
      <xdr:blipFill>
        <a:blip xmlns:r="http://schemas.openxmlformats.org/officeDocument/2006/relationships" r:embed="rId1"/>
        <a:stretch>
          <a:fillRect/>
        </a:stretch>
      </xdr:blipFill>
      <xdr:spPr>
        <a:xfrm>
          <a:off x="0" y="0"/>
          <a:ext cx="12619047" cy="70761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eijen, Jan" id="{2C69A851-F4C4-4379-9B7E-0CC9311DCDC6}" userId="j.feijen@utrecht.nl" providerId="PeoplePicker"/>
  <person displayName="Feijen, Jan" id="{21A3185B-812A-4C37-A4CC-692111FBAC6E}" userId="S::j.feijen@utrecht.nl::6f3e66d0-f158-4d6e-b54e-ab53ddf6c8cd" providerId="AD"/>
  <person displayName="Nas, Roy de" id="{907860C0-24EA-4659-8FBB-A741D9E5B041}" userId="S::roy.de.nas@utrecht.nl::a1db9d6e-bb23-4f85-aa20-d608cad7556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4-10-21T11:33:11.25" personId="{907860C0-24EA-4659-8FBB-A741D9E5B041}" id="{4C2C2A43-9AAF-4B35-B7DF-1C53E20D59DC}">
    <text>@Feijen, Jan, kunnen we hier de gunningscriteria niet aan koppelen? Dit zijn namelijk doelstellingen.</text>
    <mentions>
      <mention mentionpersonId="{2C69A851-F4C4-4379-9B7E-0CC9311DCDC6}" mentionId="{00D6DDF5-367C-4DD2-BA92-A170CE78FC25}" startIndex="0" length="12"/>
    </mentions>
  </threadedComment>
  <threadedComment ref="D3" dT="2024-10-21T11:41:23.72" personId="{21A3185B-812A-4C37-A4CC-692111FBAC6E}" id="{38943310-DFBE-4013-88A7-D351954513D9}" parentId="{4C2C2A43-9AAF-4B35-B7DF-1C53E20D59DC}">
    <text xml:space="preserve">Het lijkt mij niet zinnig dat hier de doelstelling staat die ook in de inschrijvingsleidraad al staat. Staan de gunningscriteria ook niet in de inschrijvingsleidraad? </text>
  </threadedComment>
</ThreadedComments>
</file>

<file path=xl/threadedComments/threadedComment2.xml><?xml version="1.0" encoding="utf-8"?>
<ThreadedComments xmlns="http://schemas.microsoft.com/office/spreadsheetml/2018/threadedcomments" xmlns:x="http://schemas.openxmlformats.org/spreadsheetml/2006/main">
  <threadedComment ref="B17" dT="2024-10-21T11:11:30.19" personId="{21A3185B-812A-4C37-A4CC-692111FBAC6E}" id="{65718D77-80C3-4A03-AB35-F6E325CD2CC5}">
    <text>De gemeente eist, aanpassen in De gemeente vraagt… Is het dan conform de jurist?</text>
  </threadedComment>
  <threadedComment ref="B19" dT="2024-10-21T11:18:49.91" personId="{21A3185B-812A-4C37-A4CC-692111FBAC6E}" id="{05A36460-DE67-4CAA-A3F4-1CF9D742EBF1}">
    <text>Het aangeboden product moet Nederlandstalig zijn.</text>
  </threadedComment>
  <threadedComment ref="B38" dT="2024-10-21T11:20:44.58" personId="{21A3185B-812A-4C37-A4CC-692111FBAC6E}" id="{FDFFE6BE-EE6C-4C39-A6C2-AAC4AD09C5F7}">
    <text>Door de gemeente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713C-961B-4855-A6DC-56EE1EE55568}">
  <dimension ref="A1:U8"/>
  <sheetViews>
    <sheetView showGridLines="0" workbookViewId="0">
      <selection activeCell="D3" sqref="D3:T3"/>
    </sheetView>
  </sheetViews>
  <sheetFormatPr defaultRowHeight="15"/>
  <cols>
    <col min="3" max="3" width="15.5703125" customWidth="1"/>
    <col min="21" max="21" width="3.7109375" customWidth="1"/>
  </cols>
  <sheetData>
    <row r="1" spans="1:21" ht="23.25">
      <c r="A1" s="1"/>
      <c r="B1" s="2"/>
      <c r="C1" s="2"/>
      <c r="D1" s="95" t="s">
        <v>0</v>
      </c>
      <c r="E1" s="95"/>
      <c r="F1" s="95"/>
      <c r="G1" s="95"/>
      <c r="H1" s="95"/>
      <c r="I1" s="95"/>
      <c r="J1" s="95"/>
      <c r="K1" s="95"/>
      <c r="L1" s="95"/>
      <c r="M1" s="95"/>
      <c r="N1" s="95"/>
      <c r="O1" s="95"/>
      <c r="P1" s="95"/>
      <c r="Q1" s="95"/>
      <c r="R1" s="95"/>
      <c r="S1" s="95"/>
      <c r="T1" s="95"/>
      <c r="U1" s="2"/>
    </row>
    <row r="2" spans="1:21">
      <c r="A2" s="2"/>
      <c r="B2" s="2"/>
      <c r="C2" s="2"/>
      <c r="D2" s="2"/>
      <c r="E2" s="2"/>
      <c r="F2" s="2"/>
      <c r="G2" s="2"/>
      <c r="H2" s="2"/>
      <c r="I2" s="2"/>
      <c r="J2" s="2"/>
      <c r="K2" s="2"/>
      <c r="L2" s="2"/>
      <c r="M2" s="2"/>
      <c r="N2" s="2"/>
      <c r="O2" s="2"/>
      <c r="P2" s="2"/>
      <c r="Q2" s="2"/>
      <c r="R2" s="2"/>
      <c r="S2" s="2"/>
      <c r="T2" s="2"/>
      <c r="U2" s="2"/>
    </row>
    <row r="3" spans="1:21" ht="249.75" customHeight="1">
      <c r="A3" s="2"/>
      <c r="B3" s="2"/>
      <c r="C3" s="2"/>
      <c r="D3" s="94" t="s">
        <v>1</v>
      </c>
      <c r="E3" s="94"/>
      <c r="F3" s="94"/>
      <c r="G3" s="94"/>
      <c r="H3" s="94"/>
      <c r="I3" s="94"/>
      <c r="J3" s="94"/>
      <c r="K3" s="94"/>
      <c r="L3" s="94"/>
      <c r="M3" s="94"/>
      <c r="N3" s="94"/>
      <c r="O3" s="94"/>
      <c r="P3" s="94"/>
      <c r="Q3" s="94"/>
      <c r="R3" s="94"/>
      <c r="S3" s="94"/>
      <c r="T3" s="94"/>
      <c r="U3" s="2"/>
    </row>
    <row r="4" spans="1:21">
      <c r="A4" s="2"/>
      <c r="B4" s="2"/>
      <c r="C4" s="2"/>
      <c r="D4" s="2"/>
      <c r="E4" s="2"/>
      <c r="F4" s="2"/>
      <c r="G4" s="2"/>
      <c r="H4" s="2"/>
      <c r="I4" s="2"/>
      <c r="J4" s="2"/>
      <c r="K4" s="2"/>
      <c r="L4" s="2"/>
      <c r="M4" s="2"/>
      <c r="N4" s="2"/>
      <c r="O4" s="2"/>
      <c r="P4" s="2"/>
      <c r="Q4" s="2"/>
      <c r="R4" s="2"/>
      <c r="S4" s="2"/>
      <c r="T4" s="2"/>
      <c r="U4" s="2"/>
    </row>
    <row r="5" spans="1:21" ht="11.25" customHeight="1" thickBot="1"/>
    <row r="6" spans="1:21" ht="18.75">
      <c r="A6" s="3" t="s">
        <v>2</v>
      </c>
      <c r="B6" s="4"/>
      <c r="C6" s="4"/>
      <c r="D6" s="4"/>
      <c r="E6" s="5"/>
      <c r="G6" s="8"/>
      <c r="H6" s="9"/>
      <c r="I6" s="9"/>
      <c r="J6" s="9"/>
      <c r="K6" s="9"/>
      <c r="L6" s="9"/>
      <c r="M6" s="9"/>
      <c r="N6" s="9"/>
      <c r="O6" s="9"/>
      <c r="P6" s="9"/>
      <c r="Q6" s="9"/>
      <c r="R6" s="9"/>
      <c r="S6" s="9"/>
      <c r="T6" s="9"/>
      <c r="U6" s="10"/>
    </row>
    <row r="7" spans="1:21" ht="18.75">
      <c r="A7" s="96" t="s">
        <v>3</v>
      </c>
      <c r="B7" s="97"/>
      <c r="C7" s="97"/>
      <c r="D7" s="97"/>
      <c r="E7" s="6">
        <f>'3. Wensen'!F4</f>
        <v>72</v>
      </c>
      <c r="G7" s="14" t="s">
        <v>4</v>
      </c>
      <c r="U7" s="11"/>
    </row>
    <row r="8" spans="1:21" ht="19.5" thickBot="1">
      <c r="A8" s="98" t="s">
        <v>5</v>
      </c>
      <c r="B8" s="99"/>
      <c r="C8" s="99"/>
      <c r="D8" s="99"/>
      <c r="E8" s="7">
        <f>'3. Wensen'!F5</f>
        <v>0</v>
      </c>
      <c r="G8" s="15" t="s">
        <v>6</v>
      </c>
      <c r="H8" s="12"/>
      <c r="I8" s="12"/>
      <c r="J8" s="12"/>
      <c r="K8" s="12"/>
      <c r="L8" s="12"/>
      <c r="M8" s="12"/>
      <c r="N8" s="12"/>
      <c r="O8" s="12"/>
      <c r="P8" s="12"/>
      <c r="Q8" s="12"/>
      <c r="R8" s="12"/>
      <c r="S8" s="12"/>
      <c r="T8" s="12"/>
      <c r="U8" s="13"/>
    </row>
  </sheetData>
  <mergeCells count="4">
    <mergeCell ref="D3:T3"/>
    <mergeCell ref="D1:T1"/>
    <mergeCell ref="A7:D7"/>
    <mergeCell ref="A8:D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4F45D-790B-478F-AF15-A7ABDF95CB60}">
  <dimension ref="A1:U24"/>
  <sheetViews>
    <sheetView showGridLines="0" workbookViewId="0">
      <selection activeCell="D3" sqref="D3:T3"/>
    </sheetView>
  </sheetViews>
  <sheetFormatPr defaultRowHeight="15"/>
  <cols>
    <col min="3" max="3" width="15.5703125" customWidth="1"/>
    <col min="21" max="21" width="3.7109375" customWidth="1"/>
  </cols>
  <sheetData>
    <row r="1" spans="1:21" ht="23.25">
      <c r="A1" s="1"/>
      <c r="B1" s="2"/>
      <c r="C1" s="2"/>
      <c r="D1" s="95" t="s">
        <v>7</v>
      </c>
      <c r="E1" s="95"/>
      <c r="F1" s="95"/>
      <c r="G1" s="95"/>
      <c r="H1" s="95"/>
      <c r="I1" s="95"/>
      <c r="J1" s="95"/>
      <c r="K1" s="95"/>
      <c r="L1" s="95"/>
      <c r="M1" s="95"/>
      <c r="N1" s="95"/>
      <c r="O1" s="95"/>
      <c r="P1" s="95"/>
      <c r="Q1" s="95"/>
      <c r="R1" s="95"/>
      <c r="S1" s="95"/>
      <c r="T1" s="95"/>
      <c r="U1" s="2"/>
    </row>
    <row r="2" spans="1:21">
      <c r="A2" s="2"/>
      <c r="B2" s="2"/>
      <c r="C2" s="2"/>
      <c r="D2" s="2"/>
      <c r="E2" s="2"/>
      <c r="F2" s="2"/>
      <c r="G2" s="2"/>
      <c r="H2" s="2"/>
      <c r="I2" s="2"/>
      <c r="J2" s="2"/>
      <c r="K2" s="2"/>
      <c r="L2" s="2"/>
      <c r="M2" s="2"/>
      <c r="N2" s="2"/>
      <c r="O2" s="2"/>
      <c r="P2" s="2"/>
      <c r="Q2" s="2"/>
      <c r="R2" s="2"/>
      <c r="S2" s="2"/>
      <c r="T2" s="2"/>
      <c r="U2" s="2"/>
    </row>
    <row r="3" spans="1:21" ht="169.5" customHeight="1">
      <c r="A3" s="2"/>
      <c r="B3" s="2"/>
      <c r="C3" s="2"/>
      <c r="D3" s="94" t="s">
        <v>292</v>
      </c>
      <c r="E3" s="94"/>
      <c r="F3" s="94"/>
      <c r="G3" s="94"/>
      <c r="H3" s="94"/>
      <c r="I3" s="94"/>
      <c r="J3" s="94"/>
      <c r="K3" s="94"/>
      <c r="L3" s="94"/>
      <c r="M3" s="94"/>
      <c r="N3" s="94"/>
      <c r="O3" s="94"/>
      <c r="P3" s="94"/>
      <c r="Q3" s="94"/>
      <c r="R3" s="94"/>
      <c r="S3" s="94"/>
      <c r="T3" s="94"/>
      <c r="U3" s="2"/>
    </row>
    <row r="4" spans="1:21">
      <c r="A4" s="2"/>
      <c r="B4" s="2"/>
      <c r="C4" s="2"/>
      <c r="D4" s="2"/>
      <c r="E4" s="2"/>
      <c r="F4" s="2"/>
      <c r="G4" s="2"/>
      <c r="H4" s="2"/>
      <c r="I4" s="2"/>
      <c r="J4" s="2"/>
      <c r="K4" s="2"/>
      <c r="L4" s="2"/>
      <c r="M4" s="2"/>
      <c r="N4" s="2"/>
      <c r="O4" s="2"/>
      <c r="P4" s="2"/>
      <c r="Q4" s="2"/>
      <c r="R4" s="2"/>
      <c r="S4" s="2"/>
      <c r="T4" s="2"/>
      <c r="U4" s="2"/>
    </row>
    <row r="5" spans="1:21" ht="11.25" customHeight="1"/>
    <row r="6" spans="1:21" ht="23.25">
      <c r="A6" s="1"/>
      <c r="B6" s="2"/>
      <c r="C6" s="2"/>
      <c r="D6" s="95" t="s">
        <v>8</v>
      </c>
      <c r="E6" s="95"/>
      <c r="F6" s="95"/>
      <c r="G6" s="95"/>
      <c r="H6" s="95"/>
      <c r="I6" s="95"/>
      <c r="J6" s="95"/>
      <c r="K6" s="95"/>
      <c r="L6" s="95"/>
      <c r="M6" s="95"/>
      <c r="N6" s="95"/>
      <c r="O6" s="95"/>
      <c r="P6" s="95"/>
      <c r="Q6" s="95"/>
      <c r="R6" s="95"/>
      <c r="S6" s="95"/>
      <c r="T6" s="95"/>
      <c r="U6" s="2"/>
    </row>
    <row r="7" spans="1:21">
      <c r="A7" s="2"/>
      <c r="B7" s="2"/>
      <c r="C7" s="2"/>
      <c r="D7" s="2"/>
      <c r="E7" s="2"/>
      <c r="F7" s="2"/>
      <c r="G7" s="2"/>
      <c r="H7" s="2"/>
      <c r="I7" s="2"/>
      <c r="J7" s="2"/>
      <c r="K7" s="2"/>
      <c r="L7" s="2"/>
      <c r="M7" s="2"/>
      <c r="N7" s="2"/>
      <c r="O7" s="2"/>
      <c r="P7" s="2"/>
      <c r="Q7" s="2"/>
      <c r="R7" s="2"/>
      <c r="S7" s="2"/>
      <c r="T7" s="2"/>
      <c r="U7" s="2"/>
    </row>
    <row r="8" spans="1:21" ht="153" customHeight="1">
      <c r="A8" s="2"/>
      <c r="B8" s="2"/>
      <c r="C8" s="2"/>
      <c r="D8" s="94" t="s">
        <v>9</v>
      </c>
      <c r="E8" s="94"/>
      <c r="F8" s="94"/>
      <c r="G8" s="94"/>
      <c r="H8" s="94"/>
      <c r="I8" s="94"/>
      <c r="J8" s="94"/>
      <c r="K8" s="94"/>
      <c r="L8" s="94"/>
      <c r="M8" s="94"/>
      <c r="N8" s="94"/>
      <c r="O8" s="94"/>
      <c r="P8" s="94"/>
      <c r="Q8" s="94"/>
      <c r="R8" s="94"/>
      <c r="S8" s="94"/>
      <c r="T8" s="94"/>
      <c r="U8" s="2"/>
    </row>
    <row r="9" spans="1:21">
      <c r="A9" s="2"/>
      <c r="B9" s="2"/>
      <c r="C9" s="2"/>
      <c r="D9" s="2"/>
      <c r="E9" s="2"/>
      <c r="F9" s="2"/>
      <c r="G9" s="2"/>
      <c r="H9" s="2"/>
      <c r="I9" s="2"/>
      <c r="J9" s="2"/>
      <c r="K9" s="2"/>
      <c r="L9" s="2"/>
      <c r="M9" s="2"/>
      <c r="N9" s="2"/>
      <c r="O9" s="2"/>
      <c r="P9" s="2"/>
      <c r="Q9" s="2"/>
      <c r="R9" s="2"/>
      <c r="S9" s="2"/>
      <c r="T9" s="2"/>
      <c r="U9" s="2"/>
    </row>
    <row r="11" spans="1:21" ht="23.25">
      <c r="A11" s="1"/>
      <c r="B11" s="2"/>
      <c r="C11" s="2"/>
      <c r="D11" s="95" t="s">
        <v>10</v>
      </c>
      <c r="E11" s="95"/>
      <c r="F11" s="95"/>
      <c r="G11" s="95"/>
      <c r="H11" s="95"/>
      <c r="I11" s="95"/>
      <c r="J11" s="95"/>
      <c r="K11" s="95"/>
      <c r="L11" s="95"/>
      <c r="M11" s="95"/>
      <c r="N11" s="95"/>
      <c r="O11" s="95"/>
      <c r="P11" s="95"/>
      <c r="Q11" s="95"/>
      <c r="R11" s="95"/>
      <c r="S11" s="95"/>
      <c r="T11" s="95"/>
      <c r="U11" s="2"/>
    </row>
    <row r="12" spans="1:21">
      <c r="A12" s="2"/>
      <c r="B12" s="2"/>
      <c r="C12" s="2"/>
      <c r="D12" s="2"/>
      <c r="E12" s="2"/>
      <c r="F12" s="2"/>
      <c r="G12" s="2"/>
      <c r="H12" s="2"/>
      <c r="I12" s="2"/>
      <c r="J12" s="2"/>
      <c r="K12" s="2"/>
      <c r="L12" s="2"/>
      <c r="M12" s="2"/>
      <c r="N12" s="2"/>
      <c r="O12" s="2"/>
      <c r="P12" s="2"/>
      <c r="Q12" s="2"/>
      <c r="R12" s="2"/>
      <c r="S12" s="2"/>
      <c r="T12" s="2"/>
      <c r="U12" s="2"/>
    </row>
    <row r="13" spans="1:21" ht="208.9" customHeight="1">
      <c r="A13" s="2"/>
      <c r="B13" s="2"/>
      <c r="C13" s="2"/>
      <c r="D13" s="94" t="s">
        <v>11</v>
      </c>
      <c r="E13" s="94"/>
      <c r="F13" s="94"/>
      <c r="G13" s="94"/>
      <c r="H13" s="94"/>
      <c r="I13" s="94"/>
      <c r="J13" s="94"/>
      <c r="K13" s="94"/>
      <c r="L13" s="94"/>
      <c r="M13" s="94"/>
      <c r="N13" s="94"/>
      <c r="O13" s="94"/>
      <c r="P13" s="94"/>
      <c r="Q13" s="94"/>
      <c r="R13" s="94"/>
      <c r="S13" s="94"/>
      <c r="T13" s="94"/>
      <c r="U13" s="2"/>
    </row>
    <row r="14" spans="1:21">
      <c r="A14" s="2"/>
      <c r="B14" s="2"/>
      <c r="C14" s="2"/>
      <c r="D14" s="2"/>
      <c r="E14" s="2"/>
      <c r="F14" s="2"/>
      <c r="G14" s="2"/>
      <c r="H14" s="2"/>
      <c r="I14" s="2"/>
      <c r="J14" s="2"/>
      <c r="K14" s="2"/>
      <c r="L14" s="2"/>
      <c r="M14" s="2"/>
      <c r="N14" s="2"/>
      <c r="O14" s="2"/>
      <c r="P14" s="2"/>
      <c r="Q14" s="2"/>
      <c r="R14" s="2"/>
      <c r="S14" s="2"/>
      <c r="T14" s="2"/>
      <c r="U14" s="2"/>
    </row>
    <row r="16" spans="1:21" ht="23.25">
      <c r="A16" s="1"/>
      <c r="B16" s="2"/>
      <c r="C16" s="2"/>
      <c r="D16" s="95" t="s">
        <v>12</v>
      </c>
      <c r="E16" s="95"/>
      <c r="F16" s="95"/>
      <c r="G16" s="95"/>
      <c r="H16" s="95"/>
      <c r="I16" s="95"/>
      <c r="J16" s="95"/>
      <c r="K16" s="95"/>
      <c r="L16" s="95"/>
      <c r="M16" s="95"/>
      <c r="N16" s="95"/>
      <c r="O16" s="95"/>
      <c r="P16" s="95"/>
      <c r="Q16" s="95"/>
      <c r="R16" s="95"/>
      <c r="S16" s="95"/>
      <c r="T16" s="95"/>
      <c r="U16" s="2"/>
    </row>
    <row r="17" spans="1:21">
      <c r="A17" s="2"/>
      <c r="B17" s="2"/>
      <c r="C17" s="2"/>
      <c r="D17" s="2"/>
      <c r="E17" s="2"/>
      <c r="F17" s="2"/>
      <c r="G17" s="2"/>
      <c r="H17" s="2"/>
      <c r="I17" s="2"/>
      <c r="J17" s="2"/>
      <c r="K17" s="2"/>
      <c r="L17" s="2"/>
      <c r="M17" s="2"/>
      <c r="N17" s="2"/>
      <c r="O17" s="2"/>
      <c r="P17" s="2"/>
      <c r="Q17" s="2"/>
      <c r="R17" s="2"/>
      <c r="S17" s="2"/>
      <c r="T17" s="2"/>
      <c r="U17" s="2"/>
    </row>
    <row r="18" spans="1:21" ht="390.75" customHeight="1">
      <c r="A18" s="2"/>
      <c r="B18" s="2"/>
      <c r="C18" s="2"/>
      <c r="D18" s="94" t="s">
        <v>13</v>
      </c>
      <c r="E18" s="94"/>
      <c r="F18" s="94"/>
      <c r="G18" s="94"/>
      <c r="H18" s="94"/>
      <c r="I18" s="94"/>
      <c r="J18" s="94"/>
      <c r="K18" s="94"/>
      <c r="L18" s="94"/>
      <c r="M18" s="94"/>
      <c r="N18" s="94"/>
      <c r="O18" s="94"/>
      <c r="P18" s="94"/>
      <c r="Q18" s="94"/>
      <c r="R18" s="94"/>
      <c r="S18" s="94"/>
      <c r="T18" s="94"/>
      <c r="U18" s="2"/>
    </row>
    <row r="19" spans="1:21">
      <c r="A19" s="2"/>
      <c r="B19" s="2"/>
      <c r="C19" s="2"/>
      <c r="D19" s="2"/>
      <c r="E19" s="2"/>
      <c r="F19" s="2"/>
      <c r="G19" s="2"/>
      <c r="H19" s="2"/>
      <c r="I19" s="2"/>
      <c r="J19" s="2"/>
      <c r="K19" s="2"/>
      <c r="L19" s="2"/>
      <c r="M19" s="2"/>
      <c r="N19" s="2"/>
      <c r="O19" s="2"/>
      <c r="P19" s="2"/>
      <c r="Q19" s="2"/>
      <c r="R19" s="2"/>
      <c r="S19" s="2"/>
      <c r="T19" s="2"/>
      <c r="U19" s="2"/>
    </row>
    <row r="21" spans="1:21" ht="23.25">
      <c r="A21" s="1"/>
      <c r="B21" s="2"/>
      <c r="C21" s="2"/>
      <c r="D21" s="95" t="s">
        <v>14</v>
      </c>
      <c r="E21" s="95"/>
      <c r="F21" s="95"/>
      <c r="G21" s="95"/>
      <c r="H21" s="95"/>
      <c r="I21" s="95"/>
      <c r="J21" s="95"/>
      <c r="K21" s="95"/>
      <c r="L21" s="95"/>
      <c r="M21" s="95"/>
      <c r="N21" s="95"/>
      <c r="O21" s="95"/>
      <c r="P21" s="95"/>
      <c r="Q21" s="95"/>
      <c r="R21" s="95"/>
      <c r="S21" s="95"/>
      <c r="T21" s="95"/>
      <c r="U21" s="2"/>
    </row>
    <row r="22" spans="1:21">
      <c r="A22" s="2"/>
      <c r="B22" s="2"/>
      <c r="C22" s="2"/>
      <c r="D22" s="2"/>
      <c r="E22" s="2"/>
      <c r="F22" s="2"/>
      <c r="G22" s="2"/>
      <c r="H22" s="2"/>
      <c r="I22" s="2"/>
      <c r="J22" s="2"/>
      <c r="K22" s="2"/>
      <c r="L22" s="2"/>
      <c r="M22" s="2"/>
      <c r="N22" s="2"/>
      <c r="O22" s="2"/>
      <c r="P22" s="2"/>
      <c r="Q22" s="2"/>
      <c r="R22" s="2"/>
      <c r="S22" s="2"/>
      <c r="T22" s="2"/>
      <c r="U22" s="2"/>
    </row>
    <row r="23" spans="1:21" ht="240" customHeight="1">
      <c r="A23" s="2"/>
      <c r="B23" s="2"/>
      <c r="C23" s="2"/>
      <c r="D23" s="94" t="s">
        <v>15</v>
      </c>
      <c r="E23" s="94"/>
      <c r="F23" s="94"/>
      <c r="G23" s="94"/>
      <c r="H23" s="94"/>
      <c r="I23" s="94"/>
      <c r="J23" s="94"/>
      <c r="K23" s="94"/>
      <c r="L23" s="94"/>
      <c r="M23" s="94"/>
      <c r="N23" s="94"/>
      <c r="O23" s="94"/>
      <c r="P23" s="94"/>
      <c r="Q23" s="94"/>
      <c r="R23" s="94"/>
      <c r="S23" s="94"/>
      <c r="T23" s="94"/>
      <c r="U23" s="2"/>
    </row>
    <row r="24" spans="1:21">
      <c r="A24" s="2"/>
      <c r="B24" s="2"/>
      <c r="C24" s="2"/>
      <c r="D24" s="2"/>
      <c r="E24" s="2"/>
      <c r="F24" s="2"/>
      <c r="G24" s="2"/>
      <c r="H24" s="2"/>
      <c r="I24" s="2"/>
      <c r="J24" s="2"/>
      <c r="K24" s="2"/>
      <c r="L24" s="2"/>
      <c r="M24" s="2"/>
      <c r="N24" s="2"/>
      <c r="O24" s="2"/>
      <c r="P24" s="2"/>
      <c r="Q24" s="2"/>
      <c r="R24" s="2"/>
      <c r="S24" s="2"/>
      <c r="T24" s="2"/>
      <c r="U24" s="2"/>
    </row>
  </sheetData>
  <mergeCells count="10">
    <mergeCell ref="D23:T23"/>
    <mergeCell ref="D1:T1"/>
    <mergeCell ref="D3:T3"/>
    <mergeCell ref="D6:T6"/>
    <mergeCell ref="D8:T8"/>
    <mergeCell ref="D11:T11"/>
    <mergeCell ref="D13:T13"/>
    <mergeCell ref="D16:T16"/>
    <mergeCell ref="D18:T18"/>
    <mergeCell ref="D21:T21"/>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7E37-69AE-42FA-9C3A-8522C60F92A7}">
  <sheetPr>
    <pageSetUpPr fitToPage="1"/>
  </sheetPr>
  <dimension ref="A1:I119"/>
  <sheetViews>
    <sheetView tabSelected="1" zoomScale="90" zoomScaleNormal="90" workbookViewId="0">
      <pane ySplit="7" topLeftCell="A94" activePane="bottomLeft" state="frozen"/>
      <selection pane="bottomLeft" activeCell="B104" sqref="B104"/>
    </sheetView>
  </sheetViews>
  <sheetFormatPr defaultColWidth="8.85546875" defaultRowHeight="14.25"/>
  <cols>
    <col min="1" max="1" width="16.42578125" style="25" customWidth="1"/>
    <col min="2" max="2" width="44.85546875" style="25" customWidth="1"/>
    <col min="3" max="3" width="7.28515625" style="44" customWidth="1"/>
    <col min="4" max="4" width="7.28515625" style="25" customWidth="1"/>
    <col min="5" max="5" width="73.28515625" style="25" customWidth="1"/>
    <col min="6" max="7" width="10.7109375" style="25" customWidth="1"/>
    <col min="8" max="8" width="29.42578125" style="46" customWidth="1"/>
    <col min="9" max="9" width="11" style="25" customWidth="1"/>
    <col min="10" max="16384" width="8.85546875" style="25"/>
  </cols>
  <sheetData>
    <row r="1" spans="1:9">
      <c r="A1" s="18"/>
      <c r="B1" s="18"/>
      <c r="C1" s="19"/>
      <c r="D1" s="18"/>
      <c r="E1" s="21" t="s">
        <v>16</v>
      </c>
      <c r="F1" s="30">
        <f>COUNTIF(C9:C108,"x")</f>
        <v>86</v>
      </c>
      <c r="G1" s="23" t="s">
        <v>17</v>
      </c>
      <c r="H1" s="24"/>
      <c r="I1" s="18"/>
    </row>
    <row r="2" spans="1:9">
      <c r="A2" s="18"/>
      <c r="B2" s="18"/>
      <c r="C2" s="19"/>
      <c r="D2" s="18"/>
      <c r="E2" s="26" t="s">
        <v>18</v>
      </c>
      <c r="F2" s="28">
        <f>COUNTIF(F9:F81,"x")</f>
        <v>0</v>
      </c>
      <c r="G2" s="28">
        <f>COUNTIF(G9:G81,"x")</f>
        <v>0</v>
      </c>
      <c r="H2" s="48" t="b">
        <f>IF(G2&gt;0,"LET OP: uw inschrijving is ongeldig!")</f>
        <v>0</v>
      </c>
      <c r="I2" s="18"/>
    </row>
    <row r="3" spans="1:9" ht="6" customHeight="1">
      <c r="A3" s="18"/>
      <c r="B3" s="18"/>
      <c r="C3" s="19"/>
      <c r="D3" s="18"/>
      <c r="E3" s="18"/>
      <c r="F3" s="18"/>
      <c r="G3" s="18"/>
      <c r="H3" s="24"/>
      <c r="I3" s="18"/>
    </row>
    <row r="4" spans="1:9">
      <c r="A4" s="18"/>
      <c r="B4" s="107" t="s">
        <v>19</v>
      </c>
      <c r="C4" s="107"/>
      <c r="D4" s="107"/>
      <c r="E4" s="107"/>
      <c r="F4" s="110" t="s">
        <v>20</v>
      </c>
      <c r="G4" s="111"/>
      <c r="H4" s="112"/>
      <c r="I4" s="18"/>
    </row>
    <row r="5" spans="1:9" ht="20.25" customHeight="1">
      <c r="A5" s="18"/>
      <c r="B5" s="107"/>
      <c r="C5" s="107"/>
      <c r="D5" s="107"/>
      <c r="E5" s="107"/>
      <c r="F5" s="108" t="s">
        <v>21</v>
      </c>
      <c r="G5" s="109"/>
      <c r="H5" s="113" t="s">
        <v>22</v>
      </c>
      <c r="I5" s="32"/>
    </row>
    <row r="6" spans="1:9" ht="18" customHeight="1" thickBot="1">
      <c r="A6" s="18"/>
      <c r="B6" s="18"/>
      <c r="C6" s="19"/>
      <c r="D6" s="18"/>
      <c r="E6" s="18"/>
      <c r="F6" s="108"/>
      <c r="G6" s="109"/>
      <c r="H6" s="113"/>
      <c r="I6" s="32"/>
    </row>
    <row r="7" spans="1:9" s="37" customFormat="1" ht="12.75">
      <c r="A7" s="49" t="s">
        <v>23</v>
      </c>
      <c r="B7" s="50" t="s">
        <v>24</v>
      </c>
      <c r="C7" s="50" t="s">
        <v>25</v>
      </c>
      <c r="D7" s="50" t="s">
        <v>26</v>
      </c>
      <c r="E7" s="50" t="s">
        <v>27</v>
      </c>
      <c r="F7" s="50" t="s">
        <v>28</v>
      </c>
      <c r="G7" s="50" t="s">
        <v>29</v>
      </c>
      <c r="H7" s="51" t="s">
        <v>30</v>
      </c>
      <c r="I7" s="52" t="s">
        <v>31</v>
      </c>
    </row>
    <row r="8" spans="1:9">
      <c r="A8" s="114" t="s">
        <v>32</v>
      </c>
      <c r="B8" s="115"/>
      <c r="C8" s="115"/>
      <c r="D8" s="115"/>
      <c r="E8" s="115"/>
      <c r="F8" s="115"/>
      <c r="G8" s="115"/>
      <c r="H8" s="115"/>
      <c r="I8" s="116"/>
    </row>
    <row r="9" spans="1:9" s="43" customFormat="1" ht="63.75">
      <c r="A9" s="38" t="s">
        <v>33</v>
      </c>
      <c r="B9" s="38" t="s">
        <v>34</v>
      </c>
      <c r="C9" s="39" t="s">
        <v>17</v>
      </c>
      <c r="D9" s="38"/>
      <c r="E9" s="38"/>
      <c r="F9" s="53"/>
      <c r="G9" s="53"/>
      <c r="H9" s="47"/>
      <c r="I9" s="54">
        <f t="shared" ref="I9:I21" si="0">COUNTIF(F9:G9,"x")</f>
        <v>0</v>
      </c>
    </row>
    <row r="10" spans="1:9" s="43" customFormat="1" ht="51">
      <c r="A10" s="38" t="s">
        <v>35</v>
      </c>
      <c r="B10" s="38" t="s">
        <v>36</v>
      </c>
      <c r="C10" s="39" t="s">
        <v>17</v>
      </c>
      <c r="D10" s="38"/>
      <c r="E10" s="38"/>
      <c r="F10" s="53"/>
      <c r="G10" s="53"/>
      <c r="H10" s="47"/>
      <c r="I10" s="54">
        <f t="shared" si="0"/>
        <v>0</v>
      </c>
    </row>
    <row r="11" spans="1:9" s="43" customFormat="1" ht="38.25">
      <c r="A11" s="38" t="s">
        <v>37</v>
      </c>
      <c r="B11" s="38" t="s">
        <v>38</v>
      </c>
      <c r="C11" s="39" t="s">
        <v>17</v>
      </c>
      <c r="D11" s="38"/>
      <c r="E11" s="38"/>
      <c r="F11" s="53"/>
      <c r="G11" s="53"/>
      <c r="H11" s="47"/>
      <c r="I11" s="54">
        <f t="shared" si="0"/>
        <v>0</v>
      </c>
    </row>
    <row r="12" spans="1:9" s="43" customFormat="1" ht="38.25">
      <c r="A12" s="38" t="s">
        <v>39</v>
      </c>
      <c r="B12" s="38" t="s">
        <v>40</v>
      </c>
      <c r="C12" s="39" t="s">
        <v>17</v>
      </c>
      <c r="D12" s="38"/>
      <c r="E12" s="38"/>
      <c r="F12" s="53"/>
      <c r="G12" s="53"/>
      <c r="H12" s="47"/>
      <c r="I12" s="54">
        <f t="shared" si="0"/>
        <v>0</v>
      </c>
    </row>
    <row r="13" spans="1:9" s="43" customFormat="1" ht="38.25">
      <c r="A13" s="38" t="s">
        <v>41</v>
      </c>
      <c r="B13" s="38" t="s">
        <v>42</v>
      </c>
      <c r="C13" s="39" t="s">
        <v>17</v>
      </c>
      <c r="D13" s="38"/>
      <c r="E13" s="38"/>
      <c r="F13" s="53"/>
      <c r="G13" s="53"/>
      <c r="H13" s="47"/>
      <c r="I13" s="54">
        <f t="shared" si="0"/>
        <v>0</v>
      </c>
    </row>
    <row r="14" spans="1:9" s="43" customFormat="1" ht="38.25">
      <c r="A14" s="38" t="s">
        <v>43</v>
      </c>
      <c r="B14" s="38" t="s">
        <v>44</v>
      </c>
      <c r="C14" s="39" t="s">
        <v>17</v>
      </c>
      <c r="D14" s="38"/>
      <c r="E14" s="38"/>
      <c r="F14" s="53"/>
      <c r="G14" s="53"/>
      <c r="H14" s="47"/>
      <c r="I14" s="54">
        <f t="shared" si="0"/>
        <v>0</v>
      </c>
    </row>
    <row r="15" spans="1:9" s="43" customFormat="1" ht="38.25">
      <c r="A15" s="38" t="s">
        <v>45</v>
      </c>
      <c r="B15" s="38" t="s">
        <v>46</v>
      </c>
      <c r="C15" s="39" t="s">
        <v>17</v>
      </c>
      <c r="D15" s="38"/>
      <c r="E15" s="38"/>
      <c r="F15" s="53"/>
      <c r="G15" s="53"/>
      <c r="H15" s="47"/>
      <c r="I15" s="54">
        <f t="shared" si="0"/>
        <v>0</v>
      </c>
    </row>
    <row r="16" spans="1:9" s="43" customFormat="1" ht="63.75">
      <c r="A16" s="38" t="s">
        <v>47</v>
      </c>
      <c r="B16" s="38" t="s">
        <v>48</v>
      </c>
      <c r="C16" s="39" t="s">
        <v>17</v>
      </c>
      <c r="D16" s="38"/>
      <c r="E16" s="38"/>
      <c r="F16" s="53"/>
      <c r="G16" s="53"/>
      <c r="H16" s="47"/>
      <c r="I16" s="54">
        <f t="shared" si="0"/>
        <v>0</v>
      </c>
    </row>
    <row r="17" spans="1:9" s="43" customFormat="1" ht="25.5">
      <c r="A17" s="38" t="s">
        <v>49</v>
      </c>
      <c r="B17" s="38" t="s">
        <v>50</v>
      </c>
      <c r="C17" s="39" t="s">
        <v>17</v>
      </c>
      <c r="D17" s="38"/>
      <c r="E17" s="38"/>
      <c r="F17" s="53"/>
      <c r="G17" s="53"/>
      <c r="H17" s="47"/>
      <c r="I17" s="54">
        <f t="shared" si="0"/>
        <v>0</v>
      </c>
    </row>
    <row r="18" spans="1:9" s="43" customFormat="1" ht="89.25">
      <c r="A18" s="38" t="s">
        <v>51</v>
      </c>
      <c r="B18" s="38" t="s">
        <v>52</v>
      </c>
      <c r="C18" s="39" t="s">
        <v>17</v>
      </c>
      <c r="D18" s="38"/>
      <c r="E18" s="38"/>
      <c r="F18" s="53"/>
      <c r="G18" s="53"/>
      <c r="H18" s="47"/>
      <c r="I18" s="54">
        <f t="shared" si="0"/>
        <v>0</v>
      </c>
    </row>
    <row r="19" spans="1:9" s="43" customFormat="1" ht="12.75">
      <c r="A19" s="38" t="s">
        <v>269</v>
      </c>
      <c r="B19" s="38" t="s">
        <v>266</v>
      </c>
      <c r="C19" s="39"/>
      <c r="D19" s="38"/>
      <c r="E19" s="38"/>
      <c r="F19" s="53"/>
      <c r="G19" s="53"/>
      <c r="H19" s="47"/>
      <c r="I19" s="54"/>
    </row>
    <row r="20" spans="1:9" s="43" customFormat="1" ht="38.25">
      <c r="A20" s="38" t="s">
        <v>270</v>
      </c>
      <c r="B20" s="38" t="s">
        <v>267</v>
      </c>
      <c r="C20" s="39"/>
      <c r="D20" s="38"/>
      <c r="E20" s="38"/>
      <c r="F20" s="53"/>
      <c r="G20" s="53"/>
      <c r="H20" s="47"/>
      <c r="I20" s="54"/>
    </row>
    <row r="21" spans="1:9" s="43" customFormat="1" ht="12.75">
      <c r="A21" s="38"/>
      <c r="B21" s="38"/>
      <c r="C21" s="39"/>
      <c r="D21" s="38"/>
      <c r="E21" s="38"/>
      <c r="F21" s="53"/>
      <c r="G21" s="53"/>
      <c r="H21" s="47"/>
      <c r="I21" s="54">
        <f t="shared" si="0"/>
        <v>0</v>
      </c>
    </row>
    <row r="22" spans="1:9">
      <c r="A22" s="102" t="s">
        <v>12</v>
      </c>
      <c r="B22" s="103"/>
      <c r="C22" s="103"/>
      <c r="D22" s="103"/>
      <c r="E22" s="103"/>
      <c r="F22" s="103"/>
      <c r="G22" s="103"/>
      <c r="H22" s="103"/>
      <c r="I22" s="104"/>
    </row>
    <row r="23" spans="1:9" s="43" customFormat="1" ht="89.25">
      <c r="A23" s="38" t="s">
        <v>53</v>
      </c>
      <c r="B23" s="77" t="s">
        <v>54</v>
      </c>
      <c r="C23" s="39" t="s">
        <v>17</v>
      </c>
      <c r="D23" s="38"/>
      <c r="E23" s="76"/>
      <c r="F23" s="53"/>
      <c r="G23" s="53"/>
      <c r="H23" s="47"/>
      <c r="I23" s="54">
        <f t="shared" ref="I23:I34" si="1">COUNTIF(F23:G23,"x")</f>
        <v>0</v>
      </c>
    </row>
    <row r="24" spans="1:9" s="43" customFormat="1" ht="66.599999999999994" customHeight="1">
      <c r="A24" s="38" t="s">
        <v>55</v>
      </c>
      <c r="B24" s="38" t="s">
        <v>56</v>
      </c>
      <c r="C24" s="39" t="s">
        <v>17</v>
      </c>
      <c r="D24" s="38"/>
      <c r="E24" s="38"/>
      <c r="F24" s="53"/>
      <c r="G24" s="53"/>
      <c r="H24" s="47"/>
      <c r="I24" s="54">
        <f t="shared" si="1"/>
        <v>0</v>
      </c>
    </row>
    <row r="25" spans="1:9" s="43" customFormat="1" ht="51">
      <c r="A25" s="38" t="s">
        <v>57</v>
      </c>
      <c r="B25" s="38" t="s">
        <v>58</v>
      </c>
      <c r="C25" s="39" t="s">
        <v>17</v>
      </c>
      <c r="D25" s="38"/>
      <c r="E25" s="38"/>
      <c r="F25" s="53"/>
      <c r="G25" s="53"/>
      <c r="H25" s="47"/>
      <c r="I25" s="54">
        <f t="shared" si="1"/>
        <v>0</v>
      </c>
    </row>
    <row r="26" spans="1:9" s="43" customFormat="1" ht="63.75">
      <c r="A26" s="38" t="s">
        <v>59</v>
      </c>
      <c r="B26" s="38" t="s">
        <v>60</v>
      </c>
      <c r="C26" s="39" t="s">
        <v>17</v>
      </c>
      <c r="D26" s="38"/>
      <c r="E26" s="38"/>
      <c r="F26" s="53"/>
      <c r="G26" s="53"/>
      <c r="H26" s="47"/>
      <c r="I26" s="54">
        <f t="shared" si="1"/>
        <v>0</v>
      </c>
    </row>
    <row r="27" spans="1:9" s="43" customFormat="1" ht="51">
      <c r="A27" s="38" t="s">
        <v>61</v>
      </c>
      <c r="B27" s="38" t="s">
        <v>62</v>
      </c>
      <c r="C27" s="39" t="s">
        <v>17</v>
      </c>
      <c r="D27" s="38"/>
      <c r="E27" s="38"/>
      <c r="F27" s="53"/>
      <c r="G27" s="53"/>
      <c r="H27" s="47"/>
      <c r="I27" s="54">
        <f t="shared" si="1"/>
        <v>0</v>
      </c>
    </row>
    <row r="28" spans="1:9" s="43" customFormat="1" ht="51">
      <c r="A28" s="38" t="s">
        <v>63</v>
      </c>
      <c r="B28" s="38" t="s">
        <v>64</v>
      </c>
      <c r="C28" s="39" t="s">
        <v>17</v>
      </c>
      <c r="D28" s="38"/>
      <c r="E28" s="38"/>
      <c r="F28" s="53"/>
      <c r="G28" s="53"/>
      <c r="H28" s="47"/>
      <c r="I28" s="54">
        <f t="shared" si="1"/>
        <v>0</v>
      </c>
    </row>
    <row r="29" spans="1:9" s="43" customFormat="1" ht="51">
      <c r="A29" s="38" t="s">
        <v>65</v>
      </c>
      <c r="B29" s="38" t="s">
        <v>66</v>
      </c>
      <c r="C29" s="39" t="s">
        <v>17</v>
      </c>
      <c r="D29" s="38"/>
      <c r="E29" s="38"/>
      <c r="F29" s="53"/>
      <c r="G29" s="53"/>
      <c r="H29" s="47"/>
      <c r="I29" s="54">
        <f t="shared" si="1"/>
        <v>0</v>
      </c>
    </row>
    <row r="30" spans="1:9" s="43" customFormat="1" ht="51">
      <c r="A30" s="38" t="s">
        <v>67</v>
      </c>
      <c r="B30" s="38" t="s">
        <v>68</v>
      </c>
      <c r="C30" s="39" t="s">
        <v>17</v>
      </c>
      <c r="D30" s="38"/>
      <c r="E30" s="38"/>
      <c r="F30" s="53"/>
      <c r="G30" s="53"/>
      <c r="H30" s="47"/>
      <c r="I30" s="54">
        <f t="shared" si="1"/>
        <v>0</v>
      </c>
    </row>
    <row r="31" spans="1:9" s="43" customFormat="1" ht="63.75">
      <c r="A31" s="38" t="s">
        <v>69</v>
      </c>
      <c r="B31" s="38" t="s">
        <v>70</v>
      </c>
      <c r="C31" s="39" t="s">
        <v>17</v>
      </c>
      <c r="D31" s="38"/>
      <c r="E31" s="38"/>
      <c r="F31" s="53"/>
      <c r="G31" s="53"/>
      <c r="H31" s="47"/>
      <c r="I31" s="54">
        <f t="shared" si="1"/>
        <v>0</v>
      </c>
    </row>
    <row r="32" spans="1:9" s="43" customFormat="1" ht="51">
      <c r="A32" s="38" t="s">
        <v>71</v>
      </c>
      <c r="B32" s="38" t="s">
        <v>72</v>
      </c>
      <c r="C32" s="39" t="s">
        <v>17</v>
      </c>
      <c r="D32" s="38"/>
      <c r="E32" s="38"/>
      <c r="F32" s="53"/>
      <c r="G32" s="53"/>
      <c r="H32" s="47"/>
      <c r="I32" s="54">
        <f t="shared" si="1"/>
        <v>0</v>
      </c>
    </row>
    <row r="33" spans="1:9" s="43" customFormat="1" ht="63.75">
      <c r="A33" s="38" t="s">
        <v>73</v>
      </c>
      <c r="B33" s="38" t="s">
        <v>74</v>
      </c>
      <c r="C33" s="39" t="s">
        <v>17</v>
      </c>
      <c r="D33" s="38"/>
      <c r="E33" s="38"/>
      <c r="F33" s="53"/>
      <c r="G33" s="53"/>
      <c r="H33" s="47"/>
      <c r="I33" s="54">
        <f t="shared" si="1"/>
        <v>0</v>
      </c>
    </row>
    <row r="34" spans="1:9" s="43" customFormat="1" ht="63.75">
      <c r="A34" s="38" t="s">
        <v>75</v>
      </c>
      <c r="B34" s="38" t="s">
        <v>76</v>
      </c>
      <c r="C34" s="39" t="s">
        <v>17</v>
      </c>
      <c r="D34" s="38"/>
      <c r="E34" s="38"/>
      <c r="F34" s="53"/>
      <c r="G34" s="53"/>
      <c r="H34" s="47"/>
      <c r="I34" s="54">
        <f t="shared" si="1"/>
        <v>0</v>
      </c>
    </row>
    <row r="35" spans="1:9">
      <c r="A35" s="102" t="s">
        <v>77</v>
      </c>
      <c r="B35" s="103"/>
      <c r="C35" s="103"/>
      <c r="D35" s="103"/>
      <c r="E35" s="103"/>
      <c r="F35" s="103"/>
      <c r="G35" s="103"/>
      <c r="H35" s="103"/>
      <c r="I35" s="104"/>
    </row>
    <row r="36" spans="1:9" s="43" customFormat="1" ht="51">
      <c r="A36" s="38" t="s">
        <v>78</v>
      </c>
      <c r="B36" s="38" t="s">
        <v>79</v>
      </c>
      <c r="C36" s="39" t="s">
        <v>17</v>
      </c>
      <c r="D36" s="38"/>
      <c r="E36" s="38"/>
      <c r="F36" s="53"/>
      <c r="G36" s="53"/>
      <c r="H36" s="47"/>
      <c r="I36" s="54">
        <f t="shared" ref="I36" si="2">COUNTIF(F36:G36,"x")</f>
        <v>0</v>
      </c>
    </row>
    <row r="37" spans="1:9" s="43" customFormat="1" ht="12.75">
      <c r="A37" s="102" t="s">
        <v>80</v>
      </c>
      <c r="B37" s="103"/>
      <c r="C37" s="103"/>
      <c r="D37" s="103"/>
      <c r="E37" s="103"/>
      <c r="F37" s="103"/>
      <c r="G37" s="103"/>
      <c r="H37" s="103"/>
      <c r="I37" s="104"/>
    </row>
    <row r="38" spans="1:9" s="43" customFormat="1" ht="25.5">
      <c r="A38" s="38" t="s">
        <v>81</v>
      </c>
      <c r="B38" s="38" t="s">
        <v>82</v>
      </c>
      <c r="C38" s="39" t="s">
        <v>17</v>
      </c>
      <c r="D38" s="38"/>
      <c r="E38" s="38"/>
      <c r="F38" s="53"/>
      <c r="G38" s="53"/>
      <c r="H38" s="47"/>
      <c r="I38" s="54">
        <f t="shared" ref="I38:I39" si="3">COUNTIF(F38:G38,"x")</f>
        <v>0</v>
      </c>
    </row>
    <row r="39" spans="1:9" s="43" customFormat="1" ht="25.5">
      <c r="A39" s="38" t="s">
        <v>83</v>
      </c>
      <c r="B39" s="38" t="s">
        <v>84</v>
      </c>
      <c r="C39" s="39" t="s">
        <v>17</v>
      </c>
      <c r="D39" s="38"/>
      <c r="E39" s="38"/>
      <c r="F39" s="53"/>
      <c r="G39" s="53"/>
      <c r="H39" s="47"/>
      <c r="I39" s="54">
        <f t="shared" si="3"/>
        <v>0</v>
      </c>
    </row>
    <row r="40" spans="1:9" s="43" customFormat="1" ht="38.25">
      <c r="A40" s="38" t="s">
        <v>85</v>
      </c>
      <c r="B40" s="38" t="s">
        <v>86</v>
      </c>
      <c r="C40" s="39" t="s">
        <v>17</v>
      </c>
      <c r="D40" s="38"/>
      <c r="E40" s="38"/>
      <c r="F40" s="53"/>
      <c r="G40" s="53"/>
      <c r="H40" s="47"/>
      <c r="I40" s="54">
        <f t="shared" ref="I40:I45" si="4">COUNTIF(F40:G40,"x")</f>
        <v>0</v>
      </c>
    </row>
    <row r="41" spans="1:9" s="43" customFormat="1" ht="51">
      <c r="A41" s="38" t="s">
        <v>87</v>
      </c>
      <c r="B41" s="38" t="s">
        <v>88</v>
      </c>
      <c r="C41" s="39" t="s">
        <v>17</v>
      </c>
      <c r="D41" s="38"/>
      <c r="E41" s="38"/>
      <c r="F41" s="53"/>
      <c r="G41" s="53"/>
      <c r="H41" s="47"/>
      <c r="I41" s="54">
        <f t="shared" si="4"/>
        <v>0</v>
      </c>
    </row>
    <row r="42" spans="1:9" s="43" customFormat="1" ht="25.5">
      <c r="A42" s="38" t="s">
        <v>89</v>
      </c>
      <c r="B42" s="38" t="s">
        <v>90</v>
      </c>
      <c r="C42" s="39" t="s">
        <v>17</v>
      </c>
      <c r="D42" s="38"/>
      <c r="E42" s="38"/>
      <c r="F42" s="53"/>
      <c r="G42" s="53"/>
      <c r="H42" s="47"/>
      <c r="I42" s="54">
        <f t="shared" si="4"/>
        <v>0</v>
      </c>
    </row>
    <row r="43" spans="1:9" s="43" customFormat="1" ht="25.5">
      <c r="A43" s="38" t="s">
        <v>91</v>
      </c>
      <c r="B43" s="38" t="s">
        <v>92</v>
      </c>
      <c r="C43" s="39" t="s">
        <v>17</v>
      </c>
      <c r="D43" s="38"/>
      <c r="E43" s="38"/>
      <c r="F43" s="53"/>
      <c r="G43" s="53"/>
      <c r="H43" s="47"/>
      <c r="I43" s="54">
        <f t="shared" si="4"/>
        <v>0</v>
      </c>
    </row>
    <row r="44" spans="1:9" s="43" customFormat="1" ht="25.5">
      <c r="A44" s="38" t="s">
        <v>93</v>
      </c>
      <c r="B44" s="38" t="s">
        <v>94</v>
      </c>
      <c r="C44" s="39" t="s">
        <v>17</v>
      </c>
      <c r="D44" s="38"/>
      <c r="E44" s="38"/>
      <c r="F44" s="53"/>
      <c r="G44" s="53"/>
      <c r="H44" s="47"/>
      <c r="I44" s="54">
        <f t="shared" si="4"/>
        <v>0</v>
      </c>
    </row>
    <row r="45" spans="1:9" s="43" customFormat="1" ht="25.5">
      <c r="A45" s="38" t="s">
        <v>95</v>
      </c>
      <c r="B45" s="38" t="s">
        <v>96</v>
      </c>
      <c r="C45" s="39" t="s">
        <v>17</v>
      </c>
      <c r="D45" s="38"/>
      <c r="E45" s="38"/>
      <c r="F45" s="53"/>
      <c r="G45" s="53"/>
      <c r="H45" s="47"/>
      <c r="I45" s="54">
        <f t="shared" si="4"/>
        <v>0</v>
      </c>
    </row>
    <row r="46" spans="1:9" s="43" customFormat="1" ht="25.5">
      <c r="A46" s="38" t="s">
        <v>97</v>
      </c>
      <c r="B46" s="38" t="s">
        <v>98</v>
      </c>
      <c r="C46" s="39" t="s">
        <v>17</v>
      </c>
      <c r="D46" s="38"/>
      <c r="E46" s="38"/>
      <c r="F46" s="53"/>
      <c r="G46" s="53"/>
      <c r="H46" s="47"/>
      <c r="I46" s="54">
        <f t="shared" ref="I46:I51" si="5">COUNTIF(F46:G46,"x")</f>
        <v>0</v>
      </c>
    </row>
    <row r="47" spans="1:9" s="43" customFormat="1" ht="25.5">
      <c r="A47" s="38" t="s">
        <v>99</v>
      </c>
      <c r="B47" s="38" t="s">
        <v>100</v>
      </c>
      <c r="C47" s="39" t="s">
        <v>17</v>
      </c>
      <c r="D47" s="38"/>
      <c r="E47" s="38"/>
      <c r="F47" s="53"/>
      <c r="G47" s="53"/>
      <c r="H47" s="47"/>
      <c r="I47" s="54">
        <f t="shared" si="5"/>
        <v>0</v>
      </c>
    </row>
    <row r="48" spans="1:9" s="43" customFormat="1" ht="25.5">
      <c r="A48" s="38" t="s">
        <v>101</v>
      </c>
      <c r="B48" s="38" t="s">
        <v>102</v>
      </c>
      <c r="C48" s="39" t="s">
        <v>17</v>
      </c>
      <c r="D48" s="38"/>
      <c r="E48" s="38"/>
      <c r="F48" s="53"/>
      <c r="G48" s="53"/>
      <c r="H48" s="47"/>
      <c r="I48" s="54">
        <f t="shared" si="5"/>
        <v>0</v>
      </c>
    </row>
    <row r="49" spans="1:9" s="43" customFormat="1" ht="51">
      <c r="A49" s="38" t="s">
        <v>103</v>
      </c>
      <c r="B49" s="38" t="s">
        <v>104</v>
      </c>
      <c r="C49" s="39" t="s">
        <v>17</v>
      </c>
      <c r="D49" s="38"/>
      <c r="E49" s="38"/>
      <c r="F49" s="53"/>
      <c r="G49" s="53"/>
      <c r="H49" s="47"/>
      <c r="I49" s="54">
        <f t="shared" si="5"/>
        <v>0</v>
      </c>
    </row>
    <row r="50" spans="1:9" s="43" customFormat="1" ht="51">
      <c r="A50" s="38" t="s">
        <v>105</v>
      </c>
      <c r="B50" s="38" t="s">
        <v>106</v>
      </c>
      <c r="C50" s="39" t="s">
        <v>17</v>
      </c>
      <c r="D50" s="38"/>
      <c r="E50" s="38"/>
      <c r="F50" s="53"/>
      <c r="G50" s="53"/>
      <c r="H50" s="47"/>
      <c r="I50" s="54">
        <f t="shared" si="5"/>
        <v>0</v>
      </c>
    </row>
    <row r="51" spans="1:9" s="43" customFormat="1" ht="51">
      <c r="A51" s="38" t="s">
        <v>107</v>
      </c>
      <c r="B51" s="38" t="s">
        <v>108</v>
      </c>
      <c r="C51" s="39" t="s">
        <v>17</v>
      </c>
      <c r="D51" s="38"/>
      <c r="E51" s="38"/>
      <c r="F51" s="53"/>
      <c r="G51" s="53"/>
      <c r="H51" s="47"/>
      <c r="I51" s="54">
        <f t="shared" si="5"/>
        <v>0</v>
      </c>
    </row>
    <row r="52" spans="1:9">
      <c r="A52" s="102" t="s">
        <v>109</v>
      </c>
      <c r="B52" s="103"/>
      <c r="C52" s="103"/>
      <c r="D52" s="103"/>
      <c r="E52" s="103"/>
      <c r="F52" s="103"/>
      <c r="G52" s="103"/>
      <c r="H52" s="103"/>
      <c r="I52" s="104"/>
    </row>
    <row r="53" spans="1:9" s="43" customFormat="1" ht="25.5">
      <c r="A53" s="38" t="s">
        <v>110</v>
      </c>
      <c r="B53" s="38" t="s">
        <v>111</v>
      </c>
      <c r="C53" s="39" t="s">
        <v>17</v>
      </c>
      <c r="D53" s="38"/>
      <c r="E53" s="38"/>
      <c r="F53" s="53"/>
      <c r="G53" s="53"/>
      <c r="H53" s="47"/>
      <c r="I53" s="54">
        <f t="shared" ref="I53:I55" si="6">COUNTIF(F53:G53,"x")</f>
        <v>0</v>
      </c>
    </row>
    <row r="54" spans="1:9" s="43" customFormat="1" ht="25.5">
      <c r="A54" s="38" t="s">
        <v>110</v>
      </c>
      <c r="B54" s="38" t="s">
        <v>112</v>
      </c>
      <c r="C54" s="39" t="s">
        <v>17</v>
      </c>
      <c r="D54" s="38"/>
      <c r="E54" s="38"/>
      <c r="F54" s="53"/>
      <c r="G54" s="53"/>
      <c r="H54" s="47"/>
      <c r="I54" s="54">
        <f t="shared" ref="I54" si="7">COUNTIF(F54:G54,"x")</f>
        <v>0</v>
      </c>
    </row>
    <row r="55" spans="1:9" s="43" customFormat="1" ht="63.75">
      <c r="A55" s="38" t="s">
        <v>113</v>
      </c>
      <c r="B55" s="38" t="s">
        <v>114</v>
      </c>
      <c r="C55" s="39" t="s">
        <v>17</v>
      </c>
      <c r="D55" s="38"/>
      <c r="E55" s="38"/>
      <c r="F55" s="53"/>
      <c r="G55" s="53"/>
      <c r="H55" s="47"/>
      <c r="I55" s="54">
        <f t="shared" si="6"/>
        <v>0</v>
      </c>
    </row>
    <row r="56" spans="1:9">
      <c r="A56" s="102" t="s">
        <v>115</v>
      </c>
      <c r="B56" s="103"/>
      <c r="C56" s="103"/>
      <c r="D56" s="103"/>
      <c r="E56" s="103"/>
      <c r="F56" s="103"/>
      <c r="G56" s="103"/>
      <c r="H56" s="103"/>
      <c r="I56" s="104"/>
    </row>
    <row r="57" spans="1:9" s="43" customFormat="1" ht="38.25">
      <c r="A57" s="38" t="s">
        <v>116</v>
      </c>
      <c r="B57" s="38" t="s">
        <v>117</v>
      </c>
      <c r="C57" s="39" t="s">
        <v>17</v>
      </c>
      <c r="D57" s="38"/>
      <c r="E57" s="38"/>
      <c r="F57" s="53"/>
      <c r="G57" s="53"/>
      <c r="H57" s="47"/>
      <c r="I57" s="54">
        <f t="shared" ref="I57:I58" si="8">COUNTIF(F57:G57,"x")</f>
        <v>0</v>
      </c>
    </row>
    <row r="58" spans="1:9" s="43" customFormat="1" ht="25.5">
      <c r="A58" s="38" t="s">
        <v>118</v>
      </c>
      <c r="B58" s="38" t="s">
        <v>119</v>
      </c>
      <c r="C58" s="39" t="s">
        <v>17</v>
      </c>
      <c r="D58" s="38"/>
      <c r="E58" s="38"/>
      <c r="F58" s="53"/>
      <c r="G58" s="53"/>
      <c r="H58" s="47"/>
      <c r="I58" s="54">
        <f t="shared" si="8"/>
        <v>0</v>
      </c>
    </row>
    <row r="59" spans="1:9" s="43" customFormat="1" ht="25.5">
      <c r="A59" s="38" t="s">
        <v>120</v>
      </c>
      <c r="B59" s="38" t="s">
        <v>121</v>
      </c>
      <c r="C59" s="39" t="s">
        <v>17</v>
      </c>
      <c r="D59" s="38"/>
      <c r="E59" s="38"/>
      <c r="F59" s="53"/>
      <c r="G59" s="53"/>
      <c r="H59" s="47"/>
      <c r="I59" s="54">
        <f t="shared" ref="I59:I63" si="9">COUNTIF(F59:G59,"x")</f>
        <v>0</v>
      </c>
    </row>
    <row r="60" spans="1:9" s="43" customFormat="1" ht="25.5">
      <c r="A60" s="38" t="s">
        <v>122</v>
      </c>
      <c r="B60" s="38" t="s">
        <v>123</v>
      </c>
      <c r="C60" s="39" t="s">
        <v>17</v>
      </c>
      <c r="D60" s="38"/>
      <c r="E60" s="38"/>
      <c r="F60" s="53"/>
      <c r="G60" s="53"/>
      <c r="H60" s="47"/>
      <c r="I60" s="54">
        <f t="shared" si="9"/>
        <v>0</v>
      </c>
    </row>
    <row r="61" spans="1:9" s="43" customFormat="1" ht="25.5">
      <c r="A61" s="38" t="s">
        <v>124</v>
      </c>
      <c r="B61" s="38" t="s">
        <v>125</v>
      </c>
      <c r="C61" s="39" t="s">
        <v>17</v>
      </c>
      <c r="D61" s="38"/>
      <c r="E61" s="38"/>
      <c r="F61" s="53"/>
      <c r="G61" s="53"/>
      <c r="H61" s="47"/>
      <c r="I61" s="54">
        <f t="shared" si="9"/>
        <v>0</v>
      </c>
    </row>
    <row r="62" spans="1:9" s="43" customFormat="1" ht="12.75">
      <c r="A62" s="38" t="s">
        <v>126</v>
      </c>
      <c r="B62" s="38" t="s">
        <v>127</v>
      </c>
      <c r="C62" s="39" t="s">
        <v>17</v>
      </c>
      <c r="D62" s="38"/>
      <c r="E62" s="38"/>
      <c r="F62" s="53"/>
      <c r="G62" s="53"/>
      <c r="H62" s="47"/>
      <c r="I62" s="54">
        <f t="shared" si="9"/>
        <v>0</v>
      </c>
    </row>
    <row r="63" spans="1:9" s="43" customFormat="1" ht="51">
      <c r="A63" s="38" t="s">
        <v>128</v>
      </c>
      <c r="B63" s="38" t="s">
        <v>129</v>
      </c>
      <c r="C63" s="39" t="s">
        <v>17</v>
      </c>
      <c r="D63" s="38"/>
      <c r="E63" s="38"/>
      <c r="F63" s="53"/>
      <c r="G63" s="53"/>
      <c r="H63" s="47"/>
      <c r="I63" s="54">
        <f t="shared" si="9"/>
        <v>0</v>
      </c>
    </row>
    <row r="64" spans="1:9">
      <c r="A64" s="102" t="s">
        <v>130</v>
      </c>
      <c r="B64" s="103"/>
      <c r="C64" s="103"/>
      <c r="D64" s="103"/>
      <c r="E64" s="103"/>
      <c r="F64" s="103"/>
      <c r="G64" s="103"/>
      <c r="H64" s="103"/>
      <c r="I64" s="104"/>
    </row>
    <row r="65" spans="1:9">
      <c r="A65" s="105" t="s">
        <v>131</v>
      </c>
      <c r="B65" s="106"/>
      <c r="C65" s="106"/>
      <c r="D65" s="106"/>
      <c r="E65" s="106"/>
      <c r="F65" s="55"/>
      <c r="G65" s="55"/>
      <c r="H65" s="55"/>
      <c r="I65" s="56"/>
    </row>
    <row r="66" spans="1:9" s="43" customFormat="1" ht="25.5">
      <c r="A66" s="38" t="s">
        <v>132</v>
      </c>
      <c r="B66" s="38" t="s">
        <v>133</v>
      </c>
      <c r="C66" s="39" t="s">
        <v>17</v>
      </c>
      <c r="D66" s="38"/>
      <c r="E66" s="38"/>
      <c r="F66" s="53"/>
      <c r="G66" s="53"/>
      <c r="H66" s="47"/>
      <c r="I66" s="54">
        <f t="shared" ref="I66:I67" si="10">COUNTIF(F66:G66,"x")</f>
        <v>0</v>
      </c>
    </row>
    <row r="67" spans="1:9" s="43" customFormat="1" ht="25.5">
      <c r="A67" s="38" t="s">
        <v>134</v>
      </c>
      <c r="B67" s="38" t="s">
        <v>135</v>
      </c>
      <c r="C67" s="39" t="s">
        <v>17</v>
      </c>
      <c r="D67" s="38"/>
      <c r="E67" s="38"/>
      <c r="F67" s="53"/>
      <c r="G67" s="53"/>
      <c r="H67" s="47"/>
      <c r="I67" s="54">
        <f t="shared" si="10"/>
        <v>0</v>
      </c>
    </row>
    <row r="68" spans="1:9" s="43" customFormat="1" ht="38.25">
      <c r="A68" s="38" t="s">
        <v>136</v>
      </c>
      <c r="B68" s="38" t="s">
        <v>137</v>
      </c>
      <c r="C68" s="39" t="s">
        <v>17</v>
      </c>
      <c r="D68" s="38"/>
      <c r="E68" s="38"/>
      <c r="F68" s="53"/>
      <c r="G68" s="53"/>
      <c r="H68" s="47"/>
      <c r="I68" s="54">
        <f t="shared" ref="I68:I72" si="11">COUNTIF(F68:G68,"x")</f>
        <v>0</v>
      </c>
    </row>
    <row r="69" spans="1:9" s="43" customFormat="1" ht="25.5">
      <c r="A69" s="38" t="s">
        <v>138</v>
      </c>
      <c r="B69" s="38" t="s">
        <v>139</v>
      </c>
      <c r="C69" s="39" t="s">
        <v>17</v>
      </c>
      <c r="D69" s="38"/>
      <c r="E69" s="38"/>
      <c r="F69" s="53"/>
      <c r="G69" s="53"/>
      <c r="H69" s="47"/>
      <c r="I69" s="54">
        <f t="shared" si="11"/>
        <v>0</v>
      </c>
    </row>
    <row r="70" spans="1:9" s="43" customFormat="1" ht="25.5">
      <c r="A70" s="38" t="s">
        <v>140</v>
      </c>
      <c r="B70" s="38" t="s">
        <v>141</v>
      </c>
      <c r="C70" s="39" t="s">
        <v>17</v>
      </c>
      <c r="D70" s="38"/>
      <c r="E70" s="38"/>
      <c r="F70" s="53"/>
      <c r="G70" s="53"/>
      <c r="H70" s="47"/>
      <c r="I70" s="54">
        <f t="shared" si="11"/>
        <v>0</v>
      </c>
    </row>
    <row r="71" spans="1:9" s="43" customFormat="1" ht="38.25">
      <c r="A71" s="38" t="s">
        <v>142</v>
      </c>
      <c r="B71" s="38" t="s">
        <v>143</v>
      </c>
      <c r="C71" s="39" t="s">
        <v>17</v>
      </c>
      <c r="D71" s="38"/>
      <c r="E71" s="38"/>
      <c r="F71" s="53"/>
      <c r="G71" s="53"/>
      <c r="H71" s="47"/>
      <c r="I71" s="54">
        <f t="shared" si="11"/>
        <v>0</v>
      </c>
    </row>
    <row r="72" spans="1:9" s="43" customFormat="1" ht="63.75">
      <c r="A72" s="38" t="s">
        <v>144</v>
      </c>
      <c r="B72" s="38" t="s">
        <v>145</v>
      </c>
      <c r="C72" s="39" t="s">
        <v>17</v>
      </c>
      <c r="D72" s="38"/>
      <c r="E72" s="38"/>
      <c r="F72" s="53"/>
      <c r="G72" s="53"/>
      <c r="H72" s="47"/>
      <c r="I72" s="54">
        <f t="shared" si="11"/>
        <v>0</v>
      </c>
    </row>
    <row r="73" spans="1:9">
      <c r="A73" s="102" t="s">
        <v>146</v>
      </c>
      <c r="B73" s="103"/>
      <c r="C73" s="103"/>
      <c r="D73" s="103"/>
      <c r="E73" s="103"/>
      <c r="F73" s="103"/>
      <c r="G73" s="103"/>
      <c r="H73" s="103"/>
      <c r="I73" s="104"/>
    </row>
    <row r="74" spans="1:9" ht="63" customHeight="1">
      <c r="A74" s="100" t="s">
        <v>147</v>
      </c>
      <c r="B74" s="101"/>
      <c r="C74" s="101"/>
      <c r="D74" s="101"/>
      <c r="E74" s="101"/>
      <c r="F74" s="55"/>
      <c r="G74" s="55"/>
      <c r="H74" s="55"/>
      <c r="I74" s="56"/>
    </row>
    <row r="75" spans="1:9" s="43" customFormat="1" ht="25.5">
      <c r="A75" s="38" t="s">
        <v>148</v>
      </c>
      <c r="B75" s="38" t="s">
        <v>149</v>
      </c>
      <c r="C75" s="39" t="s">
        <v>17</v>
      </c>
      <c r="D75" s="38"/>
      <c r="E75" s="38"/>
      <c r="F75" s="53"/>
      <c r="G75" s="53"/>
      <c r="H75" s="47"/>
      <c r="I75" s="54">
        <f t="shared" ref="I75" si="12">COUNTIF(F75:G75,"x")</f>
        <v>0</v>
      </c>
    </row>
    <row r="76" spans="1:9" s="43" customFormat="1" ht="25.5">
      <c r="A76" s="38" t="s">
        <v>150</v>
      </c>
      <c r="B76" s="38" t="s">
        <v>151</v>
      </c>
      <c r="C76" s="39" t="s">
        <v>17</v>
      </c>
      <c r="D76" s="38"/>
      <c r="E76" s="38"/>
      <c r="F76" s="53"/>
      <c r="G76" s="53"/>
      <c r="H76" s="47"/>
      <c r="I76" s="54">
        <f t="shared" ref="I76:I81" si="13">COUNTIF(F76:G76,"x")</f>
        <v>0</v>
      </c>
    </row>
    <row r="77" spans="1:9" s="43" customFormat="1" ht="25.5">
      <c r="A77" s="38" t="s">
        <v>152</v>
      </c>
      <c r="B77" s="38" t="s">
        <v>153</v>
      </c>
      <c r="C77" s="39" t="s">
        <v>17</v>
      </c>
      <c r="D77" s="38"/>
      <c r="E77" s="38"/>
      <c r="F77" s="53"/>
      <c r="G77" s="53"/>
      <c r="H77" s="47"/>
      <c r="I77" s="54">
        <f t="shared" si="13"/>
        <v>0</v>
      </c>
    </row>
    <row r="78" spans="1:9" s="43" customFormat="1" ht="25.5">
      <c r="A78" s="38" t="s">
        <v>154</v>
      </c>
      <c r="B78" s="38" t="s">
        <v>155</v>
      </c>
      <c r="C78" s="39" t="s">
        <v>17</v>
      </c>
      <c r="D78" s="38"/>
      <c r="E78" s="38"/>
      <c r="F78" s="53"/>
      <c r="G78" s="53"/>
      <c r="H78" s="47"/>
      <c r="I78" s="54">
        <f t="shared" si="13"/>
        <v>0</v>
      </c>
    </row>
    <row r="79" spans="1:9" s="43" customFormat="1" ht="24">
      <c r="A79" s="38" t="s">
        <v>156</v>
      </c>
      <c r="B79" s="57" t="s">
        <v>157</v>
      </c>
      <c r="C79" s="39" t="s">
        <v>17</v>
      </c>
      <c r="D79" s="38"/>
      <c r="E79" s="38"/>
      <c r="F79" s="53"/>
      <c r="G79" s="53"/>
      <c r="H79" s="47"/>
      <c r="I79" s="54">
        <f t="shared" si="13"/>
        <v>0</v>
      </c>
    </row>
    <row r="80" spans="1:9" s="43" customFormat="1" ht="25.5">
      <c r="A80" s="38" t="s">
        <v>158</v>
      </c>
      <c r="B80" s="38" t="s">
        <v>159</v>
      </c>
      <c r="C80" s="39" t="s">
        <v>17</v>
      </c>
      <c r="D80" s="38"/>
      <c r="E80" s="38"/>
      <c r="F80" s="53"/>
      <c r="G80" s="53"/>
      <c r="H80" s="47"/>
      <c r="I80" s="54">
        <f>COUNTIF(F80:G80,"x")</f>
        <v>0</v>
      </c>
    </row>
    <row r="81" spans="1:9" s="43" customFormat="1" ht="12.75">
      <c r="A81" s="38" t="s">
        <v>160</v>
      </c>
      <c r="B81" s="57" t="s">
        <v>161</v>
      </c>
      <c r="C81" s="39" t="s">
        <v>17</v>
      </c>
      <c r="D81" s="57"/>
      <c r="E81" s="57"/>
      <c r="F81" s="53"/>
      <c r="G81" s="53"/>
      <c r="H81" s="47"/>
      <c r="I81" s="54">
        <f t="shared" si="13"/>
        <v>0</v>
      </c>
    </row>
    <row r="82" spans="1:9" s="59" customFormat="1" ht="12.75">
      <c r="A82" s="59" t="s">
        <v>162</v>
      </c>
      <c r="C82" s="60"/>
      <c r="F82" s="64"/>
      <c r="G82" s="64"/>
      <c r="H82" s="65"/>
      <c r="I82" s="66"/>
    </row>
    <row r="83" spans="1:9" ht="24">
      <c r="A83" s="75" t="s">
        <v>163</v>
      </c>
      <c r="B83" s="61" t="s">
        <v>164</v>
      </c>
      <c r="C83" s="62" t="s">
        <v>17</v>
      </c>
      <c r="D83" s="63"/>
      <c r="E83" s="61" t="s">
        <v>165</v>
      </c>
      <c r="F83" s="40"/>
      <c r="G83" s="40"/>
      <c r="H83" s="41"/>
      <c r="I83" s="42">
        <f t="shared" ref="I83:I102" si="14">COUNTIF(F83:G83,"x")</f>
        <v>0</v>
      </c>
    </row>
    <row r="84" spans="1:9" ht="36">
      <c r="A84" s="75" t="s">
        <v>166</v>
      </c>
      <c r="B84" s="61" t="s">
        <v>167</v>
      </c>
      <c r="C84" s="62" t="s">
        <v>17</v>
      </c>
      <c r="D84" s="63"/>
      <c r="E84" s="61" t="s">
        <v>168</v>
      </c>
      <c r="F84" s="40"/>
      <c r="G84" s="40"/>
      <c r="H84" s="41"/>
      <c r="I84" s="42">
        <f t="shared" si="14"/>
        <v>0</v>
      </c>
    </row>
    <row r="85" spans="1:9" ht="24">
      <c r="A85" s="75" t="s">
        <v>169</v>
      </c>
      <c r="B85" s="61" t="s">
        <v>170</v>
      </c>
      <c r="C85" s="62" t="s">
        <v>17</v>
      </c>
      <c r="D85" s="63"/>
      <c r="E85" s="61" t="s">
        <v>168</v>
      </c>
      <c r="F85" s="40"/>
      <c r="G85" s="40"/>
      <c r="H85" s="41"/>
      <c r="I85" s="42">
        <f t="shared" si="14"/>
        <v>0</v>
      </c>
    </row>
    <row r="86" spans="1:9" ht="48">
      <c r="A86" s="75" t="s">
        <v>171</v>
      </c>
      <c r="B86" s="61" t="s">
        <v>172</v>
      </c>
      <c r="C86" s="62" t="s">
        <v>17</v>
      </c>
      <c r="D86" s="63"/>
      <c r="E86" s="61"/>
      <c r="F86" s="40"/>
      <c r="G86" s="40"/>
      <c r="H86" s="41"/>
      <c r="I86" s="42">
        <f t="shared" si="14"/>
        <v>0</v>
      </c>
    </row>
    <row r="87" spans="1:9" ht="36">
      <c r="A87" s="75" t="s">
        <v>173</v>
      </c>
      <c r="B87" s="61" t="s">
        <v>174</v>
      </c>
      <c r="C87" s="62" t="s">
        <v>17</v>
      </c>
      <c r="D87" s="63"/>
      <c r="E87" s="61"/>
      <c r="F87" s="40"/>
      <c r="G87" s="40"/>
      <c r="H87" s="41"/>
      <c r="I87" s="42">
        <f t="shared" si="14"/>
        <v>0</v>
      </c>
    </row>
    <row r="88" spans="1:9" ht="24">
      <c r="A88" s="75" t="s">
        <v>175</v>
      </c>
      <c r="B88" s="61" t="s">
        <v>176</v>
      </c>
      <c r="C88" s="62" t="s">
        <v>17</v>
      </c>
      <c r="D88" s="63"/>
      <c r="E88" s="61"/>
      <c r="F88" s="40"/>
      <c r="G88" s="40"/>
      <c r="H88" s="41"/>
      <c r="I88" s="42">
        <f t="shared" si="14"/>
        <v>0</v>
      </c>
    </row>
    <row r="89" spans="1:9" ht="60">
      <c r="A89" s="75" t="s">
        <v>177</v>
      </c>
      <c r="B89" s="61" t="s">
        <v>178</v>
      </c>
      <c r="C89" s="62" t="s">
        <v>17</v>
      </c>
      <c r="D89" s="63"/>
      <c r="E89" s="61" t="s">
        <v>179</v>
      </c>
      <c r="F89" s="40"/>
      <c r="G89" s="40"/>
      <c r="H89" s="41"/>
      <c r="I89" s="42">
        <f t="shared" si="14"/>
        <v>0</v>
      </c>
    </row>
    <row r="90" spans="1:9" ht="60">
      <c r="A90" s="75" t="s">
        <v>180</v>
      </c>
      <c r="B90" s="61" t="s">
        <v>181</v>
      </c>
      <c r="C90" s="62" t="s">
        <v>17</v>
      </c>
      <c r="D90" s="63"/>
      <c r="E90" s="61"/>
      <c r="F90" s="40"/>
      <c r="G90" s="40"/>
      <c r="H90" s="41"/>
      <c r="I90" s="42">
        <f t="shared" si="14"/>
        <v>0</v>
      </c>
    </row>
    <row r="91" spans="1:9" ht="24">
      <c r="A91" s="75" t="s">
        <v>182</v>
      </c>
      <c r="B91" s="61" t="s">
        <v>183</v>
      </c>
      <c r="C91" s="62" t="s">
        <v>17</v>
      </c>
      <c r="D91" s="63"/>
      <c r="E91" s="61" t="s">
        <v>184</v>
      </c>
      <c r="F91" s="40"/>
      <c r="G91" s="40"/>
      <c r="H91" s="41"/>
      <c r="I91" s="42">
        <f t="shared" si="14"/>
        <v>0</v>
      </c>
    </row>
    <row r="92" spans="1:9" ht="60">
      <c r="A92" s="75" t="s">
        <v>185</v>
      </c>
      <c r="B92" s="61" t="s">
        <v>186</v>
      </c>
      <c r="C92" s="62" t="s">
        <v>17</v>
      </c>
      <c r="D92" s="63"/>
      <c r="E92" s="61"/>
      <c r="F92" s="40"/>
      <c r="G92" s="40"/>
      <c r="H92" s="41"/>
      <c r="I92" s="42">
        <f t="shared" si="14"/>
        <v>0</v>
      </c>
    </row>
    <row r="93" spans="1:9" ht="36">
      <c r="A93" s="75" t="s">
        <v>187</v>
      </c>
      <c r="B93" s="61" t="s">
        <v>188</v>
      </c>
      <c r="C93" s="62" t="s">
        <v>17</v>
      </c>
      <c r="D93" s="63"/>
      <c r="E93" s="61" t="s">
        <v>189</v>
      </c>
      <c r="F93" s="40"/>
      <c r="G93" s="40"/>
      <c r="H93" s="41"/>
      <c r="I93" s="42">
        <f t="shared" si="14"/>
        <v>0</v>
      </c>
    </row>
    <row r="94" spans="1:9" ht="37.9" customHeight="1">
      <c r="A94" s="75" t="s">
        <v>190</v>
      </c>
      <c r="B94" s="61" t="s">
        <v>191</v>
      </c>
      <c r="C94" s="62" t="s">
        <v>17</v>
      </c>
      <c r="D94" s="63"/>
      <c r="E94" s="61"/>
      <c r="F94" s="40"/>
      <c r="G94" s="40"/>
      <c r="H94" s="41"/>
      <c r="I94" s="42">
        <f t="shared" si="14"/>
        <v>0</v>
      </c>
    </row>
    <row r="95" spans="1:9" ht="36">
      <c r="A95" s="75" t="s">
        <v>192</v>
      </c>
      <c r="B95" s="61" t="s">
        <v>193</v>
      </c>
      <c r="C95" s="62" t="s">
        <v>17</v>
      </c>
      <c r="D95" s="63"/>
      <c r="E95" s="61" t="s">
        <v>189</v>
      </c>
      <c r="F95" s="40"/>
      <c r="G95" s="40"/>
      <c r="H95" s="41"/>
      <c r="I95" s="42">
        <f t="shared" si="14"/>
        <v>0</v>
      </c>
    </row>
    <row r="96" spans="1:9" ht="36">
      <c r="A96" s="75" t="s">
        <v>194</v>
      </c>
      <c r="B96" s="61" t="s">
        <v>195</v>
      </c>
      <c r="C96" s="62" t="s">
        <v>17</v>
      </c>
      <c r="D96" s="63"/>
      <c r="E96" s="61"/>
      <c r="F96" s="40"/>
      <c r="G96" s="40"/>
      <c r="H96" s="41"/>
      <c r="I96" s="42">
        <f t="shared" si="14"/>
        <v>0</v>
      </c>
    </row>
    <row r="97" spans="1:9" ht="24">
      <c r="A97" s="75" t="s">
        <v>196</v>
      </c>
      <c r="B97" s="61" t="s">
        <v>197</v>
      </c>
      <c r="C97" s="62" t="s">
        <v>17</v>
      </c>
      <c r="D97" s="63"/>
      <c r="E97" s="61"/>
      <c r="F97" s="40"/>
      <c r="G97" s="40"/>
      <c r="H97" s="41"/>
      <c r="I97" s="42">
        <f t="shared" si="14"/>
        <v>0</v>
      </c>
    </row>
    <row r="98" spans="1:9" ht="48">
      <c r="A98" s="75" t="s">
        <v>198</v>
      </c>
      <c r="B98" s="61" t="s">
        <v>199</v>
      </c>
      <c r="C98" s="62" t="s">
        <v>17</v>
      </c>
      <c r="D98" s="63"/>
      <c r="E98" s="61"/>
      <c r="F98" s="40"/>
      <c r="G98" s="40"/>
      <c r="H98" s="41"/>
      <c r="I98" s="42">
        <f t="shared" si="14"/>
        <v>0</v>
      </c>
    </row>
    <row r="99" spans="1:9" ht="36">
      <c r="A99" s="75" t="s">
        <v>200</v>
      </c>
      <c r="B99" s="61" t="s">
        <v>201</v>
      </c>
      <c r="C99" s="62" t="s">
        <v>17</v>
      </c>
      <c r="D99" s="63"/>
      <c r="E99" s="61"/>
      <c r="F99" s="40"/>
      <c r="G99" s="40"/>
      <c r="H99" s="41"/>
      <c r="I99" s="42">
        <f t="shared" si="14"/>
        <v>0</v>
      </c>
    </row>
    <row r="100" spans="1:9" ht="36">
      <c r="A100" s="75" t="s">
        <v>202</v>
      </c>
      <c r="B100" s="61" t="s">
        <v>203</v>
      </c>
      <c r="C100" s="62" t="s">
        <v>17</v>
      </c>
      <c r="D100" s="63"/>
      <c r="E100" s="61"/>
      <c r="F100" s="40"/>
      <c r="G100" s="40"/>
      <c r="H100" s="41"/>
      <c r="I100" s="42">
        <f t="shared" si="14"/>
        <v>0</v>
      </c>
    </row>
    <row r="101" spans="1:9" ht="36">
      <c r="A101" s="75" t="s">
        <v>204</v>
      </c>
      <c r="B101" s="61" t="s">
        <v>205</v>
      </c>
      <c r="C101" s="62" t="s">
        <v>17</v>
      </c>
      <c r="D101" s="63"/>
      <c r="E101" s="61"/>
      <c r="F101" s="40"/>
      <c r="G101" s="40"/>
      <c r="H101" s="41"/>
      <c r="I101" s="42">
        <f t="shared" si="14"/>
        <v>0</v>
      </c>
    </row>
    <row r="102" spans="1:9" ht="72">
      <c r="A102" s="75" t="s">
        <v>206</v>
      </c>
      <c r="B102" s="61" t="s">
        <v>207</v>
      </c>
      <c r="C102" s="62" t="s">
        <v>17</v>
      </c>
      <c r="D102" s="63"/>
      <c r="E102" s="61"/>
      <c r="F102" s="40"/>
      <c r="G102" s="40"/>
      <c r="H102" s="41"/>
      <c r="I102" s="42">
        <f t="shared" si="14"/>
        <v>0</v>
      </c>
    </row>
    <row r="103" spans="1:9" s="67" customFormat="1" ht="12.75">
      <c r="A103" s="67" t="s">
        <v>208</v>
      </c>
      <c r="B103" s="68"/>
      <c r="C103" s="69"/>
      <c r="E103" s="68"/>
      <c r="F103" s="72"/>
      <c r="G103" s="72"/>
      <c r="H103" s="73"/>
      <c r="I103" s="74"/>
    </row>
    <row r="104" spans="1:9" s="58" customFormat="1" ht="24">
      <c r="A104" s="63" t="s">
        <v>209</v>
      </c>
      <c r="B104" s="120" t="s">
        <v>293</v>
      </c>
      <c r="C104" s="70" t="s">
        <v>17</v>
      </c>
      <c r="D104" s="63"/>
      <c r="E104" s="61" t="s">
        <v>210</v>
      </c>
      <c r="F104" s="40"/>
      <c r="G104" s="40"/>
      <c r="H104" s="41"/>
      <c r="I104" s="42">
        <f t="shared" ref="I104:I108" si="15">COUNTIF(F104:G104,"x")</f>
        <v>0</v>
      </c>
    </row>
    <row r="105" spans="1:9" s="58" customFormat="1" ht="24">
      <c r="A105" s="63" t="s">
        <v>211</v>
      </c>
      <c r="B105" s="61" t="s">
        <v>215</v>
      </c>
      <c r="C105" s="71" t="s">
        <v>17</v>
      </c>
      <c r="D105" s="63"/>
      <c r="E105" s="61" t="s">
        <v>216</v>
      </c>
      <c r="F105" s="40"/>
      <c r="G105" s="40"/>
      <c r="H105" s="41"/>
      <c r="I105" s="42">
        <f t="shared" si="15"/>
        <v>0</v>
      </c>
    </row>
    <row r="106" spans="1:9" s="58" customFormat="1" ht="48">
      <c r="A106" s="63" t="s">
        <v>214</v>
      </c>
      <c r="B106" s="61" t="s">
        <v>218</v>
      </c>
      <c r="C106" s="71" t="s">
        <v>17</v>
      </c>
      <c r="D106" s="63"/>
      <c r="E106" s="61" t="s">
        <v>219</v>
      </c>
      <c r="F106" s="40"/>
      <c r="G106" s="40"/>
      <c r="H106" s="41"/>
      <c r="I106" s="42">
        <f t="shared" si="15"/>
        <v>0</v>
      </c>
    </row>
    <row r="107" spans="1:9" s="58" customFormat="1" ht="24">
      <c r="A107" s="63" t="s">
        <v>217</v>
      </c>
      <c r="B107" s="61" t="s">
        <v>221</v>
      </c>
      <c r="C107" s="71" t="s">
        <v>17</v>
      </c>
      <c r="D107" s="63"/>
      <c r="E107" s="61" t="s">
        <v>222</v>
      </c>
      <c r="F107" s="40"/>
      <c r="G107" s="40"/>
      <c r="H107" s="41"/>
      <c r="I107" s="42">
        <f t="shared" si="15"/>
        <v>0</v>
      </c>
    </row>
    <row r="108" spans="1:9" s="58" customFormat="1" ht="24">
      <c r="A108" s="63" t="s">
        <v>220</v>
      </c>
      <c r="B108" s="61" t="s">
        <v>223</v>
      </c>
      <c r="C108" s="71" t="s">
        <v>17</v>
      </c>
      <c r="D108" s="63"/>
      <c r="E108" s="61" t="s">
        <v>224</v>
      </c>
      <c r="F108" s="40"/>
      <c r="G108" s="40"/>
      <c r="H108" s="41"/>
      <c r="I108" s="42">
        <f t="shared" si="15"/>
        <v>0</v>
      </c>
    </row>
    <row r="109" spans="1:9" s="67" customFormat="1" ht="12.75">
      <c r="A109" s="67" t="s">
        <v>271</v>
      </c>
      <c r="B109" s="68"/>
      <c r="C109" s="69"/>
      <c r="E109" s="68"/>
      <c r="F109" s="72"/>
      <c r="G109" s="72"/>
      <c r="H109" s="73"/>
      <c r="I109" s="74"/>
    </row>
    <row r="110" spans="1:9" s="58" customFormat="1" ht="48">
      <c r="A110" s="88" t="s">
        <v>272</v>
      </c>
      <c r="B110" s="61" t="s">
        <v>287</v>
      </c>
      <c r="C110" s="71" t="s">
        <v>17</v>
      </c>
      <c r="D110" s="63"/>
      <c r="E110" s="63"/>
      <c r="F110" s="92"/>
      <c r="G110" s="92"/>
      <c r="H110" s="93"/>
      <c r="I110" s="87">
        <f t="shared" ref="I110" si="16">COUNTIF(F110:G110,"x")</f>
        <v>0</v>
      </c>
    </row>
    <row r="112" spans="1:9" s="81" customFormat="1" ht="12.75">
      <c r="A112" s="82" t="s">
        <v>273</v>
      </c>
      <c r="B112" s="83"/>
      <c r="C112" s="84"/>
      <c r="D112" s="82"/>
      <c r="E112" s="83"/>
      <c r="F112" s="85"/>
      <c r="G112" s="85"/>
      <c r="H112" s="86"/>
      <c r="I112" s="87"/>
    </row>
    <row r="113" spans="1:9" s="58" customFormat="1" ht="48">
      <c r="A113" s="88" t="s">
        <v>274</v>
      </c>
      <c r="B113" s="61" t="s">
        <v>275</v>
      </c>
      <c r="C113" s="71"/>
      <c r="D113" s="63"/>
      <c r="E113" s="63"/>
      <c r="F113" s="92"/>
      <c r="G113" s="92"/>
      <c r="H113" s="93"/>
      <c r="I113" s="87">
        <f t="shared" ref="I113:I119" si="17">COUNTIF(F113:G113,"x")</f>
        <v>0</v>
      </c>
    </row>
    <row r="114" spans="1:9" ht="48">
      <c r="A114" s="89" t="s">
        <v>281</v>
      </c>
      <c r="B114" s="61" t="s">
        <v>276</v>
      </c>
      <c r="C114" s="90"/>
      <c r="D114" s="91"/>
      <c r="E114" s="91"/>
      <c r="F114" s="92"/>
      <c r="G114" s="92"/>
      <c r="H114" s="93"/>
      <c r="I114" s="87">
        <f t="shared" si="17"/>
        <v>0</v>
      </c>
    </row>
    <row r="115" spans="1:9" ht="60">
      <c r="A115" s="89" t="s">
        <v>282</v>
      </c>
      <c r="B115" s="61" t="s">
        <v>277</v>
      </c>
      <c r="C115" s="90"/>
      <c r="D115" s="91"/>
      <c r="E115" s="91"/>
      <c r="F115" s="92"/>
      <c r="G115" s="92"/>
      <c r="H115" s="93"/>
      <c r="I115" s="87">
        <f t="shared" si="17"/>
        <v>0</v>
      </c>
    </row>
    <row r="116" spans="1:9" ht="60">
      <c r="A116" s="89" t="s">
        <v>283</v>
      </c>
      <c r="B116" s="61" t="s">
        <v>278</v>
      </c>
      <c r="C116" s="90"/>
      <c r="D116" s="91"/>
      <c r="E116" s="91"/>
      <c r="F116" s="92"/>
      <c r="G116" s="92"/>
      <c r="H116" s="93"/>
      <c r="I116" s="87">
        <f t="shared" si="17"/>
        <v>0</v>
      </c>
    </row>
    <row r="117" spans="1:9" ht="24">
      <c r="A117" s="89" t="s">
        <v>284</v>
      </c>
      <c r="B117" s="61" t="s">
        <v>279</v>
      </c>
      <c r="C117" s="90"/>
      <c r="D117" s="91"/>
      <c r="E117" s="91"/>
      <c r="F117" s="92"/>
      <c r="G117" s="92"/>
      <c r="H117" s="93"/>
      <c r="I117" s="87">
        <f t="shared" si="17"/>
        <v>0</v>
      </c>
    </row>
    <row r="118" spans="1:9" ht="24">
      <c r="A118" s="89" t="s">
        <v>285</v>
      </c>
      <c r="B118" s="61" t="s">
        <v>280</v>
      </c>
      <c r="C118" s="90"/>
      <c r="D118" s="91"/>
      <c r="E118" s="91"/>
      <c r="F118" s="92"/>
      <c r="G118" s="92"/>
      <c r="H118" s="93"/>
      <c r="I118" s="87">
        <f t="shared" si="17"/>
        <v>0</v>
      </c>
    </row>
    <row r="119" spans="1:9" ht="84">
      <c r="A119" s="89" t="s">
        <v>286</v>
      </c>
      <c r="B119" s="61" t="s">
        <v>288</v>
      </c>
      <c r="C119" s="90"/>
      <c r="D119" s="91"/>
      <c r="E119" s="91"/>
      <c r="F119" s="92"/>
      <c r="G119" s="92"/>
      <c r="H119" s="93"/>
      <c r="I119" s="87">
        <f t="shared" si="17"/>
        <v>0</v>
      </c>
    </row>
  </sheetData>
  <mergeCells count="14">
    <mergeCell ref="A74:E74"/>
    <mergeCell ref="A37:I37"/>
    <mergeCell ref="A65:E65"/>
    <mergeCell ref="B4:E5"/>
    <mergeCell ref="F5:G6"/>
    <mergeCell ref="F4:H4"/>
    <mergeCell ref="H5:H6"/>
    <mergeCell ref="A52:I52"/>
    <mergeCell ref="A56:I56"/>
    <mergeCell ref="A64:I64"/>
    <mergeCell ref="A73:I73"/>
    <mergeCell ref="A8:I8"/>
    <mergeCell ref="A22:I22"/>
    <mergeCell ref="A35:I35"/>
  </mergeCells>
  <phoneticPr fontId="9" type="noConversion"/>
  <conditionalFormatting sqref="G2:G3">
    <cfRule type="cellIs" dxfId="7" priority="12" operator="notEqual">
      <formula>0</formula>
    </cfRule>
  </conditionalFormatting>
  <conditionalFormatting sqref="I23:I34 I36 I38:I51 I66:I72 I53:I55 I9:I21 I57:I63 I75:I109">
    <cfRule type="colorScale" priority="11">
      <colorScale>
        <cfvo type="num" val="0"/>
        <cfvo type="num" val="1"/>
        <cfvo type="num" val="2"/>
        <color theme="5" tint="0.79998168889431442"/>
        <color rgb="FF00B050"/>
        <color rgb="FFFF0000"/>
      </colorScale>
    </cfRule>
  </conditionalFormatting>
  <conditionalFormatting sqref="G23:G34 G36 G38:G51 G66:G72 G57:G63 G53:G55 G9:G21 G75:G109">
    <cfRule type="cellIs" dxfId="6" priority="10" operator="equal">
      <formula>"x"</formula>
    </cfRule>
  </conditionalFormatting>
  <conditionalFormatting sqref="H2">
    <cfRule type="containsText" dxfId="5" priority="9" operator="containsText" text="LET OP">
      <formula>NOT(ISERROR(SEARCH("LET OP",H2)))</formula>
    </cfRule>
  </conditionalFormatting>
  <conditionalFormatting sqref="I112">
    <cfRule type="colorScale" priority="6">
      <colorScale>
        <cfvo type="num" val="0"/>
        <cfvo type="num" val="1"/>
        <cfvo type="num" val="2"/>
        <color theme="5" tint="0.79998168889431442"/>
        <color rgb="FF00B050"/>
        <color rgb="FFFF0000"/>
      </colorScale>
    </cfRule>
  </conditionalFormatting>
  <conditionalFormatting sqref="G112">
    <cfRule type="cellIs" dxfId="4" priority="5" operator="equal">
      <formula>"x"</formula>
    </cfRule>
  </conditionalFormatting>
  <conditionalFormatting sqref="I113:I119">
    <cfRule type="colorScale" priority="4">
      <colorScale>
        <cfvo type="num" val="0"/>
        <cfvo type="num" val="1"/>
        <cfvo type="num" val="2"/>
        <color theme="5" tint="0.79998168889431442"/>
        <color rgb="FF00B050"/>
        <color rgb="FFFF0000"/>
      </colorScale>
    </cfRule>
  </conditionalFormatting>
  <conditionalFormatting sqref="G113:G119">
    <cfRule type="cellIs" dxfId="3" priority="3" operator="equal">
      <formula>"x"</formula>
    </cfRule>
  </conditionalFormatting>
  <conditionalFormatting sqref="I110">
    <cfRule type="colorScale" priority="2">
      <colorScale>
        <cfvo type="num" val="0"/>
        <cfvo type="num" val="1"/>
        <cfvo type="num" val="2"/>
        <color theme="5" tint="0.79998168889431442"/>
        <color rgb="FF00B050"/>
        <color rgb="FFFF0000"/>
      </colorScale>
    </cfRule>
  </conditionalFormatting>
  <conditionalFormatting sqref="G110">
    <cfRule type="cellIs" dxfId="2" priority="1" operator="equal">
      <formula>"x"</formula>
    </cfRule>
  </conditionalFormatting>
  <dataValidations count="2">
    <dataValidation type="list" allowBlank="1" showInputMessage="1" showErrorMessage="1" sqref="F23:F34 F36 F57:F63 F38:F51 F66:F72 F53:F55 F9:F21 F75:F108 F110 F112:F119" xr:uid="{C881E079-F4C4-424E-B35B-CF7873001CB0}">
      <formula1>$G$1</formula1>
    </dataValidation>
    <dataValidation type="list" allowBlank="1" errorTitle="LET OP!" error="Wanneer u deze vereiste als &quot;Onmogelijk&quot; beschouwd, wordt u uitgesloten van deelname aan de aanbesteding. _x000a_Wilt u toch doorgaan?" sqref="G23:G34 G36 G57:G63 G38:G51 G66:G72 G53:G55 G9:G21 G75:G108 G110 G112:G119" xr:uid="{8EA27C04-6F34-4D42-965C-FE7BD999B880}">
      <formula1>$G$1</formula1>
    </dataValidation>
  </dataValidations>
  <pageMargins left="0.7" right="0.7" top="0.75" bottom="0.75" header="0.3" footer="0.3"/>
  <pageSetup scale="5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52AA-23F6-4661-992F-F9163710EC0D}">
  <sheetPr>
    <pageSetUpPr fitToPage="1"/>
  </sheetPr>
  <dimension ref="A1:J43"/>
  <sheetViews>
    <sheetView workbookViewId="0">
      <pane ySplit="12" topLeftCell="A13" activePane="bottomLeft" state="frozen"/>
      <selection pane="bottomLeft" activeCell="E16" sqref="E16"/>
    </sheetView>
  </sheetViews>
  <sheetFormatPr defaultColWidth="8.85546875" defaultRowHeight="14.25"/>
  <cols>
    <col min="1" max="1" width="16.42578125" style="25" customWidth="1"/>
    <col min="2" max="2" width="53.140625" style="25" customWidth="1"/>
    <col min="3" max="3" width="9.140625" style="44"/>
    <col min="4" max="4" width="8.85546875" style="45"/>
    <col min="5" max="5" width="37.85546875" style="25" customWidth="1"/>
    <col min="6" max="8" width="10.7109375" style="25" customWidth="1"/>
    <col min="9" max="9" width="28.42578125" style="46" customWidth="1"/>
    <col min="10" max="10" width="11" style="25" customWidth="1"/>
    <col min="11" max="16384" width="8.85546875" style="25"/>
  </cols>
  <sheetData>
    <row r="1" spans="1:10">
      <c r="A1" s="18"/>
      <c r="B1" s="18"/>
      <c r="C1" s="19"/>
      <c r="D1" s="20"/>
      <c r="E1" s="21" t="s">
        <v>16</v>
      </c>
      <c r="F1" s="22">
        <f>COUNTIF(D13:D43,"x")</f>
        <v>24</v>
      </c>
      <c r="G1" s="22"/>
      <c r="H1" s="23" t="s">
        <v>17</v>
      </c>
      <c r="I1" s="24"/>
      <c r="J1" s="18"/>
    </row>
    <row r="2" spans="1:10">
      <c r="A2" s="18"/>
      <c r="B2" s="18"/>
      <c r="C2" s="19"/>
      <c r="D2" s="20"/>
      <c r="E2" s="26" t="s">
        <v>18</v>
      </c>
      <c r="F2" s="27">
        <f>COUNTIF(F13:F43,"x")</f>
        <v>0</v>
      </c>
      <c r="G2" s="27">
        <f>COUNTIF(G13:G43,"x")</f>
        <v>0</v>
      </c>
      <c r="H2" s="28">
        <f>COUNTIF(H13:H43,"x")</f>
        <v>0</v>
      </c>
      <c r="I2" s="24"/>
      <c r="J2" s="18"/>
    </row>
    <row r="3" spans="1:10" ht="6" customHeight="1">
      <c r="A3" s="18"/>
      <c r="B3" s="18"/>
      <c r="C3" s="19"/>
      <c r="D3" s="20"/>
      <c r="E3" s="18"/>
      <c r="F3" s="18"/>
      <c r="G3" s="18"/>
      <c r="H3" s="18"/>
      <c r="I3" s="24"/>
      <c r="J3" s="18"/>
    </row>
    <row r="4" spans="1:10">
      <c r="A4" s="18"/>
      <c r="B4" s="18"/>
      <c r="C4" s="19"/>
      <c r="D4" s="20"/>
      <c r="E4" s="29" t="s">
        <v>3</v>
      </c>
      <c r="F4" s="30">
        <f>F1*3</f>
        <v>72</v>
      </c>
      <c r="G4" s="18"/>
      <c r="H4" s="18"/>
      <c r="I4" s="24"/>
      <c r="J4" s="18"/>
    </row>
    <row r="5" spans="1:10">
      <c r="A5" s="18"/>
      <c r="B5" s="18"/>
      <c r="C5" s="19"/>
      <c r="D5" s="20"/>
      <c r="E5" s="31" t="s">
        <v>5</v>
      </c>
      <c r="F5" s="28">
        <f>F2*3+G2</f>
        <v>0</v>
      </c>
      <c r="G5" s="18"/>
      <c r="H5" s="18"/>
      <c r="I5" s="24"/>
      <c r="J5" s="18"/>
    </row>
    <row r="6" spans="1:10">
      <c r="A6" s="18"/>
      <c r="B6" s="18"/>
      <c r="C6" s="19"/>
      <c r="D6" s="20"/>
      <c r="E6" s="18"/>
      <c r="F6" s="18"/>
      <c r="G6" s="18"/>
      <c r="H6" s="18"/>
      <c r="I6" s="24"/>
      <c r="J6" s="18"/>
    </row>
    <row r="7" spans="1:10">
      <c r="A7" s="18"/>
      <c r="B7" s="18"/>
      <c r="C7" s="19"/>
      <c r="D7" s="20"/>
      <c r="E7" s="18"/>
      <c r="F7" s="18"/>
      <c r="G7" s="18"/>
      <c r="H7" s="18"/>
      <c r="I7" s="24"/>
      <c r="J7" s="18"/>
    </row>
    <row r="8" spans="1:10">
      <c r="A8" s="18"/>
      <c r="B8" s="18"/>
      <c r="C8" s="19"/>
      <c r="D8" s="20"/>
      <c r="E8" s="18"/>
      <c r="F8" s="18"/>
      <c r="G8" s="18"/>
      <c r="H8" s="18"/>
      <c r="I8" s="24"/>
      <c r="J8" s="18"/>
    </row>
    <row r="9" spans="1:10">
      <c r="A9" s="18"/>
      <c r="B9" s="107" t="s">
        <v>225</v>
      </c>
      <c r="C9" s="107"/>
      <c r="D9" s="107"/>
      <c r="E9" s="107"/>
      <c r="F9" s="110" t="s">
        <v>20</v>
      </c>
      <c r="G9" s="111"/>
      <c r="H9" s="111"/>
      <c r="I9" s="112"/>
      <c r="J9" s="18"/>
    </row>
    <row r="10" spans="1:10" ht="20.25" customHeight="1">
      <c r="A10" s="18"/>
      <c r="B10" s="107"/>
      <c r="C10" s="107"/>
      <c r="D10" s="107"/>
      <c r="E10" s="107"/>
      <c r="F10" s="108" t="s">
        <v>21</v>
      </c>
      <c r="G10" s="109"/>
      <c r="H10" s="109"/>
      <c r="I10" s="113" t="s">
        <v>22</v>
      </c>
      <c r="J10" s="32"/>
    </row>
    <row r="11" spans="1:10" ht="18" customHeight="1" thickBot="1">
      <c r="A11" s="18"/>
      <c r="B11" s="18"/>
      <c r="C11" s="19"/>
      <c r="D11" s="20"/>
      <c r="E11" s="18"/>
      <c r="F11" s="108"/>
      <c r="G11" s="109"/>
      <c r="H11" s="109"/>
      <c r="I11" s="113"/>
      <c r="J11" s="32"/>
    </row>
    <row r="12" spans="1:10" s="37" customFormat="1" ht="13.5" thickBot="1">
      <c r="A12" s="33" t="s">
        <v>23</v>
      </c>
      <c r="B12" s="34" t="s">
        <v>24</v>
      </c>
      <c r="C12" s="34" t="s">
        <v>25</v>
      </c>
      <c r="D12" s="34" t="s">
        <v>26</v>
      </c>
      <c r="E12" s="34" t="s">
        <v>27</v>
      </c>
      <c r="F12" s="34" t="s">
        <v>28</v>
      </c>
      <c r="G12" s="34" t="s">
        <v>226</v>
      </c>
      <c r="H12" s="34" t="s">
        <v>29</v>
      </c>
      <c r="I12" s="35" t="s">
        <v>30</v>
      </c>
      <c r="J12" s="36" t="s">
        <v>31</v>
      </c>
    </row>
    <row r="13" spans="1:10" ht="14.45" customHeight="1">
      <c r="A13" s="117" t="s">
        <v>227</v>
      </c>
      <c r="B13" s="118"/>
      <c r="C13" s="118"/>
      <c r="D13" s="118"/>
      <c r="E13" s="118"/>
      <c r="F13" s="118"/>
      <c r="G13" s="118"/>
      <c r="H13" s="118"/>
      <c r="I13" s="118"/>
      <c r="J13" s="119"/>
    </row>
    <row r="14" spans="1:10" s="43" customFormat="1" ht="63.75">
      <c r="A14" s="38" t="s">
        <v>43</v>
      </c>
      <c r="B14" s="38" t="s">
        <v>228</v>
      </c>
      <c r="C14" s="39"/>
      <c r="D14" s="39" t="s">
        <v>17</v>
      </c>
      <c r="E14" s="38"/>
      <c r="F14" s="40"/>
      <c r="G14" s="40"/>
      <c r="H14" s="40"/>
      <c r="I14" s="41"/>
      <c r="J14" s="42">
        <f t="shared" ref="J14:J43" si="0">COUNTIF(F14:H14,"x")</f>
        <v>0</v>
      </c>
    </row>
    <row r="15" spans="1:10" s="43" customFormat="1" ht="38.25">
      <c r="A15" s="38" t="s">
        <v>45</v>
      </c>
      <c r="B15" s="77" t="s">
        <v>247</v>
      </c>
      <c r="C15" s="39"/>
      <c r="D15" s="39" t="s">
        <v>17</v>
      </c>
      <c r="E15" s="78"/>
      <c r="F15" s="40"/>
      <c r="G15" s="40"/>
      <c r="H15" s="40"/>
      <c r="I15" s="41"/>
      <c r="J15" s="42">
        <f t="shared" si="0"/>
        <v>0</v>
      </c>
    </row>
    <row r="16" spans="1:10" s="43" customFormat="1" ht="51">
      <c r="A16" s="38" t="s">
        <v>47</v>
      </c>
      <c r="B16" s="77" t="s">
        <v>248</v>
      </c>
      <c r="C16" s="39"/>
      <c r="D16" s="39" t="s">
        <v>17</v>
      </c>
      <c r="E16" s="79"/>
      <c r="F16" s="40"/>
      <c r="G16" s="40"/>
      <c r="H16" s="40"/>
      <c r="I16" s="41"/>
      <c r="J16" s="42">
        <f t="shared" si="0"/>
        <v>0</v>
      </c>
    </row>
    <row r="17" spans="1:10" s="43" customFormat="1" ht="51">
      <c r="A17" s="38" t="s">
        <v>49</v>
      </c>
      <c r="B17" s="77" t="s">
        <v>249</v>
      </c>
      <c r="C17" s="39"/>
      <c r="D17" s="39" t="s">
        <v>17</v>
      </c>
      <c r="E17" s="80"/>
      <c r="F17" s="40"/>
      <c r="G17" s="40"/>
      <c r="H17" s="40"/>
      <c r="I17" s="41"/>
      <c r="J17" s="42">
        <f t="shared" si="0"/>
        <v>0</v>
      </c>
    </row>
    <row r="18" spans="1:10" s="43" customFormat="1" ht="12.75">
      <c r="A18" s="102" t="s">
        <v>77</v>
      </c>
      <c r="B18" s="103"/>
      <c r="C18" s="103"/>
      <c r="D18" s="103"/>
      <c r="E18" s="103"/>
      <c r="F18" s="103"/>
      <c r="G18" s="103"/>
      <c r="H18" s="103"/>
      <c r="I18" s="103"/>
      <c r="J18" s="104"/>
    </row>
    <row r="19" spans="1:10" s="43" customFormat="1" ht="25.5">
      <c r="A19" s="38" t="s">
        <v>229</v>
      </c>
      <c r="B19" s="77" t="s">
        <v>250</v>
      </c>
      <c r="C19" s="39"/>
      <c r="D19" s="39" t="s">
        <v>17</v>
      </c>
      <c r="E19" s="38"/>
      <c r="F19" s="40"/>
      <c r="G19" s="40"/>
      <c r="H19" s="40"/>
      <c r="I19" s="41"/>
      <c r="J19" s="42">
        <f t="shared" ref="J19:J39" si="1">COUNTIF(F19:H19,"x")</f>
        <v>0</v>
      </c>
    </row>
    <row r="20" spans="1:10" s="43" customFormat="1" ht="140.25">
      <c r="A20" s="38" t="s">
        <v>230</v>
      </c>
      <c r="B20" s="77" t="s">
        <v>251</v>
      </c>
      <c r="C20" s="39"/>
      <c r="D20" s="39" t="s">
        <v>17</v>
      </c>
      <c r="E20" s="77"/>
      <c r="F20" s="40"/>
      <c r="G20" s="40"/>
      <c r="H20" s="40"/>
      <c r="I20" s="41"/>
      <c r="J20" s="42">
        <f t="shared" si="1"/>
        <v>0</v>
      </c>
    </row>
    <row r="21" spans="1:10" ht="14.45" customHeight="1">
      <c r="A21" s="102" t="s">
        <v>80</v>
      </c>
      <c r="B21" s="103"/>
      <c r="C21" s="103"/>
      <c r="D21" s="103"/>
      <c r="E21" s="103"/>
      <c r="F21" s="103"/>
      <c r="G21" s="103"/>
      <c r="H21" s="103"/>
      <c r="I21" s="103"/>
      <c r="J21" s="104"/>
    </row>
    <row r="22" spans="1:10" s="43" customFormat="1" ht="25.5">
      <c r="A22" s="38" t="s">
        <v>231</v>
      </c>
      <c r="B22" s="38" t="s">
        <v>289</v>
      </c>
      <c r="C22" s="39"/>
      <c r="D22" s="39" t="s">
        <v>17</v>
      </c>
      <c r="E22" s="38"/>
      <c r="F22" s="40"/>
      <c r="G22" s="40"/>
      <c r="H22" s="40"/>
      <c r="I22" s="41"/>
      <c r="J22" s="42">
        <f t="shared" si="1"/>
        <v>0</v>
      </c>
    </row>
    <row r="23" spans="1:10" s="43" customFormat="1" ht="25.5">
      <c r="A23" s="38" t="s">
        <v>232</v>
      </c>
      <c r="B23" s="38" t="s">
        <v>233</v>
      </c>
      <c r="C23" s="39"/>
      <c r="D23" s="39" t="s">
        <v>17</v>
      </c>
      <c r="E23" s="38"/>
      <c r="F23" s="40"/>
      <c r="G23" s="40"/>
      <c r="H23" s="40"/>
      <c r="I23" s="41"/>
      <c r="J23" s="42">
        <f t="shared" si="1"/>
        <v>0</v>
      </c>
    </row>
    <row r="24" spans="1:10" s="43" customFormat="1" ht="25.5">
      <c r="A24" s="38" t="s">
        <v>234</v>
      </c>
      <c r="B24" s="77" t="s">
        <v>252</v>
      </c>
      <c r="C24" s="39"/>
      <c r="D24" s="39" t="s">
        <v>17</v>
      </c>
      <c r="E24" s="38"/>
      <c r="F24" s="40"/>
      <c r="G24" s="40"/>
      <c r="H24" s="40"/>
      <c r="I24" s="41"/>
      <c r="J24" s="42">
        <f t="shared" si="1"/>
        <v>0</v>
      </c>
    </row>
    <row r="25" spans="1:10" s="43" customFormat="1" ht="38.25">
      <c r="A25" s="38" t="s">
        <v>235</v>
      </c>
      <c r="B25" s="77" t="s">
        <v>290</v>
      </c>
      <c r="C25" s="39"/>
      <c r="D25" s="39" t="s">
        <v>17</v>
      </c>
      <c r="E25" s="38"/>
      <c r="F25" s="40"/>
      <c r="G25" s="40"/>
      <c r="H25" s="40"/>
      <c r="I25" s="41"/>
      <c r="J25" s="42">
        <f t="shared" ref="J25:J32" si="2">COUNTIF(F25:H25,"x")</f>
        <v>0</v>
      </c>
    </row>
    <row r="26" spans="1:10" s="43" customFormat="1" ht="38.25">
      <c r="A26" s="38" t="s">
        <v>236</v>
      </c>
      <c r="B26" s="77" t="s">
        <v>254</v>
      </c>
      <c r="C26" s="39"/>
      <c r="D26" s="39" t="s">
        <v>17</v>
      </c>
      <c r="E26" s="38"/>
      <c r="F26" s="40"/>
      <c r="G26" s="40"/>
      <c r="H26" s="40"/>
      <c r="I26" s="41"/>
      <c r="J26" s="42">
        <f t="shared" si="2"/>
        <v>0</v>
      </c>
    </row>
    <row r="27" spans="1:10" s="43" customFormat="1" ht="25.5">
      <c r="A27" s="38" t="s">
        <v>237</v>
      </c>
      <c r="B27" s="77" t="s">
        <v>253</v>
      </c>
      <c r="C27" s="39"/>
      <c r="D27" s="39" t="s">
        <v>17</v>
      </c>
      <c r="E27" s="38"/>
      <c r="F27" s="40"/>
      <c r="G27" s="40"/>
      <c r="H27" s="40"/>
      <c r="I27" s="41"/>
      <c r="J27" s="42">
        <f t="shared" si="2"/>
        <v>0</v>
      </c>
    </row>
    <row r="28" spans="1:10" s="43" customFormat="1" ht="12.75">
      <c r="A28" s="38" t="s">
        <v>238</v>
      </c>
      <c r="B28" s="77" t="s">
        <v>255</v>
      </c>
      <c r="C28" s="39"/>
      <c r="D28" s="39" t="s">
        <v>17</v>
      </c>
      <c r="E28" s="38"/>
      <c r="F28" s="40"/>
      <c r="G28" s="40"/>
      <c r="H28" s="40"/>
      <c r="I28" s="41"/>
      <c r="J28" s="42">
        <f t="shared" si="2"/>
        <v>0</v>
      </c>
    </row>
    <row r="29" spans="1:10" s="43" customFormat="1" ht="25.5">
      <c r="A29" s="38" t="s">
        <v>239</v>
      </c>
      <c r="B29" s="77" t="s">
        <v>257</v>
      </c>
      <c r="C29" s="39"/>
      <c r="D29" s="39" t="s">
        <v>17</v>
      </c>
      <c r="E29" s="38"/>
      <c r="F29" s="40"/>
      <c r="G29" s="40"/>
      <c r="H29" s="40"/>
      <c r="I29" s="41"/>
      <c r="J29" s="42">
        <f t="shared" si="2"/>
        <v>0</v>
      </c>
    </row>
    <row r="30" spans="1:10" s="43" customFormat="1" ht="25.5">
      <c r="A30" s="38" t="s">
        <v>240</v>
      </c>
      <c r="B30" s="77" t="s">
        <v>256</v>
      </c>
      <c r="C30" s="39"/>
      <c r="D30" s="39" t="s">
        <v>17</v>
      </c>
      <c r="E30" s="38"/>
      <c r="F30" s="40"/>
      <c r="G30" s="40"/>
      <c r="H30" s="40"/>
      <c r="I30" s="41"/>
      <c r="J30" s="42">
        <f t="shared" si="2"/>
        <v>0</v>
      </c>
    </row>
    <row r="31" spans="1:10" s="43" customFormat="1" ht="38.25">
      <c r="A31" s="38" t="s">
        <v>241</v>
      </c>
      <c r="B31" s="77" t="s">
        <v>258</v>
      </c>
      <c r="C31" s="39"/>
      <c r="D31" s="39" t="s">
        <v>17</v>
      </c>
      <c r="E31" s="38"/>
      <c r="F31" s="40"/>
      <c r="G31" s="40"/>
      <c r="H31" s="40"/>
      <c r="I31" s="41"/>
      <c r="J31" s="42">
        <f t="shared" si="2"/>
        <v>0</v>
      </c>
    </row>
    <row r="32" spans="1:10" s="43" customFormat="1" ht="25.5">
      <c r="A32" s="38" t="s">
        <v>242</v>
      </c>
      <c r="B32" s="77" t="s">
        <v>259</v>
      </c>
      <c r="C32" s="39"/>
      <c r="D32" s="39" t="s">
        <v>17</v>
      </c>
      <c r="E32" s="38"/>
      <c r="F32" s="40"/>
      <c r="G32" s="40"/>
      <c r="H32" s="40"/>
      <c r="I32" s="41"/>
      <c r="J32" s="42">
        <f t="shared" si="2"/>
        <v>0</v>
      </c>
    </row>
    <row r="33" spans="1:10" s="58" customFormat="1" ht="36">
      <c r="A33" s="38" t="s">
        <v>268</v>
      </c>
      <c r="B33" s="77" t="s">
        <v>212</v>
      </c>
      <c r="C33" s="71"/>
      <c r="D33" s="39" t="s">
        <v>17</v>
      </c>
      <c r="E33" s="61" t="s">
        <v>213</v>
      </c>
      <c r="F33" s="40"/>
      <c r="G33" s="40"/>
      <c r="H33" s="41"/>
      <c r="I33" s="42">
        <f t="shared" ref="I33" si="3">COUNTIF(F33:G33,"x")</f>
        <v>0</v>
      </c>
    </row>
    <row r="34" spans="1:10" ht="14.45" customHeight="1">
      <c r="A34" s="102" t="s">
        <v>109</v>
      </c>
      <c r="B34" s="103"/>
      <c r="C34" s="103"/>
      <c r="D34" s="103"/>
      <c r="E34" s="103"/>
      <c r="F34" s="103"/>
      <c r="G34" s="103"/>
      <c r="H34" s="103"/>
      <c r="I34" s="103"/>
      <c r="J34" s="104"/>
    </row>
    <row r="35" spans="1:10" s="43" customFormat="1" ht="38.25">
      <c r="A35" s="38" t="s">
        <v>243</v>
      </c>
      <c r="B35" s="77" t="s">
        <v>260</v>
      </c>
      <c r="C35" s="39"/>
      <c r="D35" s="39" t="s">
        <v>17</v>
      </c>
      <c r="E35" s="38"/>
      <c r="F35" s="40"/>
      <c r="G35" s="40"/>
      <c r="H35" s="40"/>
      <c r="I35" s="41"/>
      <c r="J35" s="42">
        <f t="shared" si="1"/>
        <v>0</v>
      </c>
    </row>
    <row r="36" spans="1:10" s="43" customFormat="1" ht="38.25">
      <c r="A36" s="38" t="s">
        <v>244</v>
      </c>
      <c r="B36" s="77" t="s">
        <v>291</v>
      </c>
      <c r="C36" s="39"/>
      <c r="D36" s="39" t="s">
        <v>17</v>
      </c>
      <c r="E36" s="38"/>
      <c r="F36" s="40"/>
      <c r="G36" s="40"/>
      <c r="H36" s="40"/>
      <c r="I36" s="41"/>
      <c r="J36" s="42">
        <f>COUNTIF(F36:H36,"x")</f>
        <v>0</v>
      </c>
    </row>
    <row r="37" spans="1:10" s="43" customFormat="1" ht="38.25">
      <c r="A37" s="38" t="s">
        <v>265</v>
      </c>
      <c r="B37" s="77" t="s">
        <v>261</v>
      </c>
      <c r="C37" s="39"/>
      <c r="D37" s="39" t="s">
        <v>17</v>
      </c>
      <c r="E37" s="38"/>
      <c r="F37" s="40"/>
      <c r="G37" s="40"/>
      <c r="H37" s="40"/>
      <c r="I37" s="41"/>
      <c r="J37" s="42">
        <f t="shared" ref="J37" si="4">COUNTIF(F37:H37,"x")</f>
        <v>0</v>
      </c>
    </row>
    <row r="38" spans="1:10" ht="14.45" customHeight="1">
      <c r="A38" s="102" t="s">
        <v>115</v>
      </c>
      <c r="B38" s="103"/>
      <c r="C38" s="103"/>
      <c r="D38" s="103"/>
      <c r="E38" s="103"/>
      <c r="F38" s="103"/>
      <c r="G38" s="103"/>
      <c r="H38" s="103"/>
      <c r="I38" s="103"/>
      <c r="J38" s="104"/>
    </row>
    <row r="39" spans="1:10" s="43" customFormat="1" ht="25.5">
      <c r="A39" s="38" t="s">
        <v>124</v>
      </c>
      <c r="B39" s="77" t="s">
        <v>263</v>
      </c>
      <c r="C39" s="39"/>
      <c r="D39" s="39" t="s">
        <v>17</v>
      </c>
      <c r="E39" s="38"/>
      <c r="F39" s="40"/>
      <c r="G39" s="40"/>
      <c r="H39" s="40"/>
      <c r="I39" s="41"/>
      <c r="J39" s="42">
        <f t="shared" si="1"/>
        <v>0</v>
      </c>
    </row>
    <row r="40" spans="1:10" ht="14.45" customHeight="1">
      <c r="A40" s="102" t="s">
        <v>146</v>
      </c>
      <c r="B40" s="103"/>
      <c r="C40" s="103"/>
      <c r="D40" s="103"/>
      <c r="E40" s="103"/>
      <c r="F40" s="103"/>
      <c r="G40" s="103"/>
      <c r="H40" s="103"/>
      <c r="I40" s="103"/>
      <c r="J40" s="104"/>
    </row>
    <row r="41" spans="1:10" ht="27.6" customHeight="1">
      <c r="A41" s="105" t="s">
        <v>245</v>
      </c>
      <c r="B41" s="106"/>
      <c r="C41" s="106"/>
      <c r="D41" s="106"/>
      <c r="E41" s="106"/>
      <c r="F41" s="16"/>
      <c r="G41" s="16"/>
      <c r="H41" s="16"/>
      <c r="I41" s="16"/>
      <c r="J41" s="17"/>
    </row>
    <row r="42" spans="1:10" s="43" customFormat="1" ht="25.5">
      <c r="A42" s="38" t="s">
        <v>160</v>
      </c>
      <c r="B42" s="77" t="s">
        <v>262</v>
      </c>
      <c r="C42" s="39"/>
      <c r="D42" s="39" t="s">
        <v>17</v>
      </c>
      <c r="E42" s="38"/>
      <c r="F42" s="40"/>
      <c r="G42" s="40"/>
      <c r="H42" s="40"/>
      <c r="I42" s="41"/>
      <c r="J42" s="42">
        <f t="shared" si="0"/>
        <v>0</v>
      </c>
    </row>
    <row r="43" spans="1:10" s="43" customFormat="1" ht="25.5">
      <c r="A43" s="38" t="s">
        <v>246</v>
      </c>
      <c r="B43" s="77" t="s">
        <v>264</v>
      </c>
      <c r="C43" s="39"/>
      <c r="D43" s="39" t="s">
        <v>17</v>
      </c>
      <c r="E43" s="38"/>
      <c r="F43" s="40"/>
      <c r="G43" s="40"/>
      <c r="H43" s="40"/>
      <c r="I43" s="41"/>
      <c r="J43" s="42">
        <f t="shared" si="0"/>
        <v>0</v>
      </c>
    </row>
  </sheetData>
  <mergeCells count="11">
    <mergeCell ref="A41:E41"/>
    <mergeCell ref="A38:J38"/>
    <mergeCell ref="A40:J40"/>
    <mergeCell ref="A21:J21"/>
    <mergeCell ref="A18:J18"/>
    <mergeCell ref="A34:J34"/>
    <mergeCell ref="B9:E10"/>
    <mergeCell ref="F9:I9"/>
    <mergeCell ref="F10:H11"/>
    <mergeCell ref="I10:I11"/>
    <mergeCell ref="A13:J13"/>
  </mergeCells>
  <phoneticPr fontId="9" type="noConversion"/>
  <conditionalFormatting sqref="H2:H8">
    <cfRule type="cellIs" dxfId="1" priority="14" operator="notEqual">
      <formula>0</formula>
    </cfRule>
  </conditionalFormatting>
  <conditionalFormatting sqref="J14:J17 J19:J20 J39 J42:J43 J22:J32 J35:J37">
    <cfRule type="colorScale" priority="13">
      <colorScale>
        <cfvo type="num" val="0"/>
        <cfvo type="num" val="1"/>
        <cfvo type="num" val="2"/>
        <color theme="5" tint="0.79998168889431442"/>
        <color rgb="FF00B050"/>
        <color rgb="FFFF0000"/>
      </colorScale>
    </cfRule>
  </conditionalFormatting>
  <conditionalFormatting sqref="I33">
    <cfRule type="colorScale" priority="2">
      <colorScale>
        <cfvo type="num" val="0"/>
        <cfvo type="num" val="1"/>
        <cfvo type="num" val="2"/>
        <color theme="5" tint="0.79998168889431442"/>
        <color rgb="FF00B050"/>
        <color rgb="FFFF0000"/>
      </colorScale>
    </cfRule>
  </conditionalFormatting>
  <conditionalFormatting sqref="G33">
    <cfRule type="cellIs" dxfId="0" priority="1" operator="equal">
      <formula>"x"</formula>
    </cfRule>
  </conditionalFormatting>
  <dataValidations count="3">
    <dataValidation type="list" allowBlank="1" showInputMessage="1" showErrorMessage="1" sqref="F19:H20 F14:H17 F35:H37 F42:H43 F39:H39 F22:H32" xr:uid="{7E9219F9-7C6C-4A20-85B0-6C30FB592ED0}">
      <formula1>$H$1</formula1>
    </dataValidation>
    <dataValidation type="list" allowBlank="1" errorTitle="LET OP!" error="Wanneer u deze vereiste als &quot;Onmogelijk&quot; beschouwd, wordt u uitgesloten van deelname aan de aanbesteding. _x000a_Wilt u toch doorgaan?" sqref="G33" xr:uid="{5F1C2305-8F51-45A9-BC94-29996E9E43B3}">
      <formula1>$G$1</formula1>
    </dataValidation>
    <dataValidation type="list" allowBlank="1" showInputMessage="1" showErrorMessage="1" sqref="F33" xr:uid="{2EF71D2B-B93F-4F45-8164-D7ECC0039F2E}">
      <formula1>$G$1</formula1>
    </dataValidation>
  </dataValidations>
  <pageMargins left="0.7" right="0.7" top="0.75" bottom="0.75" header="0.3" footer="0.3"/>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6D540-A732-46A2-ABB8-441B47545486}">
  <dimension ref="A1"/>
  <sheetViews>
    <sheetView workbookViewId="0"/>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CBFFFB1E2D56448AD7F1411E0EE218" ma:contentTypeVersion="6" ma:contentTypeDescription="Een nieuw document maken." ma:contentTypeScope="" ma:versionID="60cdf9e0e9df00f193356e1123835865">
  <xsd:schema xmlns:xsd="http://www.w3.org/2001/XMLSchema" xmlns:xs="http://www.w3.org/2001/XMLSchema" xmlns:p="http://schemas.microsoft.com/office/2006/metadata/properties" xmlns:ns2="456f1d19-5db4-473f-838d-f7f074e08009" xmlns:ns3="81a6699d-5f58-419a-9c37-616cdf99ee67" targetNamespace="http://schemas.microsoft.com/office/2006/metadata/properties" ma:root="true" ma:fieldsID="51ee4eaf50f1fe7a4703529590c0f5b0" ns2:_="" ns3:_="">
    <xsd:import namespace="456f1d19-5db4-473f-838d-f7f074e08009"/>
    <xsd:import namespace="81a6699d-5f58-419a-9c37-616cdf99ee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f1d19-5db4-473f-838d-f7f074e0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a6699d-5f58-419a-9c37-616cdf99ee6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7B50B9-FE09-40D9-9643-F49ACD593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f1d19-5db4-473f-838d-f7f074e08009"/>
    <ds:schemaRef ds:uri="81a6699d-5f58-419a-9c37-616cdf99e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801542-37A7-41F0-9CE6-5605D33932E2}">
  <ds:schemaRefs>
    <ds:schemaRef ds:uri="http://schemas.microsoft.com/sharepoint/v3/contenttype/forms"/>
  </ds:schemaRefs>
</ds:datastoreItem>
</file>

<file path=customXml/itemProps3.xml><?xml version="1.0" encoding="utf-8"?>
<ds:datastoreItem xmlns:ds="http://schemas.openxmlformats.org/officeDocument/2006/customXml" ds:itemID="{C6849ECA-C0DE-4721-B459-E8B0B4CB9126}">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 ds:uri="81a6699d-5f58-419a-9c37-616cdf99ee67"/>
    <ds:schemaRef ds:uri="456f1d19-5db4-473f-838d-f7f074e080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8</vt:i4>
      </vt:variant>
    </vt:vector>
  </HeadingPairs>
  <TitlesOfParts>
    <vt:vector size="13" baseType="lpstr">
      <vt:lpstr>1a. Toelichting</vt:lpstr>
      <vt:lpstr>1b. Toelichting</vt:lpstr>
      <vt:lpstr>2. Eisen</vt:lpstr>
      <vt:lpstr>3. Wensen</vt:lpstr>
      <vt:lpstr>Datacenter Overzicht</vt:lpstr>
      <vt:lpstr>'2. Eisen'!_Toc159579569</vt:lpstr>
      <vt:lpstr>'2. Eisen'!_Toc159579571</vt:lpstr>
      <vt:lpstr>'2. Eisen'!_Toc159579572</vt:lpstr>
      <vt:lpstr>'2. Eisen'!_Toc159579573</vt:lpstr>
      <vt:lpstr>'2. Eisen'!_Toc159579574</vt:lpstr>
      <vt:lpstr>'2. Eisen'!_Toc159579575</vt:lpstr>
      <vt:lpstr>'2. Eisen'!_Toc159579576</vt:lpstr>
      <vt:lpstr>'2. Eisen'!_Toc159579577</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Breunissen, Hermen</dc:creator>
  <cp:keywords/>
  <dc:description/>
  <cp:lastModifiedBy>Nas, Roy de</cp:lastModifiedBy>
  <cp:revision/>
  <dcterms:created xsi:type="dcterms:W3CDTF">2024-01-09T07:55:00Z</dcterms:created>
  <dcterms:modified xsi:type="dcterms:W3CDTF">2024-12-16T14:29:11Z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0x01010028CBFFFB1E2D56448AD7F1411E0EE218</vt:lpwstr>
  </property>
  <property fmtid="{D5CDD505-2E9C-101B-9397-08002B2CF9AE}" pid="3" name="MediaServiceImageTags">
    <vt:lpwstr/>
  </property>
</Properties>
</file>