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HR-DuurzaamVervoersbeleid/Shared Documents/General/2 Aanbesteding/Nota van Inlichtingen 1/NvI 1 Herziene Documenten/"/>
    </mc:Choice>
  </mc:AlternateContent>
  <xr:revisionPtr revIDLastSave="124" documentId="8_{18A04F77-5509-44E6-8417-C1AFC6B4125C}" xr6:coauthVersionLast="47" xr6:coauthVersionMax="47" xr10:uidLastSave="{241D2F18-CE3D-49F8-B4DC-82AF32F4723F}"/>
  <bookViews>
    <workbookView xWindow="-110" yWindow="-110" windowWidth="22780" windowHeight="14540" xr2:uid="{C6B80C35-62DE-41E4-BF8F-E7F48C707C4E}"/>
  </bookViews>
  <sheets>
    <sheet name="Toelichting prijzenblad" sheetId="3" r:id="rId1"/>
    <sheet name=" Prijzenblad" sheetId="2" r:id="rId2"/>
  </sheets>
  <definedNames>
    <definedName name="_xlnm.Print_Area" localSheetId="1">' Prijzenblad'!$A$1:$G$47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7" i="2" l="1"/>
  <c r="F8" i="2"/>
  <c r="F9" i="2"/>
  <c r="F10" i="2"/>
  <c r="F11" i="2"/>
  <c r="F12" i="2"/>
  <c r="F13" i="2"/>
  <c r="F6" i="2"/>
  <c r="F32" i="2"/>
  <c r="F14" i="2" l="1"/>
  <c r="B19" i="2" s="1"/>
  <c r="F33" i="2"/>
  <c r="F26" i="2"/>
  <c r="D39" i="2" s="1"/>
  <c r="E19" i="2" l="1"/>
  <c r="D19" i="2"/>
  <c r="C19" i="2"/>
  <c r="F19" i="2" l="1"/>
  <c r="F20" i="2" s="1"/>
  <c r="D38" i="2" s="1"/>
  <c r="D40" i="2" s="1"/>
</calcChain>
</file>

<file path=xl/sharedStrings.xml><?xml version="1.0" encoding="utf-8"?>
<sst xmlns="http://schemas.openxmlformats.org/spreadsheetml/2006/main" count="69" uniqueCount="51">
  <si>
    <t>Totaalprijs (excl. BTW)</t>
  </si>
  <si>
    <t xml:space="preserve">ONDERTEKENING
</t>
  </si>
  <si>
    <t>Naam organisatie</t>
  </si>
  <si>
    <t xml:space="preserve">Naam tekenbevoegde functionaris </t>
  </si>
  <si>
    <t xml:space="preserve">Functie tekenbevoegde functionaris </t>
  </si>
  <si>
    <t xml:space="preserve">Plaats en datum </t>
  </si>
  <si>
    <t>Handtekening</t>
  </si>
  <si>
    <t>Toelichting Prijzenblad</t>
  </si>
  <si>
    <t>De tarieven zijn all-in (inclusief alle bijkomende kosten, exclusief btw) en afgerond op 2 decimalen nauwkeurig.</t>
  </si>
  <si>
    <t>De door de Inschrijver geoffreerde prijzen dienen, zonder enig voorbehoud, gebaseerd te zijn op de Aanbestedingsdocumenten.</t>
  </si>
  <si>
    <t>Inschrijprijs tbv beoordeling</t>
  </si>
  <si>
    <t>Inschrijfprijs</t>
  </si>
  <si>
    <t>Prijs</t>
  </si>
  <si>
    <t xml:space="preserve">Uitsluitend de geel gemarkeerde velden mogen worden ingevuld. </t>
  </si>
  <si>
    <t xml:space="preserve">Bijlage 3 bij het Aanbestedingsdocument voor de Europese aanbesteding MaaS van Hogeschool Rotterdam met kenmerk 2024/019/OeO
Zie ook Werkblad Toelichting Prijzenblad </t>
  </si>
  <si>
    <t>De genoemde aantallen zijn indicatief. Inschrijver kan hieraan geen rechten ontlenen.  Met het oog op politieke, economische, budgettaire, organisatorische en/of bestuurlijke ontwikkelingen en de hiermee samenhangende groei en krimp van Hogeschool Rotterdam is het mogelijk dat het aantal kaarten waarop overeenkomst betrekking heeft kan uitbreiden, krimpen of wijzigen.</t>
  </si>
  <si>
    <t>HERZIENE BIJLAGE 3 - PRIJZENBLAD</t>
  </si>
  <si>
    <t>Contractjaar 1 t/m 4</t>
  </si>
  <si>
    <t xml:space="preserve">Contractjaar 5 t/m 8 </t>
  </si>
  <si>
    <t>&lt;1000</t>
  </si>
  <si>
    <t>1001 - 1500</t>
  </si>
  <si>
    <t>1501- 2000</t>
  </si>
  <si>
    <t>2001-2500</t>
  </si>
  <si>
    <t>2501-3000</t>
  </si>
  <si>
    <t>3001-3500</t>
  </si>
  <si>
    <t>3501-4000</t>
  </si>
  <si>
    <t>&gt;4000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</si>
  <si>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</si>
  <si>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</si>
  <si>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</si>
  <si>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</si>
  <si>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</si>
  <si>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</si>
  <si>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</si>
  <si>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</si>
  <si>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Prijs per actieve kaart per maand (excl. BTW)</t>
  </si>
  <si>
    <t xml:space="preserve">Fictief aantal </t>
  </si>
  <si>
    <t>Kosten mobiliteitskaarten - prijs per actieve kaart incl. aanschaf, eventuele fee</t>
  </si>
  <si>
    <t>Per jaar</t>
  </si>
  <si>
    <t xml:space="preserve">Weging staffel </t>
  </si>
  <si>
    <t>Staffel aantal*</t>
  </si>
  <si>
    <t xml:space="preserve">* Het tarief van de opgegeven staffel geldt voor alle actieve kaarten. Stel er zijn in mei 2026 2375 actieve kaarten, dan wordt het bedrag van de staffel 2001-2500 gebruikt voor alle 2375 kaarten voor de factuur van mei 2026. </t>
  </si>
  <si>
    <t>B Vaste prijs excl BTW Gebruik MaaS platform all-in tarief incl. implementatie, beheer, dienstverlening en gebruikersapp/portal (Back end en mobiliteitsgebruiker) (jr 1-4) ***</t>
  </si>
  <si>
    <t xml:space="preserve">** De berekening van de jaarbedragen is op basis van de indicatieve 2500 actieve kaarten. </t>
  </si>
  <si>
    <t>****De kosten van contract jaar 5 t/m 8 worden niet mee gerekend in de beoordeling van de prijs. Maar staan wel vast indien er gebruik wordt gemaakt van de verleninging.</t>
  </si>
  <si>
    <t>B - Totale vaste prijs excl BTW Gebruik MaaS platform all-in tarief incl. implementatie, beheer, dienstverlening en gebruikersapp/portal (Back end en mobiliteitsgebruiker) (jr 1-4)</t>
  </si>
  <si>
    <t>C Vaste prijs excl BTW Gebruik MaaS platform all-in tarief incl. implementatie, beheer, dienstverlening en gebruikersapp/portal (Back end en mobiliteitsgebruiker) (bij verlenging)***/****</t>
  </si>
  <si>
    <t>A2  Kosten mobiliteitskaarten - prijs per actieve kaart incl. aanschaf, eventuele fee **</t>
  </si>
  <si>
    <t>A1 Kosten mobiliteitskaarten - prijs per actieve kaart incl. aanschaf, eventuele fee*</t>
  </si>
  <si>
    <t>A2  - Totaalprijs excl BTW Kosten mobiliteitskaarten - prijs per actieve kaart incl. aanschaf, eventuele fee (jr 1-4)</t>
  </si>
  <si>
    <t>***Het is toegestaan om € 0 bedragen op te nemen in het prijzenblad voor onderdeel B en C. Echter als u besluit in onderdeel B  en C vaste prijs excl BTW. Gebruik MaaS platform all-in tarief incl. implementatie, beheer, dienstverlening en gebruikersapp/portal (Back end en mobiliteitsgebruiker) (jr 1-4) € 0 in te vullen gaan wij er vanuit dat deze kosten opgenomen zijn in onderdeel A, kosten mobiliteitskaart de prijs van actieve kaart per maand.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</si>
</sst>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4" fontId="2" fillId="6" borderId="13" xfId="0" applyNumberFormat="1" applyFont="1" applyFill="1" applyBorder="1" applyAlignment="1">
      <alignment vertical="center"/>
    </xf>
    <xf numFmtId="44" fontId="2" fillId="2" borderId="1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4" fontId="4" fillId="0" borderId="7" xfId="0" applyNumberFormat="1" applyFont="1" applyFill="1" applyBorder="1" applyAlignment="1">
      <alignment horizontal="right"/>
    </xf>
    <xf numFmtId="0" fontId="6" fillId="6" borderId="10" xfId="0" applyFont="1" applyFill="1" applyBorder="1"/>
    <xf numFmtId="44" fontId="2" fillId="6" borderId="10" xfId="0" applyNumberFormat="1" applyFont="1" applyFill="1" applyBorder="1" applyAlignment="1">
      <alignment vertical="center"/>
    </xf>
    <xf numFmtId="44" fontId="2" fillId="0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1" fillId="0" borderId="0" xfId="0" applyFont="1"/>
    <xf numFmtId="0" fontId="4" fillId="0" borderId="7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 vertical="top" wrapText="1"/>
    </xf>
    <xf numFmtId="44" fontId="3" fillId="4" borderId="18" xfId="0" applyNumberFormat="1" applyFont="1" applyFill="1" applyBorder="1" applyAlignment="1" applyProtection="1">
      <alignment vertical="center"/>
      <protection locked="0"/>
    </xf>
    <xf numFmtId="44" fontId="4" fillId="0" borderId="18" xfId="0" applyNumberFormat="1" applyFont="1" applyBorder="1"/>
    <xf numFmtId="0" fontId="5" fillId="3" borderId="19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vertical="center"/>
    </xf>
    <xf numFmtId="44" fontId="3" fillId="4" borderId="7" xfId="1" applyFont="1" applyFill="1" applyBorder="1" applyAlignment="1" applyProtection="1">
      <alignment vertical="center"/>
      <protection locked="0"/>
    </xf>
    <xf numFmtId="0" fontId="2" fillId="0" borderId="24" xfId="0" applyFont="1" applyBorder="1" applyAlignment="1">
      <alignment vertical="center"/>
    </xf>
    <xf numFmtId="44" fontId="4" fillId="0" borderId="22" xfId="0" applyNumberFormat="1" applyFont="1" applyBorder="1"/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4" fontId="2" fillId="6" borderId="21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26" xfId="0" applyFont="1" applyFill="1" applyBorder="1" applyAlignment="1" applyProtection="1">
      <alignment horizontal="center" vertical="center"/>
      <protection locked="0"/>
    </xf>
    <xf numFmtId="0" fontId="13" fillId="4" borderId="17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/>
    <xf numFmtId="0" fontId="4" fillId="7" borderId="15" xfId="0" applyFont="1" applyFill="1" applyBorder="1" applyAlignment="1" applyProtection="1"/>
    <xf numFmtId="44" fontId="4" fillId="5" borderId="7" xfId="0" applyNumberFormat="1" applyFont="1" applyFill="1" applyBorder="1" applyProtection="1"/>
    <xf numFmtId="0" fontId="4" fillId="7" borderId="3" xfId="0" applyFont="1" applyFill="1" applyBorder="1" applyProtection="1"/>
    <xf numFmtId="44" fontId="3" fillId="2" borderId="22" xfId="0" applyNumberFormat="1" applyFont="1" applyFill="1" applyBorder="1" applyAlignment="1" applyProtection="1">
      <alignment vertical="center"/>
    </xf>
    <xf numFmtId="1" fontId="3" fillId="0" borderId="7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/>
    </xf>
    <xf numFmtId="1" fontId="3" fillId="0" borderId="7" xfId="0" applyNumberFormat="1" applyFont="1" applyFill="1" applyBorder="1" applyAlignment="1" applyProtection="1">
      <alignment horizontal="center"/>
    </xf>
    <xf numFmtId="1" fontId="3" fillId="0" borderId="23" xfId="1" applyNumberFormat="1" applyFont="1" applyFill="1" applyBorder="1" applyAlignment="1" applyProtection="1">
      <alignment horizontal="center" vertical="center"/>
    </xf>
    <xf numFmtId="1" fontId="3" fillId="0" borderId="23" xfId="0" applyNumberFormat="1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44" fontId="2" fillId="0" borderId="9" xfId="0" applyNumberFormat="1" applyFont="1" applyFill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E7AC-054D-483B-A1FD-EA8FB0686B37}">
  <dimension ref="A1:A10"/>
  <sheetViews>
    <sheetView tabSelected="1" workbookViewId="0">
      <selection activeCell="A5" sqref="A5:XFD6"/>
    </sheetView>
  </sheetViews>
  <sheetFormatPr defaultRowHeight="15" x14ac:dyDescent="0.25"/>
  <cols>
    <col min="1" max="1" width="121.140625" bestFit="1" customWidth="1"/>
  </cols>
  <sheetData>
    <row r="1" spans="1:1" x14ac:dyDescent="0.25">
      <c r="A1" s="22" t="s">
        <v>7</v>
      </c>
    </row>
    <row r="2" spans="1:1" x14ac:dyDescent="0.25">
      <c r="A2" s="20" t="s">
        <v>13</v>
      </c>
    </row>
    <row r="3" spans="1:1" x14ac:dyDescent="0.25">
      <c r="A3" s="20" t="s">
        <v>8</v>
      </c>
    </row>
    <row r="4" spans="1:1" ht="63" customHeight="1" x14ac:dyDescent="0.25">
      <c r="A4" s="21" t="s">
        <v>15</v>
      </c>
    </row>
    <row r="5" spans="1:1" ht="27" customHeight="1" x14ac:dyDescent="0.25">
      <c r="A5" s="20" t="s">
        <v>9</v>
      </c>
    </row>
    <row r="6" spans="1:1" ht="27" customHeight="1" x14ac:dyDescent="0.25">
      <c r="A6" s="46"/>
    </row>
    <row r="7" spans="1:1" x14ac:dyDescent="0.25">
      <c r="A7" s="46"/>
    </row>
    <row r="8" spans="1:1" x14ac:dyDescent="0.25">
      <c r="A8" s="46"/>
    </row>
    <row r="9" spans="1:1" x14ac:dyDescent="0.25">
      <c r="A9" s="46"/>
    </row>
    <row r="10" spans="1:1" x14ac:dyDescent="0.25">
      <c r="A10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6E99-D5FA-4AC6-9FF3-C16129673DF9}">
  <dimension ref="A1:F47"/>
  <sheetViews>
    <sheetView view="pageBreakPreview" zoomScale="120" zoomScaleNormal="160" zoomScaleSheetLayoutView="120" workbookViewId="0">
      <selection activeCell="A30" sqref="A30"/>
    </sheetView>
  </sheetViews>
  <sheetFormatPr defaultColWidth="11.42578125" defaultRowHeight="15" x14ac:dyDescent="0.25"/>
  <cols>
    <col min="1" max="1" width="66.85546875" customWidth="1"/>
    <col min="2" max="2" width="13.140625" customWidth="1"/>
    <col min="3" max="4" width="13.85546875" customWidth="1"/>
    <col min="5" max="5" width="12.42578125" customWidth="1"/>
    <col min="6" max="6" width="20.28515625" customWidth="1"/>
    <col min="7" max="7" width="2.7109375" customWidth="1"/>
    <col min="8" max="8" width="79.42578125" customWidth="1"/>
    <col min="9" max="253" width="8.7109375" bestFit="1" customWidth="1"/>
    <col min="254" max="254" width="27.42578125" customWidth="1"/>
    <col min="255" max="255" width="18.7109375" customWidth="1"/>
    <col min="258" max="258" width="12.42578125" customWidth="1"/>
    <col min="259" max="259" width="15.42578125" bestFit="1" customWidth="1"/>
    <col min="260" max="260" width="19.42578125" bestFit="1" customWidth="1"/>
    <col min="261" max="509" width="8.7109375" bestFit="1" customWidth="1"/>
    <col min="510" max="510" width="27.42578125" customWidth="1"/>
    <col min="511" max="511" width="18.7109375" customWidth="1"/>
    <col min="514" max="514" width="12.42578125" customWidth="1"/>
    <col min="515" max="515" width="15.42578125" bestFit="1" customWidth="1"/>
    <col min="516" max="516" width="19.42578125" bestFit="1" customWidth="1"/>
    <col min="517" max="765" width="8.7109375" bestFit="1" customWidth="1"/>
    <col min="766" max="766" width="27.42578125" customWidth="1"/>
    <col min="767" max="767" width="18.7109375" customWidth="1"/>
    <col min="770" max="770" width="12.42578125" customWidth="1"/>
    <col min="771" max="771" width="15.42578125" bestFit="1" customWidth="1"/>
    <col min="772" max="772" width="19.42578125" bestFit="1" customWidth="1"/>
    <col min="773" max="1021" width="8.7109375" bestFit="1" customWidth="1"/>
    <col min="1022" max="1022" width="27.42578125" customWidth="1"/>
    <col min="1023" max="1023" width="18.7109375" customWidth="1"/>
    <col min="1026" max="1026" width="12.42578125" customWidth="1"/>
    <col min="1027" max="1027" width="15.42578125" bestFit="1" customWidth="1"/>
    <col min="1028" max="1028" width="19.42578125" bestFit="1" customWidth="1"/>
    <col min="1029" max="1277" width="8.7109375" bestFit="1" customWidth="1"/>
    <col min="1278" max="1278" width="27.42578125" customWidth="1"/>
    <col min="1279" max="1279" width="18.7109375" customWidth="1"/>
    <col min="1282" max="1282" width="12.42578125" customWidth="1"/>
    <col min="1283" max="1283" width="15.42578125" bestFit="1" customWidth="1"/>
    <col min="1284" max="1284" width="19.42578125" bestFit="1" customWidth="1"/>
    <col min="1285" max="1533" width="8.7109375" bestFit="1" customWidth="1"/>
    <col min="1534" max="1534" width="27.42578125" customWidth="1"/>
    <col min="1535" max="1535" width="18.7109375" customWidth="1"/>
    <col min="1538" max="1538" width="12.42578125" customWidth="1"/>
    <col min="1539" max="1539" width="15.42578125" bestFit="1" customWidth="1"/>
    <col min="1540" max="1540" width="19.42578125" bestFit="1" customWidth="1"/>
    <col min="1541" max="1789" width="8.7109375" bestFit="1" customWidth="1"/>
    <col min="1790" max="1790" width="27.42578125" customWidth="1"/>
    <col min="1791" max="1791" width="18.7109375" customWidth="1"/>
    <col min="1794" max="1794" width="12.42578125" customWidth="1"/>
    <col min="1795" max="1795" width="15.42578125" bestFit="1" customWidth="1"/>
    <col min="1796" max="1796" width="19.42578125" bestFit="1" customWidth="1"/>
    <col min="1797" max="2045" width="8.7109375" bestFit="1" customWidth="1"/>
    <col min="2046" max="2046" width="27.42578125" customWidth="1"/>
    <col min="2047" max="2047" width="18.7109375" customWidth="1"/>
    <col min="2050" max="2050" width="12.42578125" customWidth="1"/>
    <col min="2051" max="2051" width="15.42578125" bestFit="1" customWidth="1"/>
    <col min="2052" max="2052" width="19.42578125" bestFit="1" customWidth="1"/>
    <col min="2053" max="2301" width="8.7109375" bestFit="1" customWidth="1"/>
    <col min="2302" max="2302" width="27.42578125" customWidth="1"/>
    <col min="2303" max="2303" width="18.7109375" customWidth="1"/>
    <col min="2306" max="2306" width="12.42578125" customWidth="1"/>
    <col min="2307" max="2307" width="15.42578125" bestFit="1" customWidth="1"/>
    <col min="2308" max="2308" width="19.42578125" bestFit="1" customWidth="1"/>
    <col min="2309" max="2557" width="8.7109375" bestFit="1" customWidth="1"/>
    <col min="2558" max="2558" width="27.42578125" customWidth="1"/>
    <col min="2559" max="2559" width="18.7109375" customWidth="1"/>
    <col min="2562" max="2562" width="12.42578125" customWidth="1"/>
    <col min="2563" max="2563" width="15.42578125" bestFit="1" customWidth="1"/>
    <col min="2564" max="2564" width="19.42578125" bestFit="1" customWidth="1"/>
    <col min="2565" max="2813" width="8.7109375" bestFit="1" customWidth="1"/>
    <col min="2814" max="2814" width="27.42578125" customWidth="1"/>
    <col min="2815" max="2815" width="18.7109375" customWidth="1"/>
    <col min="2818" max="2818" width="12.42578125" customWidth="1"/>
    <col min="2819" max="2819" width="15.42578125" bestFit="1" customWidth="1"/>
    <col min="2820" max="2820" width="19.42578125" bestFit="1" customWidth="1"/>
    <col min="2821" max="3069" width="8.7109375" bestFit="1" customWidth="1"/>
    <col min="3070" max="3070" width="27.42578125" customWidth="1"/>
    <col min="3071" max="3071" width="18.7109375" customWidth="1"/>
    <col min="3074" max="3074" width="12.42578125" customWidth="1"/>
    <col min="3075" max="3075" width="15.42578125" bestFit="1" customWidth="1"/>
    <col min="3076" max="3076" width="19.42578125" bestFit="1" customWidth="1"/>
    <col min="3077" max="3325" width="8.7109375" bestFit="1" customWidth="1"/>
    <col min="3326" max="3326" width="27.42578125" customWidth="1"/>
    <col min="3327" max="3327" width="18.7109375" customWidth="1"/>
    <col min="3330" max="3330" width="12.42578125" customWidth="1"/>
    <col min="3331" max="3331" width="15.42578125" bestFit="1" customWidth="1"/>
    <col min="3332" max="3332" width="19.42578125" bestFit="1" customWidth="1"/>
    <col min="3333" max="3581" width="8.7109375" bestFit="1" customWidth="1"/>
    <col min="3582" max="3582" width="27.42578125" customWidth="1"/>
    <col min="3583" max="3583" width="18.7109375" customWidth="1"/>
    <col min="3586" max="3586" width="12.42578125" customWidth="1"/>
    <col min="3587" max="3587" width="15.42578125" bestFit="1" customWidth="1"/>
    <col min="3588" max="3588" width="19.42578125" bestFit="1" customWidth="1"/>
    <col min="3589" max="3837" width="8.7109375" bestFit="1" customWidth="1"/>
    <col min="3838" max="3838" width="27.42578125" customWidth="1"/>
    <col min="3839" max="3839" width="18.7109375" customWidth="1"/>
    <col min="3842" max="3842" width="12.42578125" customWidth="1"/>
    <col min="3843" max="3843" width="15.42578125" bestFit="1" customWidth="1"/>
    <col min="3844" max="3844" width="19.42578125" bestFit="1" customWidth="1"/>
    <col min="3845" max="4093" width="8.7109375" bestFit="1" customWidth="1"/>
    <col min="4094" max="4094" width="27.42578125" customWidth="1"/>
    <col min="4095" max="4095" width="18.7109375" customWidth="1"/>
    <col min="4098" max="4098" width="12.42578125" customWidth="1"/>
    <col min="4099" max="4099" width="15.42578125" bestFit="1" customWidth="1"/>
    <col min="4100" max="4100" width="19.42578125" bestFit="1" customWidth="1"/>
    <col min="4101" max="4349" width="8.7109375" bestFit="1" customWidth="1"/>
    <col min="4350" max="4350" width="27.42578125" customWidth="1"/>
    <col min="4351" max="4351" width="18.7109375" customWidth="1"/>
    <col min="4354" max="4354" width="12.42578125" customWidth="1"/>
    <col min="4355" max="4355" width="15.42578125" bestFit="1" customWidth="1"/>
    <col min="4356" max="4356" width="19.42578125" bestFit="1" customWidth="1"/>
    <col min="4357" max="4605" width="8.7109375" bestFit="1" customWidth="1"/>
    <col min="4606" max="4606" width="27.42578125" customWidth="1"/>
    <col min="4607" max="4607" width="18.7109375" customWidth="1"/>
    <col min="4610" max="4610" width="12.42578125" customWidth="1"/>
    <col min="4611" max="4611" width="15.42578125" bestFit="1" customWidth="1"/>
    <col min="4612" max="4612" width="19.42578125" bestFit="1" customWidth="1"/>
    <col min="4613" max="4861" width="8.7109375" bestFit="1" customWidth="1"/>
    <col min="4862" max="4862" width="27.42578125" customWidth="1"/>
    <col min="4863" max="4863" width="18.7109375" customWidth="1"/>
    <col min="4866" max="4866" width="12.42578125" customWidth="1"/>
    <col min="4867" max="4867" width="15.42578125" bestFit="1" customWidth="1"/>
    <col min="4868" max="4868" width="19.42578125" bestFit="1" customWidth="1"/>
    <col min="4869" max="5117" width="8.7109375" bestFit="1" customWidth="1"/>
    <col min="5118" max="5118" width="27.42578125" customWidth="1"/>
    <col min="5119" max="5119" width="18.7109375" customWidth="1"/>
    <col min="5122" max="5122" width="12.42578125" customWidth="1"/>
    <col min="5123" max="5123" width="15.42578125" bestFit="1" customWidth="1"/>
    <col min="5124" max="5124" width="19.42578125" bestFit="1" customWidth="1"/>
    <col min="5125" max="5373" width="8.7109375" bestFit="1" customWidth="1"/>
    <col min="5374" max="5374" width="27.42578125" customWidth="1"/>
    <col min="5375" max="5375" width="18.7109375" customWidth="1"/>
    <col min="5378" max="5378" width="12.42578125" customWidth="1"/>
    <col min="5379" max="5379" width="15.42578125" bestFit="1" customWidth="1"/>
    <col min="5380" max="5380" width="19.42578125" bestFit="1" customWidth="1"/>
    <col min="5381" max="5629" width="8.7109375" bestFit="1" customWidth="1"/>
    <col min="5630" max="5630" width="27.42578125" customWidth="1"/>
    <col min="5631" max="5631" width="18.7109375" customWidth="1"/>
    <col min="5634" max="5634" width="12.42578125" customWidth="1"/>
    <col min="5635" max="5635" width="15.42578125" bestFit="1" customWidth="1"/>
    <col min="5636" max="5636" width="19.42578125" bestFit="1" customWidth="1"/>
    <col min="5637" max="5885" width="8.7109375" bestFit="1" customWidth="1"/>
    <col min="5886" max="5886" width="27.42578125" customWidth="1"/>
    <col min="5887" max="5887" width="18.7109375" customWidth="1"/>
    <col min="5890" max="5890" width="12.42578125" customWidth="1"/>
    <col min="5891" max="5891" width="15.42578125" bestFit="1" customWidth="1"/>
    <col min="5892" max="5892" width="19.42578125" bestFit="1" customWidth="1"/>
    <col min="5893" max="6141" width="8.7109375" bestFit="1" customWidth="1"/>
    <col min="6142" max="6142" width="27.42578125" customWidth="1"/>
    <col min="6143" max="6143" width="18.7109375" customWidth="1"/>
    <col min="6146" max="6146" width="12.42578125" customWidth="1"/>
    <col min="6147" max="6147" width="15.42578125" bestFit="1" customWidth="1"/>
    <col min="6148" max="6148" width="19.42578125" bestFit="1" customWidth="1"/>
    <col min="6149" max="6397" width="8.7109375" bestFit="1" customWidth="1"/>
    <col min="6398" max="6398" width="27.42578125" customWidth="1"/>
    <col min="6399" max="6399" width="18.7109375" customWidth="1"/>
    <col min="6402" max="6402" width="12.42578125" customWidth="1"/>
    <col min="6403" max="6403" width="15.42578125" bestFit="1" customWidth="1"/>
    <col min="6404" max="6404" width="19.42578125" bestFit="1" customWidth="1"/>
    <col min="6405" max="6653" width="8.7109375" bestFit="1" customWidth="1"/>
    <col min="6654" max="6654" width="27.42578125" customWidth="1"/>
    <col min="6655" max="6655" width="18.7109375" customWidth="1"/>
    <col min="6658" max="6658" width="12.42578125" customWidth="1"/>
    <col min="6659" max="6659" width="15.42578125" bestFit="1" customWidth="1"/>
    <col min="6660" max="6660" width="19.42578125" bestFit="1" customWidth="1"/>
    <col min="6661" max="6909" width="8.7109375" bestFit="1" customWidth="1"/>
    <col min="6910" max="6910" width="27.42578125" customWidth="1"/>
    <col min="6911" max="6911" width="18.7109375" customWidth="1"/>
    <col min="6914" max="6914" width="12.42578125" customWidth="1"/>
    <col min="6915" max="6915" width="15.42578125" bestFit="1" customWidth="1"/>
    <col min="6916" max="6916" width="19.42578125" bestFit="1" customWidth="1"/>
    <col min="6917" max="7165" width="8.7109375" bestFit="1" customWidth="1"/>
    <col min="7166" max="7166" width="27.42578125" customWidth="1"/>
    <col min="7167" max="7167" width="18.7109375" customWidth="1"/>
    <col min="7170" max="7170" width="12.42578125" customWidth="1"/>
    <col min="7171" max="7171" width="15.42578125" bestFit="1" customWidth="1"/>
    <col min="7172" max="7172" width="19.42578125" bestFit="1" customWidth="1"/>
    <col min="7173" max="7421" width="8.7109375" bestFit="1" customWidth="1"/>
    <col min="7422" max="7422" width="27.42578125" customWidth="1"/>
    <col min="7423" max="7423" width="18.7109375" customWidth="1"/>
    <col min="7426" max="7426" width="12.42578125" customWidth="1"/>
    <col min="7427" max="7427" width="15.42578125" bestFit="1" customWidth="1"/>
    <col min="7428" max="7428" width="19.42578125" bestFit="1" customWidth="1"/>
    <col min="7429" max="7677" width="8.7109375" bestFit="1" customWidth="1"/>
    <col min="7678" max="7678" width="27.42578125" customWidth="1"/>
    <col min="7679" max="7679" width="18.7109375" customWidth="1"/>
    <col min="7682" max="7682" width="12.42578125" customWidth="1"/>
    <col min="7683" max="7683" width="15.42578125" bestFit="1" customWidth="1"/>
    <col min="7684" max="7684" width="19.42578125" bestFit="1" customWidth="1"/>
    <col min="7685" max="7933" width="8.7109375" bestFit="1" customWidth="1"/>
    <col min="7934" max="7934" width="27.42578125" customWidth="1"/>
    <col min="7935" max="7935" width="18.7109375" customWidth="1"/>
    <col min="7938" max="7938" width="12.42578125" customWidth="1"/>
    <col min="7939" max="7939" width="15.42578125" bestFit="1" customWidth="1"/>
    <col min="7940" max="7940" width="19.42578125" bestFit="1" customWidth="1"/>
    <col min="7941" max="8189" width="8.7109375" bestFit="1" customWidth="1"/>
    <col min="8190" max="8190" width="27.42578125" customWidth="1"/>
    <col min="8191" max="8191" width="18.7109375" customWidth="1"/>
    <col min="8194" max="8194" width="12.42578125" customWidth="1"/>
    <col min="8195" max="8195" width="15.42578125" bestFit="1" customWidth="1"/>
    <col min="8196" max="8196" width="19.42578125" bestFit="1" customWidth="1"/>
    <col min="8197" max="8445" width="8.7109375" bestFit="1" customWidth="1"/>
    <col min="8446" max="8446" width="27.42578125" customWidth="1"/>
    <col min="8447" max="8447" width="18.7109375" customWidth="1"/>
    <col min="8450" max="8450" width="12.42578125" customWidth="1"/>
    <col min="8451" max="8451" width="15.42578125" bestFit="1" customWidth="1"/>
    <col min="8452" max="8452" width="19.42578125" bestFit="1" customWidth="1"/>
    <col min="8453" max="8701" width="8.7109375" bestFit="1" customWidth="1"/>
    <col min="8702" max="8702" width="27.42578125" customWidth="1"/>
    <col min="8703" max="8703" width="18.7109375" customWidth="1"/>
    <col min="8706" max="8706" width="12.42578125" customWidth="1"/>
    <col min="8707" max="8707" width="15.42578125" bestFit="1" customWidth="1"/>
    <col min="8708" max="8708" width="19.42578125" bestFit="1" customWidth="1"/>
    <col min="8709" max="8957" width="8.7109375" bestFit="1" customWidth="1"/>
    <col min="8958" max="8958" width="27.42578125" customWidth="1"/>
    <col min="8959" max="8959" width="18.7109375" customWidth="1"/>
    <col min="8962" max="8962" width="12.42578125" customWidth="1"/>
    <col min="8963" max="8963" width="15.42578125" bestFit="1" customWidth="1"/>
    <col min="8964" max="8964" width="19.42578125" bestFit="1" customWidth="1"/>
    <col min="8965" max="9213" width="8.7109375" bestFit="1" customWidth="1"/>
    <col min="9214" max="9214" width="27.42578125" customWidth="1"/>
    <col min="9215" max="9215" width="18.7109375" customWidth="1"/>
    <col min="9218" max="9218" width="12.42578125" customWidth="1"/>
    <col min="9219" max="9219" width="15.42578125" bestFit="1" customWidth="1"/>
    <col min="9220" max="9220" width="19.42578125" bestFit="1" customWidth="1"/>
    <col min="9221" max="9469" width="8.7109375" bestFit="1" customWidth="1"/>
    <col min="9470" max="9470" width="27.42578125" customWidth="1"/>
    <col min="9471" max="9471" width="18.7109375" customWidth="1"/>
    <col min="9474" max="9474" width="12.42578125" customWidth="1"/>
    <col min="9475" max="9475" width="15.42578125" bestFit="1" customWidth="1"/>
    <col min="9476" max="9476" width="19.42578125" bestFit="1" customWidth="1"/>
    <col min="9477" max="9725" width="8.7109375" bestFit="1" customWidth="1"/>
    <col min="9726" max="9726" width="27.42578125" customWidth="1"/>
    <col min="9727" max="9727" width="18.7109375" customWidth="1"/>
    <col min="9730" max="9730" width="12.42578125" customWidth="1"/>
    <col min="9731" max="9731" width="15.42578125" bestFit="1" customWidth="1"/>
    <col min="9732" max="9732" width="19.42578125" bestFit="1" customWidth="1"/>
    <col min="9733" max="9981" width="8.7109375" bestFit="1" customWidth="1"/>
    <col min="9982" max="9982" width="27.42578125" customWidth="1"/>
    <col min="9983" max="9983" width="18.7109375" customWidth="1"/>
    <col min="9986" max="9986" width="12.42578125" customWidth="1"/>
    <col min="9987" max="9987" width="15.42578125" bestFit="1" customWidth="1"/>
    <col min="9988" max="9988" width="19.42578125" bestFit="1" customWidth="1"/>
    <col min="9989" max="10237" width="8.7109375" bestFit="1" customWidth="1"/>
    <col min="10238" max="10238" width="27.42578125" customWidth="1"/>
    <col min="10239" max="10239" width="18.7109375" customWidth="1"/>
    <col min="10242" max="10242" width="12.42578125" customWidth="1"/>
    <col min="10243" max="10243" width="15.42578125" bestFit="1" customWidth="1"/>
    <col min="10244" max="10244" width="19.42578125" bestFit="1" customWidth="1"/>
    <col min="10245" max="10493" width="8.7109375" bestFit="1" customWidth="1"/>
    <col min="10494" max="10494" width="27.42578125" customWidth="1"/>
    <col min="10495" max="10495" width="18.7109375" customWidth="1"/>
    <col min="10498" max="10498" width="12.42578125" customWidth="1"/>
    <col min="10499" max="10499" width="15.42578125" bestFit="1" customWidth="1"/>
    <col min="10500" max="10500" width="19.42578125" bestFit="1" customWidth="1"/>
    <col min="10501" max="10749" width="8.7109375" bestFit="1" customWidth="1"/>
    <col min="10750" max="10750" width="27.42578125" customWidth="1"/>
    <col min="10751" max="10751" width="18.7109375" customWidth="1"/>
    <col min="10754" max="10754" width="12.42578125" customWidth="1"/>
    <col min="10755" max="10755" width="15.42578125" bestFit="1" customWidth="1"/>
    <col min="10756" max="10756" width="19.42578125" bestFit="1" customWidth="1"/>
    <col min="10757" max="11005" width="8.7109375" bestFit="1" customWidth="1"/>
    <col min="11006" max="11006" width="27.42578125" customWidth="1"/>
    <col min="11007" max="11007" width="18.7109375" customWidth="1"/>
    <col min="11010" max="11010" width="12.42578125" customWidth="1"/>
    <col min="11011" max="11011" width="15.42578125" bestFit="1" customWidth="1"/>
    <col min="11012" max="11012" width="19.42578125" bestFit="1" customWidth="1"/>
    <col min="11013" max="11261" width="8.7109375" bestFit="1" customWidth="1"/>
    <col min="11262" max="11262" width="27.42578125" customWidth="1"/>
    <col min="11263" max="11263" width="18.7109375" customWidth="1"/>
    <col min="11266" max="11266" width="12.42578125" customWidth="1"/>
    <col min="11267" max="11267" width="15.42578125" bestFit="1" customWidth="1"/>
    <col min="11268" max="11268" width="19.42578125" bestFit="1" customWidth="1"/>
    <col min="11269" max="11517" width="8.7109375" bestFit="1" customWidth="1"/>
    <col min="11518" max="11518" width="27.42578125" customWidth="1"/>
    <col min="11519" max="11519" width="18.7109375" customWidth="1"/>
    <col min="11522" max="11522" width="12.42578125" customWidth="1"/>
    <col min="11523" max="11523" width="15.42578125" bestFit="1" customWidth="1"/>
    <col min="11524" max="11524" width="19.42578125" bestFit="1" customWidth="1"/>
    <col min="11525" max="11773" width="8.7109375" bestFit="1" customWidth="1"/>
    <col min="11774" max="11774" width="27.42578125" customWidth="1"/>
    <col min="11775" max="11775" width="18.7109375" customWidth="1"/>
    <col min="11778" max="11778" width="12.42578125" customWidth="1"/>
    <col min="11779" max="11779" width="15.42578125" bestFit="1" customWidth="1"/>
    <col min="11780" max="11780" width="19.42578125" bestFit="1" customWidth="1"/>
    <col min="11781" max="12029" width="8.7109375" bestFit="1" customWidth="1"/>
    <col min="12030" max="12030" width="27.42578125" customWidth="1"/>
    <col min="12031" max="12031" width="18.7109375" customWidth="1"/>
    <col min="12034" max="12034" width="12.42578125" customWidth="1"/>
    <col min="12035" max="12035" width="15.42578125" bestFit="1" customWidth="1"/>
    <col min="12036" max="12036" width="19.42578125" bestFit="1" customWidth="1"/>
    <col min="12037" max="12285" width="8.7109375" bestFit="1" customWidth="1"/>
    <col min="12286" max="12286" width="27.42578125" customWidth="1"/>
    <col min="12287" max="12287" width="18.7109375" customWidth="1"/>
    <col min="12290" max="12290" width="12.42578125" customWidth="1"/>
    <col min="12291" max="12291" width="15.42578125" bestFit="1" customWidth="1"/>
    <col min="12292" max="12292" width="19.42578125" bestFit="1" customWidth="1"/>
    <col min="12293" max="12541" width="8.7109375" bestFit="1" customWidth="1"/>
    <col min="12542" max="12542" width="27.42578125" customWidth="1"/>
    <col min="12543" max="12543" width="18.7109375" customWidth="1"/>
    <col min="12546" max="12546" width="12.42578125" customWidth="1"/>
    <col min="12547" max="12547" width="15.42578125" bestFit="1" customWidth="1"/>
    <col min="12548" max="12548" width="19.42578125" bestFit="1" customWidth="1"/>
    <col min="12549" max="12797" width="8.7109375" bestFit="1" customWidth="1"/>
    <col min="12798" max="12798" width="27.42578125" customWidth="1"/>
    <col min="12799" max="12799" width="18.7109375" customWidth="1"/>
    <col min="12802" max="12802" width="12.42578125" customWidth="1"/>
    <col min="12803" max="12803" width="15.42578125" bestFit="1" customWidth="1"/>
    <col min="12804" max="12804" width="19.42578125" bestFit="1" customWidth="1"/>
    <col min="12805" max="13053" width="8.7109375" bestFit="1" customWidth="1"/>
    <col min="13054" max="13054" width="27.42578125" customWidth="1"/>
    <col min="13055" max="13055" width="18.7109375" customWidth="1"/>
    <col min="13058" max="13058" width="12.42578125" customWidth="1"/>
    <col min="13059" max="13059" width="15.42578125" bestFit="1" customWidth="1"/>
    <col min="13060" max="13060" width="19.42578125" bestFit="1" customWidth="1"/>
    <col min="13061" max="13309" width="8.7109375" bestFit="1" customWidth="1"/>
    <col min="13310" max="13310" width="27.42578125" customWidth="1"/>
    <col min="13311" max="13311" width="18.7109375" customWidth="1"/>
    <col min="13314" max="13314" width="12.42578125" customWidth="1"/>
    <col min="13315" max="13315" width="15.42578125" bestFit="1" customWidth="1"/>
    <col min="13316" max="13316" width="19.42578125" bestFit="1" customWidth="1"/>
    <col min="13317" max="13565" width="8.7109375" bestFit="1" customWidth="1"/>
    <col min="13566" max="13566" width="27.42578125" customWidth="1"/>
    <col min="13567" max="13567" width="18.7109375" customWidth="1"/>
    <col min="13570" max="13570" width="12.42578125" customWidth="1"/>
    <col min="13571" max="13571" width="15.42578125" bestFit="1" customWidth="1"/>
    <col min="13572" max="13572" width="19.42578125" bestFit="1" customWidth="1"/>
    <col min="13573" max="13821" width="8.7109375" bestFit="1" customWidth="1"/>
    <col min="13822" max="13822" width="27.42578125" customWidth="1"/>
    <col min="13823" max="13823" width="18.7109375" customWidth="1"/>
    <col min="13826" max="13826" width="12.42578125" customWidth="1"/>
    <col min="13827" max="13827" width="15.42578125" bestFit="1" customWidth="1"/>
    <col min="13828" max="13828" width="19.42578125" bestFit="1" customWidth="1"/>
    <col min="13829" max="14077" width="8.7109375" bestFit="1" customWidth="1"/>
    <col min="14078" max="14078" width="27.42578125" customWidth="1"/>
    <col min="14079" max="14079" width="18.7109375" customWidth="1"/>
    <col min="14082" max="14082" width="12.42578125" customWidth="1"/>
    <col min="14083" max="14083" width="15.42578125" bestFit="1" customWidth="1"/>
    <col min="14084" max="14084" width="19.42578125" bestFit="1" customWidth="1"/>
    <col min="14085" max="14333" width="8.7109375" bestFit="1" customWidth="1"/>
    <col min="14334" max="14334" width="27.42578125" customWidth="1"/>
    <col min="14335" max="14335" width="18.7109375" customWidth="1"/>
    <col min="14338" max="14338" width="12.42578125" customWidth="1"/>
    <col min="14339" max="14339" width="15.42578125" bestFit="1" customWidth="1"/>
    <col min="14340" max="14340" width="19.42578125" bestFit="1" customWidth="1"/>
    <col min="14341" max="14589" width="8.7109375" bestFit="1" customWidth="1"/>
    <col min="14590" max="14590" width="27.42578125" customWidth="1"/>
    <col min="14591" max="14591" width="18.7109375" customWidth="1"/>
    <col min="14594" max="14594" width="12.42578125" customWidth="1"/>
    <col min="14595" max="14595" width="15.42578125" bestFit="1" customWidth="1"/>
    <col min="14596" max="14596" width="19.42578125" bestFit="1" customWidth="1"/>
    <col min="14597" max="14845" width="8.7109375" bestFit="1" customWidth="1"/>
    <col min="14846" max="14846" width="27.42578125" customWidth="1"/>
    <col min="14847" max="14847" width="18.7109375" customWidth="1"/>
    <col min="14850" max="14850" width="12.42578125" customWidth="1"/>
    <col min="14851" max="14851" width="15.42578125" bestFit="1" customWidth="1"/>
    <col min="14852" max="14852" width="19.42578125" bestFit="1" customWidth="1"/>
    <col min="14853" max="15101" width="8.7109375" bestFit="1" customWidth="1"/>
    <col min="15102" max="15102" width="27.42578125" customWidth="1"/>
    <col min="15103" max="15103" width="18.7109375" customWidth="1"/>
    <col min="15106" max="15106" width="12.42578125" customWidth="1"/>
    <col min="15107" max="15107" width="15.42578125" bestFit="1" customWidth="1"/>
    <col min="15108" max="15108" width="19.42578125" bestFit="1" customWidth="1"/>
    <col min="15109" max="15357" width="8.7109375" bestFit="1" customWidth="1"/>
    <col min="15358" max="15358" width="27.42578125" customWidth="1"/>
    <col min="15359" max="15359" width="18.7109375" customWidth="1"/>
    <col min="15362" max="15362" width="12.42578125" customWidth="1"/>
    <col min="15363" max="15363" width="15.42578125" bestFit="1" customWidth="1"/>
    <col min="15364" max="15364" width="19.42578125" bestFit="1" customWidth="1"/>
    <col min="15365" max="15613" width="8.7109375" bestFit="1" customWidth="1"/>
    <col min="15614" max="15614" width="27.42578125" customWidth="1"/>
    <col min="15615" max="15615" width="18.7109375" customWidth="1"/>
    <col min="15618" max="15618" width="12.42578125" customWidth="1"/>
    <col min="15619" max="15619" width="15.42578125" bestFit="1" customWidth="1"/>
    <col min="15620" max="15620" width="19.42578125" bestFit="1" customWidth="1"/>
    <col min="15621" max="15869" width="8.7109375" bestFit="1" customWidth="1"/>
    <col min="15870" max="15870" width="27.42578125" customWidth="1"/>
    <col min="15871" max="15871" width="18.7109375" customWidth="1"/>
    <col min="15874" max="15874" width="12.42578125" customWidth="1"/>
    <col min="15875" max="15875" width="15.42578125" bestFit="1" customWidth="1"/>
    <col min="15876" max="15876" width="19.42578125" bestFit="1" customWidth="1"/>
    <col min="15877" max="16125" width="8.7109375" bestFit="1" customWidth="1"/>
    <col min="16126" max="16126" width="27.42578125" customWidth="1"/>
    <col min="16127" max="16127" width="18.7109375" customWidth="1"/>
    <col min="16130" max="16130" width="12.42578125" customWidth="1"/>
    <col min="16131" max="16131" width="15.42578125" bestFit="1" customWidth="1"/>
    <col min="16132" max="16132" width="19.42578125" bestFit="1" customWidth="1"/>
  </cols>
  <sheetData>
    <row r="1" spans="1:6" ht="18" x14ac:dyDescent="0.25">
      <c r="A1" s="1" t="s">
        <v>16</v>
      </c>
      <c r="B1" s="1"/>
      <c r="C1" s="1"/>
      <c r="D1" s="1"/>
      <c r="E1" s="1"/>
      <c r="F1" s="1"/>
    </row>
    <row r="2" spans="1:6" ht="12" customHeight="1" x14ac:dyDescent="0.25">
      <c r="A2" s="2"/>
      <c r="B2" s="2"/>
      <c r="C2" s="2"/>
      <c r="D2" s="2"/>
      <c r="E2" s="2"/>
      <c r="F2" s="2"/>
    </row>
    <row r="3" spans="1:6" ht="35.450000000000003" customHeight="1" x14ac:dyDescent="0.25">
      <c r="A3" s="53" t="s">
        <v>14</v>
      </c>
      <c r="B3" s="53"/>
      <c r="C3" s="53"/>
      <c r="D3" s="53"/>
      <c r="E3" s="53"/>
      <c r="F3" s="53"/>
    </row>
    <row r="4" spans="1:6" s="3" customFormat="1" ht="13.5" thickBot="1" x14ac:dyDescent="0.25"/>
    <row r="5" spans="1:6" s="3" customFormat="1" ht="51.75" thickBot="1" x14ac:dyDescent="0.25">
      <c r="A5" s="35" t="s">
        <v>48</v>
      </c>
      <c r="B5" s="9" t="s">
        <v>40</v>
      </c>
      <c r="C5" s="9" t="s">
        <v>35</v>
      </c>
      <c r="D5" s="9" t="s">
        <v>36</v>
      </c>
      <c r="E5" s="9" t="s">
        <v>39</v>
      </c>
      <c r="F5" s="9" t="s">
        <v>0</v>
      </c>
    </row>
    <row r="6" spans="1:6" s="3" customFormat="1" ht="12.6" customHeight="1" x14ac:dyDescent="0.2">
      <c r="A6" s="68" t="s">
        <v>37</v>
      </c>
      <c r="B6" s="65" t="s">
        <v>19</v>
      </c>
      <c r="C6" s="39">
        <v>0</v>
      </c>
      <c r="D6" s="70">
        <v>500</v>
      </c>
      <c r="E6" s="71">
        <v>1</v>
      </c>
      <c r="F6" s="67">
        <f>C6*D6*E6</f>
        <v>0</v>
      </c>
    </row>
    <row r="7" spans="1:6" s="3" customFormat="1" ht="12.6" customHeight="1" x14ac:dyDescent="0.2">
      <c r="A7" s="68" t="s">
        <v>37</v>
      </c>
      <c r="B7" s="65" t="s">
        <v>20</v>
      </c>
      <c r="C7" s="39">
        <v>0</v>
      </c>
      <c r="D7" s="70">
        <v>1250</v>
      </c>
      <c r="E7" s="72">
        <v>2</v>
      </c>
      <c r="F7" s="67">
        <f t="shared" ref="F7:F13" si="0">C7*D7*E7</f>
        <v>0</v>
      </c>
    </row>
    <row r="8" spans="1:6" s="3" customFormat="1" ht="12.6" customHeight="1" x14ac:dyDescent="0.2">
      <c r="A8" s="68" t="s">
        <v>37</v>
      </c>
      <c r="B8" s="65" t="s">
        <v>21</v>
      </c>
      <c r="C8" s="39">
        <v>0</v>
      </c>
      <c r="D8" s="70">
        <v>1750</v>
      </c>
      <c r="E8" s="72">
        <v>3</v>
      </c>
      <c r="F8" s="67">
        <f t="shared" si="0"/>
        <v>0</v>
      </c>
    </row>
    <row r="9" spans="1:6" s="3" customFormat="1" ht="12.6" customHeight="1" x14ac:dyDescent="0.2">
      <c r="A9" s="68" t="s">
        <v>37</v>
      </c>
      <c r="B9" s="65" t="s">
        <v>22</v>
      </c>
      <c r="C9" s="39">
        <v>0</v>
      </c>
      <c r="D9" s="70">
        <v>2250</v>
      </c>
      <c r="E9" s="72">
        <v>4</v>
      </c>
      <c r="F9" s="67">
        <f t="shared" si="0"/>
        <v>0</v>
      </c>
    </row>
    <row r="10" spans="1:6" s="3" customFormat="1" ht="12.6" customHeight="1" x14ac:dyDescent="0.2">
      <c r="A10" s="68" t="s">
        <v>37</v>
      </c>
      <c r="B10" s="65" t="s">
        <v>23</v>
      </c>
      <c r="C10" s="39">
        <v>0</v>
      </c>
      <c r="D10" s="70">
        <v>2750</v>
      </c>
      <c r="E10" s="72">
        <v>4</v>
      </c>
      <c r="F10" s="67">
        <f t="shared" si="0"/>
        <v>0</v>
      </c>
    </row>
    <row r="11" spans="1:6" s="3" customFormat="1" ht="12.6" customHeight="1" x14ac:dyDescent="0.2">
      <c r="A11" s="68" t="s">
        <v>37</v>
      </c>
      <c r="B11" s="65" t="s">
        <v>24</v>
      </c>
      <c r="C11" s="39">
        <v>0</v>
      </c>
      <c r="D11" s="70">
        <v>3250</v>
      </c>
      <c r="E11" s="72">
        <v>3</v>
      </c>
      <c r="F11" s="67">
        <f t="shared" si="0"/>
        <v>0</v>
      </c>
    </row>
    <row r="12" spans="1:6" s="3" customFormat="1" ht="12.6" customHeight="1" x14ac:dyDescent="0.2">
      <c r="A12" s="68" t="s">
        <v>37</v>
      </c>
      <c r="B12" s="65" t="s">
        <v>25</v>
      </c>
      <c r="C12" s="39">
        <v>0</v>
      </c>
      <c r="D12" s="70">
        <v>3750</v>
      </c>
      <c r="E12" s="72">
        <v>2</v>
      </c>
      <c r="F12" s="67">
        <f t="shared" si="0"/>
        <v>0</v>
      </c>
    </row>
    <row r="13" spans="1:6" s="3" customFormat="1" ht="12.95" customHeight="1" thickBot="1" x14ac:dyDescent="0.25">
      <c r="A13" s="68" t="s">
        <v>37</v>
      </c>
      <c r="B13" s="66" t="s">
        <v>26</v>
      </c>
      <c r="C13" s="39">
        <v>0</v>
      </c>
      <c r="D13" s="73">
        <v>4250</v>
      </c>
      <c r="E13" s="74">
        <v>1</v>
      </c>
      <c r="F13" s="67">
        <f t="shared" si="0"/>
        <v>0</v>
      </c>
    </row>
    <row r="14" spans="1:6" s="3" customFormat="1" ht="13.5" thickBot="1" x14ac:dyDescent="0.25">
      <c r="A14" s="6" t="s">
        <v>0</v>
      </c>
      <c r="B14" s="7"/>
      <c r="C14" s="7"/>
      <c r="D14" s="75"/>
      <c r="E14" s="76"/>
      <c r="F14" s="77">
        <f>SUM(F6:F13)/20</f>
        <v>0</v>
      </c>
    </row>
    <row r="15" spans="1:6" s="3" customFormat="1" ht="12.75" x14ac:dyDescent="0.2">
      <c r="A15" s="14"/>
      <c r="B15" s="14"/>
      <c r="C15" s="14"/>
      <c r="D15" s="14"/>
      <c r="E15" s="14"/>
      <c r="F15" s="28"/>
    </row>
    <row r="16" spans="1:6" s="3" customFormat="1" ht="39" customHeight="1" x14ac:dyDescent="0.2">
      <c r="A16" s="56" t="s">
        <v>41</v>
      </c>
      <c r="B16" s="56"/>
      <c r="C16" s="56"/>
      <c r="D16" s="56"/>
      <c r="E16" s="56"/>
      <c r="F16" s="56"/>
    </row>
    <row r="17" spans="1:6" s="3" customFormat="1" ht="13.5" thickBot="1" x14ac:dyDescent="0.25">
      <c r="A17" s="14"/>
      <c r="B17" s="14"/>
      <c r="C17" s="14"/>
      <c r="D17" s="14"/>
      <c r="E17" s="14"/>
      <c r="F17" s="28"/>
    </row>
    <row r="18" spans="1:6" s="3" customFormat="1" ht="26.25" thickBot="1" x14ac:dyDescent="0.25">
      <c r="A18" s="35" t="s">
        <v>47</v>
      </c>
      <c r="B18" s="36" t="s">
        <v>27</v>
      </c>
      <c r="C18" s="36" t="s">
        <v>28</v>
      </c>
      <c r="D18" s="36" t="s">
        <v>29</v>
      </c>
      <c r="E18" s="36" t="s">
        <v>30</v>
      </c>
      <c r="F18" s="37" t="s">
        <v>0</v>
      </c>
    </row>
    <row r="19" spans="1:6" s="3" customFormat="1" ht="13.5" thickBot="1" x14ac:dyDescent="0.25">
      <c r="A19" s="38" t="s">
        <v>38</v>
      </c>
      <c r="B19" s="69">
        <f>((F14/2469)*2500)*12</f>
        <v>0</v>
      </c>
      <c r="C19" s="69">
        <f>B19</f>
        <v>0</v>
      </c>
      <c r="D19" s="69">
        <f>B19</f>
        <v>0</v>
      </c>
      <c r="E19" s="69">
        <f>B19</f>
        <v>0</v>
      </c>
      <c r="F19" s="41">
        <f>B19+C19+D19+E19</f>
        <v>0</v>
      </c>
    </row>
    <row r="20" spans="1:6" s="3" customFormat="1" ht="13.5" thickBot="1" x14ac:dyDescent="0.25">
      <c r="A20" s="40" t="s">
        <v>0</v>
      </c>
      <c r="B20" s="42"/>
      <c r="C20" s="43"/>
      <c r="D20" s="44"/>
      <c r="E20" s="7"/>
      <c r="F20" s="45">
        <f>F19</f>
        <v>0</v>
      </c>
    </row>
    <row r="21" spans="1:6" s="3" customFormat="1" ht="12.75" x14ac:dyDescent="0.2">
      <c r="A21" s="14"/>
      <c r="B21" s="14"/>
      <c r="C21" s="14"/>
      <c r="D21" s="51"/>
      <c r="E21" s="14"/>
    </row>
    <row r="22" spans="1:6" s="3" customFormat="1" ht="12.75" x14ac:dyDescent="0.2">
      <c r="A22" s="24" t="s">
        <v>43</v>
      </c>
      <c r="B22" s="14"/>
      <c r="C22" s="14"/>
      <c r="D22" s="51"/>
      <c r="E22" s="14"/>
    </row>
    <row r="23" spans="1:6" s="3" customFormat="1" ht="13.5" thickBot="1" x14ac:dyDescent="0.25">
      <c r="A23" s="51"/>
      <c r="B23" s="51"/>
      <c r="C23" s="51"/>
      <c r="D23" s="51"/>
      <c r="E23" s="51"/>
    </row>
    <row r="24" spans="1:6" s="3" customFormat="1" ht="39" thickBot="1" x14ac:dyDescent="0.25">
      <c r="A24" s="35" t="s">
        <v>42</v>
      </c>
      <c r="B24" s="36" t="s">
        <v>27</v>
      </c>
      <c r="C24" s="36" t="s">
        <v>28</v>
      </c>
      <c r="D24" s="36" t="s">
        <v>29</v>
      </c>
      <c r="E24" s="36" t="s">
        <v>30</v>
      </c>
      <c r="F24" s="37" t="s">
        <v>0</v>
      </c>
    </row>
    <row r="25" spans="1:6" s="3" customFormat="1" ht="12.75" x14ac:dyDescent="0.2">
      <c r="A25" s="38" t="s">
        <v>17</v>
      </c>
      <c r="B25" s="33">
        <v>0</v>
      </c>
      <c r="C25" s="33">
        <v>0</v>
      </c>
      <c r="D25" s="33">
        <v>0</v>
      </c>
      <c r="E25" s="33">
        <v>0</v>
      </c>
      <c r="F25" s="34">
        <f>B25+C25+D25+E25</f>
        <v>0</v>
      </c>
    </row>
    <row r="26" spans="1:6" s="3" customFormat="1" ht="13.5" thickBot="1" x14ac:dyDescent="0.25">
      <c r="A26" s="47" t="s">
        <v>0</v>
      </c>
      <c r="B26" s="48"/>
      <c r="C26" s="48"/>
      <c r="D26" s="49"/>
      <c r="E26" s="50"/>
      <c r="F26" s="17">
        <f>F25</f>
        <v>0</v>
      </c>
    </row>
    <row r="27" spans="1:6" s="3" customFormat="1" ht="12.75" x14ac:dyDescent="0.2"/>
    <row r="28" spans="1:6" s="3" customFormat="1" ht="39" customHeight="1" thickBot="1" x14ac:dyDescent="0.25">
      <c r="A28" s="57" t="s">
        <v>50</v>
      </c>
      <c r="B28" s="58"/>
      <c r="C28" s="58"/>
      <c r="D28" s="58"/>
      <c r="E28" s="58"/>
      <c r="F28" s="58"/>
    </row>
    <row r="29" spans="1:6" s="3" customFormat="1" ht="24.95" customHeight="1" thickBot="1" x14ac:dyDescent="0.25"/>
    <row r="30" spans="1:6" s="3" customFormat="1" ht="13.5" thickBot="1" x14ac:dyDescent="0.25">
      <c r="A30" s="10"/>
      <c r="B30" s="11"/>
      <c r="C30" s="11"/>
      <c r="D30" s="12"/>
      <c r="E30" s="11"/>
      <c r="F30" s="11"/>
    </row>
    <row r="31" spans="1:6" s="3" customFormat="1" ht="39" thickBot="1" x14ac:dyDescent="0.25">
      <c r="A31" s="35" t="s">
        <v>46</v>
      </c>
      <c r="B31" s="36" t="s">
        <v>31</v>
      </c>
      <c r="C31" s="36" t="s">
        <v>32</v>
      </c>
      <c r="D31" s="36" t="s">
        <v>33</v>
      </c>
      <c r="E31" s="36" t="s">
        <v>34</v>
      </c>
      <c r="F31" s="37" t="s">
        <v>0</v>
      </c>
    </row>
    <row r="32" spans="1:6" s="3" customFormat="1" ht="12.75" x14ac:dyDescent="0.2">
      <c r="A32" s="32" t="s">
        <v>18</v>
      </c>
      <c r="B32" s="33">
        <v>0</v>
      </c>
      <c r="C32" s="33">
        <v>0</v>
      </c>
      <c r="D32" s="33">
        <v>0</v>
      </c>
      <c r="E32" s="33">
        <v>0</v>
      </c>
      <c r="F32" s="34">
        <f>B32+C32+D32+E32</f>
        <v>0</v>
      </c>
    </row>
    <row r="33" spans="1:6" s="3" customFormat="1" ht="13.5" thickBot="1" x14ac:dyDescent="0.25">
      <c r="A33" s="6" t="s">
        <v>0</v>
      </c>
      <c r="B33" s="15"/>
      <c r="C33" s="15"/>
      <c r="D33" s="15"/>
      <c r="E33" s="16"/>
      <c r="F33" s="18">
        <f>F32</f>
        <v>0</v>
      </c>
    </row>
    <row r="34" spans="1:6" s="3" customFormat="1" ht="12.75" x14ac:dyDescent="0.2">
      <c r="F34" s="13"/>
    </row>
    <row r="35" spans="1:6" s="3" customFormat="1" ht="12.75" x14ac:dyDescent="0.2">
      <c r="A35" s="30" t="s">
        <v>44</v>
      </c>
      <c r="B35" s="30"/>
      <c r="C35" s="30"/>
    </row>
    <row r="36" spans="1:6" s="3" customFormat="1" ht="13.5" thickBot="1" x14ac:dyDescent="0.25">
      <c r="A36" s="24"/>
      <c r="B36" s="24"/>
      <c r="C36" s="24"/>
      <c r="D36" s="24"/>
      <c r="E36" s="14"/>
    </row>
    <row r="37" spans="1:6" s="3" customFormat="1" ht="12.75" x14ac:dyDescent="0.2">
      <c r="A37" s="8" t="s">
        <v>10</v>
      </c>
      <c r="B37" s="9"/>
      <c r="C37" s="9"/>
      <c r="D37" s="9" t="s">
        <v>12</v>
      </c>
      <c r="E37" s="14"/>
    </row>
    <row r="38" spans="1:6" s="3" customFormat="1" ht="25.5" x14ac:dyDescent="0.2">
      <c r="A38" s="19" t="s">
        <v>49</v>
      </c>
      <c r="B38" s="31"/>
      <c r="C38" s="31"/>
      <c r="D38" s="25">
        <f>F20</f>
        <v>0</v>
      </c>
      <c r="E38" s="14"/>
    </row>
    <row r="39" spans="1:6" s="29" customFormat="1" ht="38.25" x14ac:dyDescent="0.2">
      <c r="A39" s="52" t="s">
        <v>45</v>
      </c>
      <c r="B39" s="31"/>
      <c r="C39" s="31"/>
      <c r="D39" s="25">
        <f>F26</f>
        <v>0</v>
      </c>
      <c r="E39" s="14"/>
      <c r="F39" s="3"/>
    </row>
    <row r="40" spans="1:6" s="3" customFormat="1" ht="12.75" x14ac:dyDescent="0.2">
      <c r="A40" s="26" t="s">
        <v>11</v>
      </c>
      <c r="B40" s="26"/>
      <c r="C40" s="26"/>
      <c r="D40" s="27">
        <f>SUM(D38:D39)</f>
        <v>0</v>
      </c>
      <c r="E40" s="14"/>
    </row>
    <row r="41" spans="1:6" ht="27.95" customHeight="1" thickBot="1" x14ac:dyDescent="0.3">
      <c r="A41" s="23"/>
      <c r="B41" s="14"/>
      <c r="C41" s="14"/>
      <c r="D41" s="14"/>
      <c r="E41" s="14"/>
      <c r="F41" s="3"/>
    </row>
    <row r="42" spans="1:6" ht="27.4" customHeight="1" x14ac:dyDescent="0.25">
      <c r="A42" s="54" t="s">
        <v>1</v>
      </c>
      <c r="B42" s="55"/>
      <c r="C42" s="55"/>
      <c r="D42" s="55"/>
      <c r="E42" s="55"/>
    </row>
    <row r="43" spans="1:6" ht="26.65" customHeight="1" x14ac:dyDescent="0.25">
      <c r="A43" s="4" t="s">
        <v>2</v>
      </c>
      <c r="B43" s="59"/>
      <c r="C43" s="60"/>
      <c r="D43" s="60"/>
      <c r="E43" s="61"/>
    </row>
    <row r="44" spans="1:6" ht="24" customHeight="1" x14ac:dyDescent="0.25">
      <c r="A44" s="4" t="s">
        <v>3</v>
      </c>
      <c r="B44" s="59"/>
      <c r="C44" s="60"/>
      <c r="D44" s="60"/>
      <c r="E44" s="61"/>
    </row>
    <row r="45" spans="1:6" ht="27" customHeight="1" x14ac:dyDescent="0.25">
      <c r="A45" s="4" t="s">
        <v>4</v>
      </c>
      <c r="B45" s="59"/>
      <c r="C45" s="60"/>
      <c r="D45" s="60"/>
      <c r="E45" s="61"/>
    </row>
    <row r="46" spans="1:6" ht="25.5" customHeight="1" x14ac:dyDescent="0.25">
      <c r="A46" s="4" t="s">
        <v>5</v>
      </c>
      <c r="B46" s="59"/>
      <c r="C46" s="60"/>
      <c r="D46" s="60"/>
      <c r="E46" s="61"/>
    </row>
    <row r="47" spans="1:6" ht="30.95" customHeight="1" thickBot="1" x14ac:dyDescent="0.3">
      <c r="A47" s="5" t="s">
        <v>6</v>
      </c>
      <c r="B47" s="62"/>
      <c r="C47" s="63"/>
      <c r="D47" s="63"/>
      <c r="E47" s="64"/>
    </row>
  </sheetData>
  <sheetProtection algorithmName="SHA-512" hashValue="8rHO551ZTGOjPgNpwl5IJsmAAzWn9c5H6q0OiiRyIec9rScQAvqQqC7DfSAITW+HuOl9sbCiQ3JQOz/rCKh0EQ==" saltValue="3+TlErDbPkmxcJjvzidiFw==" spinCount="100000" sheet="1" formatCells="0" formatColumns="0" formatRows="0" insertColumns="0" insertRows="0" insertHyperlinks="0" deleteColumns="0" deleteRows="0" sort="0" autoFilter="0" pivotTables="0"/>
  <protectedRanges>
    <protectedRange sqref="A38:D38 A18 A5 A6:F13" name="Bereik1"/>
  </protectedRanges>
  <mergeCells count="9">
    <mergeCell ref="A3:F3"/>
    <mergeCell ref="A42:E42"/>
    <mergeCell ref="A16:F16"/>
    <mergeCell ref="A28:F28"/>
    <mergeCell ref="B43:E43"/>
    <mergeCell ref="B44:E44"/>
    <mergeCell ref="B45:E45"/>
    <mergeCell ref="B46:E46"/>
    <mergeCell ref="B47:E47"/>
  </mergeCells>
  <phoneticPr fontId="8" type="noConversion"/>
  <pageMargins left="0.7" right="0.7" top="0.75" bottom="0.75" header="0.3" footer="0.3"/>
  <pageSetup paperSize="9" scale="5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7c031d-2f9c-41a7-adc6-ca7fea5e7448" xsi:nil="true"/>
    <lcf76f155ced4ddcb4097134ff3c332f xmlns="c544a65e-d620-44b5-87c6-a1f95797d27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93E7F8A04DE4887737B9040214D83" ma:contentTypeVersion="11" ma:contentTypeDescription="Create a new document." ma:contentTypeScope="" ma:versionID="15da16c8c8fec4588737df87efce95a9">
  <xsd:schema xmlns:xsd="http://www.w3.org/2001/XMLSchema" xmlns:xs="http://www.w3.org/2001/XMLSchema" xmlns:p="http://schemas.microsoft.com/office/2006/metadata/properties" xmlns:ns2="c544a65e-d620-44b5-87c6-a1f95797d275" xmlns:ns3="507c031d-2f9c-41a7-adc6-ca7fea5e7448" targetNamespace="http://schemas.microsoft.com/office/2006/metadata/properties" ma:root="true" ma:fieldsID="6917743190d4afbeed3e029843d95d7c" ns2:_="" ns3:_="">
    <xsd:import namespace="c544a65e-d620-44b5-87c6-a1f95797d275"/>
    <xsd:import namespace="507c031d-2f9c-41a7-adc6-ca7fea5e7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4a65e-d620-44b5-87c6-a1f95797d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c031d-2f9c-41a7-adc6-ca7fea5e74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e42efe-5579-4c6c-b08f-6284c5a57bd5}" ma:internalName="TaxCatchAll" ma:showField="CatchAllData" ma:web="507c031d-2f9c-41a7-adc6-ca7fea5e74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8945B-0787-452B-B746-27B2F441BAA1}">
  <ds:schemaRefs>
    <ds:schemaRef ds:uri="c544a65e-d620-44b5-87c6-a1f95797d275"/>
    <ds:schemaRef ds:uri="http://purl.org/dc/terms/"/>
    <ds:schemaRef ds:uri="http://purl.org/dc/elements/1.1/"/>
    <ds:schemaRef ds:uri="507c031d-2f9c-41a7-adc6-ca7fea5e7448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0AF320-C4E5-48E9-A7A0-B73F161F8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0FAF05-20CA-4343-8284-A154C9862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44a65e-d620-44b5-87c6-a1f95797d275"/>
    <ds:schemaRef ds:uri="507c031d-2f9c-41a7-adc6-ca7fea5e7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 prijzenblad</vt:lpstr>
      <vt:lpstr> Prijzenblad</vt:lpstr>
      <vt:lpstr>'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Arkesteijn, W.A.F. (Winny)</dc:creator>
  <cp:keywords/>
  <dc:description/>
  <cp:lastModifiedBy>Mangal, R.S. (Rowen)</cp:lastModifiedBy>
  <cp:revision/>
  <dcterms:created xsi:type="dcterms:W3CDTF">2023-03-21T18:44:41Z</dcterms:created>
  <dcterms:modified xsi:type="dcterms:W3CDTF">2025-03-12T10:08:42Z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0x010100C2493E7F8A04DE4887737B9040214D83</vt:lpwstr>
  </property>
  <property fmtid="{D5CDD505-2E9C-101B-9397-08002B2CF9AE}" pid="3" name="Order">
    <vt:r8>600700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