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4" documentId="8_{14247644-0AF4-469E-A2B3-93D045A5D545}" xr6:coauthVersionLast="47" xr6:coauthVersionMax="47" xr10:uidLastSave="{68D60AF6-0DBA-480C-8C86-D0B383CCA93B}"/>
  <bookViews>
    <workbookView xWindow="-120" yWindow="-120" windowWidth="57840" windowHeight="14040" xr2:uid="{206A31BD-91DD-4221-BD6F-1697FC8C48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14" i="1"/>
  <c r="M25" i="1"/>
  <c r="K22" i="1"/>
  <c r="M22" i="1" s="1"/>
  <c r="K20" i="1"/>
  <c r="K19" i="1"/>
  <c r="M23" i="1"/>
  <c r="K12" i="1"/>
  <c r="K10" i="1"/>
  <c r="K11" i="1"/>
  <c r="K9" i="1"/>
  <c r="M12" i="1"/>
  <c r="M13" i="1"/>
  <c r="M15" i="1"/>
  <c r="M20" i="1"/>
  <c r="M10" i="1"/>
  <c r="M11" i="1"/>
  <c r="M19" i="1"/>
  <c r="M26" i="1" s="1"/>
  <c r="M9" i="1"/>
  <c r="M16" i="1" s="1"/>
  <c r="M30" i="1" s="1"/>
</calcChain>
</file>

<file path=xl/sharedStrings.xml><?xml version="1.0" encoding="utf-8"?>
<sst xmlns="http://schemas.openxmlformats.org/spreadsheetml/2006/main" count="68" uniqueCount="53">
  <si>
    <t>INSCHRIJFSTAAT BEVEILIGING VLUCHTELINGENOPVANG IJSSELMEER ZWIJNDRECHT</t>
  </si>
  <si>
    <t>Functie</t>
  </si>
  <si>
    <t>Dag</t>
  </si>
  <si>
    <t>Tijd</t>
  </si>
  <si>
    <t>Gehanteerde toeslag:</t>
  </si>
  <si>
    <t>Beveiliger IJsselmeer</t>
  </si>
  <si>
    <t>Ma - Vrij</t>
  </si>
  <si>
    <t>18:00 - 24:00</t>
  </si>
  <si>
    <t>Kantooruren</t>
  </si>
  <si>
    <t>Basisgegevens / randvoorwaarden</t>
  </si>
  <si>
    <t>Dienstrooster</t>
  </si>
  <si>
    <t xml:space="preserve">07.00 – 15.00 </t>
  </si>
  <si>
    <t xml:space="preserve">15.00 – 23.00 </t>
  </si>
  <si>
    <t xml:space="preserve">23.00 – 07.00 </t>
  </si>
  <si>
    <t>IJsselmeer 30</t>
  </si>
  <si>
    <t>Beveiliger</t>
  </si>
  <si>
    <t>Basis-uurtarief beveiliger (kantooruren zonder toeslagen):</t>
  </si>
  <si>
    <t>exclusief btw</t>
  </si>
  <si>
    <t>Basis-uurtarief aspirant-beveiliger (kantooruren zonder toeslagen):</t>
  </si>
  <si>
    <t>Groene cellen dienen te worden ingevuld</t>
  </si>
  <si>
    <t>Uurtarieven zijn geldend voor overeenkomst en vast (tot eerste indexatiemogelijkheid)</t>
  </si>
  <si>
    <t>Toegestane toeslagen:</t>
  </si>
  <si>
    <t>Max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</si>
  <si>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</si>
  <si>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</si>
  <si>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</si>
  <si>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</si>
  <si>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</si>
  <si>
    <t>07.00-18.00</t>
  </si>
  <si>
    <t>dag</t>
  </si>
  <si>
    <t>avond</t>
  </si>
  <si>
    <t>nacht</t>
  </si>
  <si>
    <t>24:00 - 07:00</t>
  </si>
  <si>
    <t xml:space="preserve">tussen zaterdag 00.00 uur en zondag 24.00 uur </t>
  </si>
  <si>
    <t>oudejaarsdag na 16.00 uur</t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</si>
  <si>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 xml:space="preserve">44,- </t>
    </r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</si>
  <si>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</rPr>
      <t>,-</t>
    </r>
  </si>
  <si>
    <t>(Asprirant)Beveiliger/Receptionist</t>
  </si>
  <si>
    <t>Fictief aantal uren per jaar:</t>
  </si>
  <si>
    <t>n.v.t.</t>
  </si>
  <si>
    <t>52 weken, 10 feestdagen</t>
  </si>
  <si>
    <t xml:space="preserve">Fictieve* jaarprijs is niet gebaseerd op werkelijke uren maar dient als vergelijk tussen aanbieders </t>
  </si>
  <si>
    <t>Uurtarief (inclusief toeslagen) excl. BTW:</t>
  </si>
  <si>
    <t>Basisuurtarief Beveiliger</t>
  </si>
  <si>
    <t>Basisuurtarief Aspirant Beveiliger/Receptionist IJsselmeer</t>
  </si>
  <si>
    <t>Totaal fictief* tarief  per jaar:</t>
  </si>
  <si>
    <t>feestdagen weekend</t>
  </si>
  <si>
    <t>Feestdag weekend (zie CAO voor feestdagenlijst)</t>
  </si>
  <si>
    <t>50% basis toeslag plus toeslag art. 40 cao</t>
  </si>
  <si>
    <t>feestdagen week</t>
  </si>
  <si>
    <t>Fictieve jaarprijs ex btw:</t>
  </si>
  <si>
    <t>optioneel: 180 pasjes (huurkosten per jaar)</t>
  </si>
  <si>
    <t>(Aspirant) Beveiliger/Receptionist IJsselmeer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</si>
</sst>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6" fillId="0" borderId="12" xfId="0" applyFont="1" applyBorder="1" applyAlignment="1">
      <alignment vertical="center" wrapText="1"/>
    </xf>
    <xf numFmtId="0" fontId="0" fillId="0" borderId="12" xfId="0" applyBorder="1"/>
    <xf numFmtId="0" fontId="1" fillId="0" borderId="12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164" fontId="0" fillId="3" borderId="15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5" xfId="0" applyNumberFormat="1" applyFill="1" applyBorder="1"/>
    <xf numFmtId="44" fontId="0" fillId="0" borderId="12" xfId="0" applyNumberFormat="1" applyBorder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indent="9"/>
    </xf>
    <xf numFmtId="44" fontId="0" fillId="2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4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44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4" fontId="0" fillId="2" borderId="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>
      <alignment vertical="top" wrapText="1"/>
    </xf>
    <xf numFmtId="10" fontId="0" fillId="5" borderId="3" xfId="0" applyNumberFormat="1" applyFill="1" applyBorder="1" applyAlignment="1" applyProtection="1">
      <alignment horizontal="right"/>
      <protection locked="0"/>
    </xf>
    <xf numFmtId="10" fontId="0" fillId="5" borderId="5" xfId="0" applyNumberFormat="1" applyFill="1" applyBorder="1" applyAlignment="1" applyProtection="1">
      <alignment horizontal="right"/>
      <protection locked="0"/>
    </xf>
    <xf numFmtId="10" fontId="0" fillId="5" borderId="8" xfId="0" applyNumberFormat="1" applyFill="1" applyBorder="1" applyAlignment="1" applyProtection="1">
      <alignment horizontal="righ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5:O52"/>
  <sheetViews>
    <sheetView tabSelected="1" topLeftCell="A6" workbookViewId="0">
      <selection activeCell="A19" sqref="A19"/>
    </sheetView>
  </sheetViews>
  <sheetFormatPr defaultRowHeight="15" x14ac:dyDescent="0.25"/>
  <cols>
    <col min="1" max="1" width="44.28515625" customWidth="1"/>
    <col min="2" max="2" width="21.5703125" customWidth="1"/>
    <col min="3" max="3" width="26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8.42578125" customWidth="1"/>
    <col min="12" max="12" width="2.7109375" customWidth="1"/>
    <col min="13" max="13" width="17.42578125" customWidth="1"/>
    <col min="14" max="14" width="11.42578125" bestFit="1" customWidth="1"/>
    <col min="15" max="15" width="111.85546875" customWidth="1"/>
  </cols>
  <sheetData>
    <row r="5" spans="1:15" ht="28.5" x14ac:dyDescent="0.45">
      <c r="A5" s="12" t="s">
        <v>0</v>
      </c>
      <c r="K5" s="28"/>
    </row>
    <row r="8" spans="1:15" ht="30.75" thickBot="1" x14ac:dyDescent="0.3">
      <c r="A8" s="37" t="s">
        <v>1</v>
      </c>
      <c r="B8" s="37"/>
      <c r="C8" s="37" t="s">
        <v>2</v>
      </c>
      <c r="D8" s="37"/>
      <c r="E8" s="37" t="s">
        <v>3</v>
      </c>
      <c r="F8" s="37"/>
      <c r="G8" s="37" t="s">
        <v>42</v>
      </c>
      <c r="H8" s="37"/>
      <c r="I8" s="37" t="s">
        <v>4</v>
      </c>
      <c r="J8" s="38"/>
      <c r="K8" s="37" t="s">
        <v>38</v>
      </c>
      <c r="M8" s="44" t="s">
        <v>50</v>
      </c>
    </row>
    <row r="9" spans="1:15" x14ac:dyDescent="0.25">
      <c r="A9" s="33" t="s">
        <v>5</v>
      </c>
      <c r="B9" s="3" t="s">
        <v>29</v>
      </c>
      <c r="C9" s="3" t="s">
        <v>6</v>
      </c>
      <c r="D9" s="3"/>
      <c r="E9" s="3" t="s">
        <v>28</v>
      </c>
      <c r="F9" s="3"/>
      <c r="G9" s="46"/>
      <c r="H9" s="47"/>
      <c r="I9" s="56">
        <v>0</v>
      </c>
      <c r="K9" s="39">
        <f>11*7*52</f>
        <v>4004</v>
      </c>
      <c r="M9" s="14">
        <f t="shared" ref="M9:M25" si="0">K9*G9</f>
        <v>0</v>
      </c>
    </row>
    <row r="10" spans="1:15" x14ac:dyDescent="0.25">
      <c r="A10" s="5"/>
      <c r="B10" s="43" t="s">
        <v>30</v>
      </c>
      <c r="C10" s="43" t="s">
        <v>6</v>
      </c>
      <c r="D10" s="43"/>
      <c r="E10" s="43" t="s">
        <v>7</v>
      </c>
      <c r="F10" s="43"/>
      <c r="G10" s="53"/>
      <c r="H10" s="54"/>
      <c r="I10" s="57">
        <v>0.1</v>
      </c>
      <c r="K10" s="39">
        <f>6*7*52</f>
        <v>2184</v>
      </c>
      <c r="M10" s="14">
        <f t="shared" si="0"/>
        <v>0</v>
      </c>
    </row>
    <row r="11" spans="1:15" x14ac:dyDescent="0.25">
      <c r="A11" s="5"/>
      <c r="B11" s="43" t="s">
        <v>31</v>
      </c>
      <c r="C11" s="43" t="s">
        <v>6</v>
      </c>
      <c r="D11" s="43"/>
      <c r="E11" s="43" t="s">
        <v>32</v>
      </c>
      <c r="F11" s="43"/>
      <c r="G11" s="53"/>
      <c r="H11" s="54"/>
      <c r="I11" s="57">
        <v>0.2</v>
      </c>
      <c r="K11" s="39">
        <f>7*7*52</f>
        <v>2548</v>
      </c>
      <c r="M11" s="14">
        <f t="shared" si="0"/>
        <v>0</v>
      </c>
    </row>
    <row r="12" spans="1:15" ht="30" x14ac:dyDescent="0.25">
      <c r="A12" s="5"/>
      <c r="B12" s="43"/>
      <c r="C12" s="55" t="s">
        <v>33</v>
      </c>
      <c r="D12" s="43"/>
      <c r="E12" s="43"/>
      <c r="F12" s="43"/>
      <c r="G12" s="53"/>
      <c r="H12" s="54"/>
      <c r="I12" s="57">
        <v>0.35</v>
      </c>
      <c r="K12" s="39">
        <f>48*52</f>
        <v>2496</v>
      </c>
      <c r="M12" s="14">
        <f t="shared" si="0"/>
        <v>0</v>
      </c>
    </row>
    <row r="13" spans="1:15" x14ac:dyDescent="0.25">
      <c r="A13" s="5"/>
      <c r="B13" s="43"/>
      <c r="C13" s="55" t="s">
        <v>49</v>
      </c>
      <c r="D13" s="43"/>
      <c r="E13" s="43"/>
      <c r="F13" s="43"/>
      <c r="G13" s="53"/>
      <c r="H13" s="54"/>
      <c r="I13" s="57">
        <v>0.7</v>
      </c>
      <c r="K13" s="39">
        <v>120</v>
      </c>
      <c r="M13" s="14">
        <f t="shared" si="0"/>
        <v>0</v>
      </c>
    </row>
    <row r="14" spans="1:15" x14ac:dyDescent="0.25">
      <c r="A14" s="5"/>
      <c r="B14" s="43"/>
      <c r="C14" s="55" t="s">
        <v>46</v>
      </c>
      <c r="D14" s="43"/>
      <c r="E14" s="43"/>
      <c r="F14" s="43"/>
      <c r="G14" s="53"/>
      <c r="H14" s="54"/>
      <c r="I14" s="57">
        <v>0.85</v>
      </c>
      <c r="K14" s="39">
        <v>120</v>
      </c>
      <c r="M14" s="14">
        <f t="shared" si="0"/>
        <v>0</v>
      </c>
    </row>
    <row r="15" spans="1:15" ht="19.5" customHeight="1" thickBot="1" x14ac:dyDescent="0.3">
      <c r="A15" s="8"/>
      <c r="B15" s="9"/>
      <c r="C15" s="35" t="s">
        <v>34</v>
      </c>
      <c r="D15" s="9"/>
      <c r="E15" s="9"/>
      <c r="F15" s="9"/>
      <c r="G15" s="50"/>
      <c r="H15" s="51"/>
      <c r="I15" s="58">
        <v>1</v>
      </c>
      <c r="K15" s="39">
        <v>8</v>
      </c>
      <c r="M15" s="14">
        <f t="shared" si="0"/>
        <v>0</v>
      </c>
      <c r="O15" s="29"/>
    </row>
    <row r="16" spans="1:15" ht="15.75" thickBot="1" x14ac:dyDescent="0.3">
      <c r="G16" s="16"/>
      <c r="I16" s="15"/>
      <c r="K16" s="39"/>
      <c r="M16" s="41">
        <f>SUM(M9:M15)</f>
        <v>0</v>
      </c>
    </row>
    <row r="17" spans="1:15" ht="15.75" thickBot="1" x14ac:dyDescent="0.3">
      <c r="A17" s="17" t="s">
        <v>43</v>
      </c>
      <c r="B17" s="18"/>
      <c r="C17" s="18"/>
      <c r="D17" s="18"/>
      <c r="E17" s="18" t="s">
        <v>8</v>
      </c>
      <c r="F17" s="19"/>
      <c r="G17" s="52">
        <v>44</v>
      </c>
      <c r="I17" s="15"/>
      <c r="K17" s="39"/>
      <c r="M17" s="14"/>
    </row>
    <row r="18" spans="1:15" ht="15.75" thickBot="1" x14ac:dyDescent="0.3">
      <c r="I18" s="15"/>
      <c r="K18" s="39"/>
      <c r="M18" s="14"/>
    </row>
    <row r="19" spans="1:15" x14ac:dyDescent="0.25">
      <c r="A19" s="33" t="s">
        <v>52</v>
      </c>
      <c r="B19" s="3"/>
      <c r="C19" s="3" t="s">
        <v>6</v>
      </c>
      <c r="D19" s="3"/>
      <c r="E19" s="3" t="s">
        <v>28</v>
      </c>
      <c r="F19" s="3"/>
      <c r="G19" s="46"/>
      <c r="H19" s="47"/>
      <c r="I19" s="56">
        <v>0</v>
      </c>
      <c r="K19" s="39">
        <f>11*7*52</f>
        <v>4004</v>
      </c>
      <c r="M19" s="14">
        <f t="shared" si="0"/>
        <v>0</v>
      </c>
      <c r="O19" s="29"/>
    </row>
    <row r="20" spans="1:15" x14ac:dyDescent="0.25">
      <c r="A20" s="5"/>
      <c r="C20" t="s">
        <v>6</v>
      </c>
      <c r="E20" t="s">
        <v>7</v>
      </c>
      <c r="G20" s="48"/>
      <c r="H20" s="49"/>
      <c r="I20" s="57">
        <v>0.1</v>
      </c>
      <c r="K20" s="39">
        <f>6*7*52</f>
        <v>2184</v>
      </c>
      <c r="M20" s="14">
        <f t="shared" si="0"/>
        <v>0</v>
      </c>
      <c r="O20" s="29"/>
    </row>
    <row r="21" spans="1:15" x14ac:dyDescent="0.25">
      <c r="A21" s="5"/>
      <c r="C21" t="s">
        <v>6</v>
      </c>
      <c r="E21" t="s">
        <v>32</v>
      </c>
      <c r="G21" s="48"/>
      <c r="H21" s="49"/>
      <c r="I21" s="57">
        <v>0.2</v>
      </c>
      <c r="K21" s="40" t="s">
        <v>39</v>
      </c>
      <c r="M21" s="14"/>
      <c r="O21" s="29"/>
    </row>
    <row r="22" spans="1:15" ht="30" x14ac:dyDescent="0.25">
      <c r="A22" s="5"/>
      <c r="C22" s="34" t="s">
        <v>33</v>
      </c>
      <c r="G22" s="48"/>
      <c r="H22" s="49"/>
      <c r="I22" s="57">
        <v>0.35</v>
      </c>
      <c r="K22" s="39">
        <f>17*2*52</f>
        <v>1768</v>
      </c>
      <c r="M22" s="14">
        <f t="shared" si="0"/>
        <v>0</v>
      </c>
      <c r="O22" s="29"/>
    </row>
    <row r="23" spans="1:15" x14ac:dyDescent="0.25">
      <c r="A23" s="5"/>
      <c r="C23" s="34" t="s">
        <v>49</v>
      </c>
      <c r="G23" s="48"/>
      <c r="H23" s="49"/>
      <c r="I23" s="57">
        <v>0.7</v>
      </c>
      <c r="K23" s="39">
        <v>60</v>
      </c>
      <c r="M23" s="14">
        <f t="shared" si="0"/>
        <v>0</v>
      </c>
    </row>
    <row r="24" spans="1:15" x14ac:dyDescent="0.25">
      <c r="A24" s="5"/>
      <c r="C24" s="34" t="s">
        <v>46</v>
      </c>
      <c r="G24" s="48"/>
      <c r="H24" s="49"/>
      <c r="I24" s="57">
        <v>0.85</v>
      </c>
      <c r="K24" s="39">
        <v>60</v>
      </c>
      <c r="M24" s="14">
        <f t="shared" si="0"/>
        <v>0</v>
      </c>
    </row>
    <row r="25" spans="1:15" ht="15.75" thickBot="1" x14ac:dyDescent="0.3">
      <c r="A25" s="8"/>
      <c r="B25" s="9"/>
      <c r="C25" s="35" t="s">
        <v>34</v>
      </c>
      <c r="D25" s="9"/>
      <c r="E25" s="9"/>
      <c r="F25" s="9"/>
      <c r="G25" s="50"/>
      <c r="H25" s="51"/>
      <c r="I25" s="58">
        <v>1</v>
      </c>
      <c r="K25" s="39">
        <v>8</v>
      </c>
      <c r="M25" s="14">
        <f t="shared" si="0"/>
        <v>0</v>
      </c>
    </row>
    <row r="26" spans="1:15" ht="15.75" thickBot="1" x14ac:dyDescent="0.3">
      <c r="I26" s="15"/>
      <c r="K26" s="39"/>
      <c r="M26" s="41">
        <f>SUM(M19:M25)</f>
        <v>0</v>
      </c>
    </row>
    <row r="27" spans="1:15" ht="15.75" thickBot="1" x14ac:dyDescent="0.3">
      <c r="A27" s="17" t="s">
        <v>44</v>
      </c>
      <c r="B27" s="18"/>
      <c r="C27" s="18"/>
      <c r="D27" s="18"/>
      <c r="E27" s="18" t="s">
        <v>8</v>
      </c>
      <c r="F27" s="19"/>
      <c r="G27" s="52">
        <v>41</v>
      </c>
      <c r="I27" s="15"/>
      <c r="K27" s="39"/>
      <c r="M27" s="14"/>
    </row>
    <row r="28" spans="1:15" x14ac:dyDescent="0.25">
      <c r="I28" s="45" t="s">
        <v>51</v>
      </c>
      <c r="M28" s="42">
        <v>0</v>
      </c>
    </row>
    <row r="29" spans="1:15" ht="15.75" thickBot="1" x14ac:dyDescent="0.3">
      <c r="G29" s="16"/>
      <c r="I29" s="15"/>
    </row>
    <row r="30" spans="1:15" ht="15.75" thickBot="1" x14ac:dyDescent="0.3">
      <c r="K30" s="1" t="s">
        <v>45</v>
      </c>
      <c r="M30" s="36">
        <f>M16+M26+M28</f>
        <v>0</v>
      </c>
      <c r="N30" s="14"/>
    </row>
    <row r="31" spans="1:15" x14ac:dyDescent="0.25">
      <c r="K31" t="s">
        <v>40</v>
      </c>
    </row>
    <row r="32" spans="1:15" ht="15.75" thickBot="1" x14ac:dyDescent="0.3"/>
    <row r="33" spans="1:7" x14ac:dyDescent="0.25">
      <c r="A33" s="2" t="s">
        <v>9</v>
      </c>
      <c r="B33" s="3"/>
      <c r="C33" s="3"/>
      <c r="D33" s="3"/>
      <c r="E33" s="3"/>
      <c r="F33" s="3"/>
      <c r="G33" s="4"/>
    </row>
    <row r="34" spans="1:7" x14ac:dyDescent="0.25">
      <c r="A34" s="7"/>
      <c r="G34" s="6"/>
    </row>
    <row r="35" spans="1:7" x14ac:dyDescent="0.25">
      <c r="A35" s="24" t="s">
        <v>10</v>
      </c>
      <c r="B35" s="21"/>
      <c r="C35" s="23" t="s">
        <v>11</v>
      </c>
      <c r="D35" s="22"/>
      <c r="E35" s="20" t="s">
        <v>12</v>
      </c>
      <c r="F35" s="21"/>
      <c r="G35" s="25" t="s">
        <v>13</v>
      </c>
    </row>
    <row r="36" spans="1:7" x14ac:dyDescent="0.25">
      <c r="A36" s="26" t="s">
        <v>14</v>
      </c>
      <c r="B36" s="21"/>
      <c r="C36" s="20"/>
      <c r="D36" s="21"/>
      <c r="E36" s="20"/>
      <c r="F36" s="21"/>
      <c r="G36" s="27"/>
    </row>
    <row r="37" spans="1:7" x14ac:dyDescent="0.25">
      <c r="A37" s="24" t="s">
        <v>37</v>
      </c>
      <c r="B37" s="21"/>
      <c r="C37" s="23">
        <v>1</v>
      </c>
      <c r="D37" s="21"/>
      <c r="E37" s="23">
        <v>1</v>
      </c>
      <c r="F37" s="21"/>
      <c r="G37" s="25">
        <v>0</v>
      </c>
    </row>
    <row r="38" spans="1:7" x14ac:dyDescent="0.25">
      <c r="A38" s="24" t="s">
        <v>15</v>
      </c>
      <c r="B38" s="21"/>
      <c r="C38" s="23">
        <v>1</v>
      </c>
      <c r="D38" s="21"/>
      <c r="E38" s="23">
        <v>1</v>
      </c>
      <c r="F38" s="21"/>
      <c r="G38" s="25">
        <v>1</v>
      </c>
    </row>
    <row r="39" spans="1:7" x14ac:dyDescent="0.25">
      <c r="A39" s="5"/>
      <c r="G39" s="6"/>
    </row>
    <row r="40" spans="1:7" x14ac:dyDescent="0.25">
      <c r="A40" s="5" t="s">
        <v>16</v>
      </c>
      <c r="E40" s="30" t="s">
        <v>35</v>
      </c>
      <c r="G40" s="6" t="s">
        <v>17</v>
      </c>
    </row>
    <row r="41" spans="1:7" x14ac:dyDescent="0.25">
      <c r="A41" s="5" t="s">
        <v>18</v>
      </c>
      <c r="E41" s="30" t="s">
        <v>36</v>
      </c>
      <c r="G41" s="6" t="s">
        <v>17</v>
      </c>
    </row>
    <row r="42" spans="1:7" x14ac:dyDescent="0.25">
      <c r="A42" s="13" t="s">
        <v>19</v>
      </c>
      <c r="G42" s="6"/>
    </row>
    <row r="43" spans="1:7" x14ac:dyDescent="0.25">
      <c r="A43" s="5" t="s">
        <v>41</v>
      </c>
      <c r="G43" s="6"/>
    </row>
    <row r="44" spans="1:7" x14ac:dyDescent="0.25">
      <c r="A44" s="5" t="s">
        <v>20</v>
      </c>
      <c r="G44" s="6"/>
    </row>
    <row r="45" spans="1:7" x14ac:dyDescent="0.25">
      <c r="A45" s="5"/>
      <c r="G45" s="6"/>
    </row>
    <row r="46" spans="1:7" x14ac:dyDescent="0.25">
      <c r="A46" s="7" t="s">
        <v>21</v>
      </c>
      <c r="B46" s="31"/>
      <c r="C46" s="31" t="s">
        <v>22</v>
      </c>
      <c r="G46" s="6"/>
    </row>
    <row r="47" spans="1:7" x14ac:dyDescent="0.25">
      <c r="A47" s="5" t="s">
        <v>23</v>
      </c>
      <c r="B47" s="32"/>
      <c r="C47" s="32">
        <v>0.35</v>
      </c>
      <c r="G47" s="6"/>
    </row>
    <row r="48" spans="1:7" x14ac:dyDescent="0.25">
      <c r="A48" s="5" t="s">
        <v>25</v>
      </c>
      <c r="B48" s="32"/>
      <c r="C48" s="32">
        <v>0.1</v>
      </c>
      <c r="G48" s="6"/>
    </row>
    <row r="49" spans="1:7" x14ac:dyDescent="0.25">
      <c r="A49" s="5" t="s">
        <v>24</v>
      </c>
      <c r="B49" s="32"/>
      <c r="C49" s="32">
        <v>0.2</v>
      </c>
      <c r="G49" s="6"/>
    </row>
    <row r="50" spans="1:7" x14ac:dyDescent="0.25">
      <c r="A50" s="5" t="s">
        <v>26</v>
      </c>
      <c r="B50" s="32"/>
      <c r="C50" s="32">
        <v>1</v>
      </c>
      <c r="G50" s="6"/>
    </row>
    <row r="51" spans="1:7" x14ac:dyDescent="0.25">
      <c r="A51" s="5" t="s">
        <v>27</v>
      </c>
      <c r="B51" s="32"/>
      <c r="C51" s="32">
        <v>0.7</v>
      </c>
      <c r="E51" s="43" t="s">
        <v>48</v>
      </c>
      <c r="G51" s="6"/>
    </row>
    <row r="52" spans="1:7" ht="15.75" thickBot="1" x14ac:dyDescent="0.3">
      <c r="A52" s="8" t="s">
        <v>47</v>
      </c>
      <c r="B52" s="10"/>
      <c r="C52" s="10">
        <v>0.85</v>
      </c>
      <c r="D52" s="9"/>
      <c r="E52" s="9" t="s">
        <v>48</v>
      </c>
      <c r="F52" s="9"/>
      <c r="G52" s="11"/>
    </row>
  </sheetData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3.xml><?xml version="1.0" encoding="utf-8"?>
<ds:datastoreItem xmlns:ds="http://schemas.openxmlformats.org/officeDocument/2006/customXml" ds:itemID="{01DEC65A-D255-4062-B6A2-4394F0E8A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Monshouwer, AAJS (Arjan)</cp:lastModifiedBy>
  <cp:revision/>
  <dcterms:created xsi:type="dcterms:W3CDTF">2024-07-09T11:55:19Z</dcterms:created>
  <dcterms:modified xsi:type="dcterms:W3CDTF">2025-01-15T13:04:06Z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