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Deltion College/EA Marketing- en communicatiebureau/Aanbestedingsdocument en bijlagen/Concept/"/>
    </mc:Choice>
  </mc:AlternateContent>
  <xr:revisionPtr revIDLastSave="389" documentId="13_ncr:1_{280A5900-DE39-0E45-8A96-32AC1E86447E}" xr6:coauthVersionLast="47" xr6:coauthVersionMax="47" xr10:uidLastSave="{D94636E3-7A37-EB44-8322-F3ECD8EDEFAE}"/>
  <bookViews>
    <workbookView xWindow="160" yWindow="660" windowWidth="28480" windowHeight="15440" xr2:uid="{26A0E56A-9CA4-EB40-BF12-5B4691CBE874}"/>
  </bookViews>
  <sheets>
    <sheet name="Waardes" sheetId="3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J4" i="3"/>
  <c r="I4" i="3"/>
  <c r="H4" i="3"/>
  <c r="G4" i="3"/>
  <c r="F4" i="3"/>
  <c r="E4" i="3"/>
  <c r="D4" i="3"/>
  <c r="C4" i="3"/>
  <c r="B4" i="3"/>
  <c r="K3" i="3"/>
  <c r="H5" i="3"/>
  <c r="H8" i="3"/>
  <c r="C5" i="3"/>
  <c r="C8" i="3"/>
  <c r="D7" i="3"/>
  <c r="J7" i="3"/>
  <c r="I7" i="3"/>
  <c r="H7" i="3"/>
  <c r="G7" i="3"/>
  <c r="F7" i="3"/>
  <c r="E7" i="3"/>
  <c r="D31" i="3"/>
  <c r="C31" i="3"/>
  <c r="D26" i="3"/>
  <c r="C26" i="3"/>
  <c r="D21" i="3"/>
  <c r="C21" i="3"/>
  <c r="B5" i="3"/>
  <c r="D5" i="3"/>
  <c r="E5" i="3"/>
  <c r="F5" i="3"/>
  <c r="G5" i="3"/>
  <c r="I5" i="3"/>
  <c r="J5" i="3"/>
  <c r="K5" i="3"/>
  <c r="C7" i="3"/>
  <c r="B7" i="3"/>
</calcChain>
</file>

<file path=xl/sharedStrings.xml><?xml version="1.0" encoding="utf-8"?>
<sst xmlns="http://schemas.openxmlformats.org/spreadsheetml/2006/main" count="42" uniqueCount="27">
  <si>
    <t>SCORE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</si>
  <si>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</si>
  <si>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</si>
  <si>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</si>
  <si>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</si>
  <si>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</si>
  <si>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</si>
  <si>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</si>
  <si>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Knock out</t>
  </si>
  <si>
    <t xml:space="preserve">Maximaal te behalen waarde: </t>
  </si>
  <si>
    <t>1.	PLAN VAN AANPAK IMPLEMENTATIE NIEUWE WERVINGSCAMPAGNE EN PROACTIEF ADVIES</t>
  </si>
  <si>
    <t>2.	WIJZIGING UITVOERING</t>
  </si>
  <si>
    <t>3.3 Creatief Concept: de mate waarin de nieuwe wervingscampagne de school positioneert als dé plek waar de toekomst van studenten en medewerkers vorm krijgt.</t>
  </si>
  <si>
    <t>voorbeelden</t>
  </si>
  <si>
    <t>inschrijver 1</t>
  </si>
  <si>
    <t>inschrijver 2</t>
  </si>
  <si>
    <t>ingediende prijs</t>
  </si>
  <si>
    <t>behaalde kwaliteit</t>
  </si>
  <si>
    <t>indien inschrijver tweemaal of meer negatief scoort zal zij worden uitgesloten van deelname.</t>
  </si>
  <si>
    <t>3.1 Creatief Concept: de mate waarin de nieuwe wervingscampagne aansluit bij de strategische koers van Deltion College.</t>
  </si>
  <si>
    <t xml:space="preserve">3.2 Creatief Concept: de mate waarin de nieuwe wervingscampagne eigentijds, toegankelijk en onderscheidend is (ten opzichte van andere beschreven mbo-instellingen) en de drie doelgroepen aanspreekt. </t>
  </si>
  <si>
    <t>3.5 Langdurige Bruikbaarheid: de mate waarin de wervingscampagne minimaal 3 tot 5 jaar kan meegaan.</t>
  </si>
  <si>
    <t>3.4 Middelen en Kanalen: de mate van geschiktheid en de kwaliteit van visuele en inhoudelijke vertaling naar diverse communicatiekanalen, zowel online als offline.</t>
  </si>
  <si>
    <t>3.6 Algemeen: De mate van professionaliteit, de opbouw, een heldere en inspirerende uitleg en volledigheid van de presentatie.</t>
  </si>
  <si>
    <t xml:space="preserve"> </t>
  </si>
  <si>
    <t>3.7 Budget: de mate van een realistische uitvoering binnen het budget en in relatie tot de aangeboden middelen en het bereiken van de doelstelling.</t>
  </si>
  <si>
    <t>indien inschrijver op één of meerdere onderdelen knock-out scoort zal zij worden uitgesloten van deelname.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</si>
</sst>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&quot;€&quot;\ 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rgb="FFFFFFFF"/>
      <name val="Verdana"/>
      <family val="2"/>
    </font>
    <font>
      <b/>
      <sz val="18"/>
      <color theme="0"/>
      <name val="Verdana"/>
      <family val="2"/>
    </font>
    <font>
      <b/>
      <sz val="14"/>
      <color rgb="FF000000"/>
      <name val="Verdana"/>
      <family val="2"/>
    </font>
    <font>
      <sz val="9"/>
      <color rgb="FFFFFFFF"/>
      <name val="Verdana"/>
      <family val="2"/>
    </font>
    <font>
      <sz val="12"/>
      <color rgb="FFFF0000"/>
      <name val="Calibri"/>
      <family val="2"/>
      <scheme val="minor"/>
    </font>
    <font>
      <sz val="10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3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6" fillId="0" borderId="0" xfId="0" applyFont="1"/>
    <xf numFmtId="9" fontId="7" fillId="4" borderId="1" xfId="1" applyFont="1" applyFill="1" applyBorder="1" applyAlignment="1">
      <alignment horizontal="center" vertical="center" wrapText="1"/>
    </xf>
    <xf numFmtId="9" fontId="2" fillId="0" borderId="1" xfId="1" applyFont="1" applyBorder="1"/>
    <xf numFmtId="164" fontId="2" fillId="5" borderId="1" xfId="0" applyNumberFormat="1" applyFont="1" applyFill="1" applyBorder="1" applyAlignment="1">
      <alignment horizontal="center" vertical="center"/>
    </xf>
    <xf numFmtId="44" fontId="0" fillId="0" borderId="0" xfId="2" applyFont="1" applyFill="1"/>
    <xf numFmtId="44" fontId="9" fillId="0" borderId="0" xfId="0" applyNumberFormat="1" applyFont="1"/>
    <xf numFmtId="164" fontId="10" fillId="6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3" fontId="0" fillId="0" borderId="0" xfId="3" applyFont="1" applyAlignment="1"/>
    <xf numFmtId="43" fontId="0" fillId="0" borderId="8" xfId="3" applyFont="1" applyBorder="1" applyAlignment="1"/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9" fontId="6" fillId="0" borderId="0" xfId="0" applyNumberFormat="1" applyFont="1"/>
    <xf numFmtId="164" fontId="6" fillId="0" borderId="0" xfId="0" applyNumberFormat="1" applyFont="1"/>
    <xf numFmtId="0" fontId="14" fillId="9" borderId="1" xfId="0" applyFont="1" applyFill="1" applyBorder="1" applyAlignment="1">
      <alignment horizontal="center" vertical="center" wrapText="1"/>
    </xf>
    <xf numFmtId="43" fontId="0" fillId="9" borderId="0" xfId="3" applyFont="1" applyFill="1" applyAlignment="1"/>
    <xf numFmtId="43" fontId="15" fillId="0" borderId="0" xfId="3" applyFont="1" applyAlignment="1"/>
    <xf numFmtId="164" fontId="16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6" borderId="3" xfId="0" applyNumberFormat="1" applyFont="1" applyFill="1" applyBorder="1" applyAlignment="1">
      <alignment horizontal="center" vertical="center" wrapText="1"/>
    </xf>
    <xf numFmtId="164" fontId="13" fillId="6" borderId="5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69295</xdr:colOff>
      <xdr:row>0</xdr:row>
      <xdr:rowOff>60713</xdr:rowOff>
    </xdr:from>
    <xdr:to>
      <xdr:col>11</xdr:col>
      <xdr:colOff>2091903</xdr:colOff>
      <xdr:row>0</xdr:row>
      <xdr:rowOff>774588</xdr:rowOff>
    </xdr:to>
    <xdr:pic>
      <xdr:nvPicPr>
        <xdr:cNvPr id="3" name="Afbeelding 2" descr="Deltion College | Contact | Opleidingen | Locaties">
          <a:extLst>
            <a:ext uri="{FF2B5EF4-FFF2-40B4-BE49-F238E27FC236}">
              <a16:creationId xmlns:a16="http://schemas.microsoft.com/office/drawing/2014/main" id="{EB8C1A02-6295-5340-8662-C3E6EAF1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8962" y="60713"/>
          <a:ext cx="2022608" cy="71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K31"/>
  <sheetViews>
    <sheetView showGridLines="0" tabSelected="1" topLeftCell="I5" zoomScale="210" zoomScaleNormal="210" workbookViewId="0">
      <selection activeCell="K13" sqref="K13"/>
    </sheetView>
  </sheetViews>
  <sheetFormatPr baseColWidth="10" defaultColWidth="11" defaultRowHeight="16" x14ac:dyDescent="0.2"/>
  <cols>
    <col min="1" max="1" width="30.83203125" customWidth="1"/>
    <col min="2" max="12" width="27.83203125" customWidth="1"/>
  </cols>
  <sheetData>
    <row r="1" spans="1:11" ht="92" customHeight="1" thickBo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5" customHeight="1" thickBot="1" x14ac:dyDescent="0.25">
      <c r="A2" s="1" t="s">
        <v>0</v>
      </c>
      <c r="B2" s="12" t="s">
        <v>10</v>
      </c>
      <c r="C2" s="12" t="s">
        <v>11</v>
      </c>
      <c r="D2" s="19" t="s">
        <v>19</v>
      </c>
      <c r="E2" s="19" t="s">
        <v>20</v>
      </c>
      <c r="F2" s="19" t="s">
        <v>12</v>
      </c>
      <c r="G2" s="19" t="s">
        <v>22</v>
      </c>
      <c r="H2" s="19" t="s">
        <v>21</v>
      </c>
      <c r="I2" s="19" t="s">
        <v>23</v>
      </c>
      <c r="J2" s="19" t="s">
        <v>25</v>
      </c>
      <c r="K2" s="12" t="s">
        <v>1</v>
      </c>
    </row>
    <row r="3" spans="1:11" ht="22" customHeight="1" thickBot="1" x14ac:dyDescent="0.25">
      <c r="A3" s="2" t="s">
        <v>2</v>
      </c>
      <c r="B3" s="4">
        <v>0.1</v>
      </c>
      <c r="C3" s="4">
        <v>0.05</v>
      </c>
      <c r="D3" s="4">
        <v>0.2</v>
      </c>
      <c r="E3" s="4">
        <v>0.2</v>
      </c>
      <c r="F3" s="4">
        <v>0.1</v>
      </c>
      <c r="G3" s="4">
        <v>0.2</v>
      </c>
      <c r="H3" s="4">
        <v>0.05</v>
      </c>
      <c r="I3" s="4">
        <v>0.05</v>
      </c>
      <c r="J3" s="4">
        <v>0.05</v>
      </c>
      <c r="K3" s="5">
        <f>SUM(B3:J3)</f>
        <v>1.0000000000000002</v>
      </c>
    </row>
    <row r="4" spans="1:11" ht="27" customHeight="1" thickBot="1" x14ac:dyDescent="0.25">
      <c r="A4" s="1" t="s">
        <v>3</v>
      </c>
      <c r="B4" s="10">
        <f>B3*K4</f>
        <v>10000</v>
      </c>
      <c r="C4" s="10">
        <f>C3*K4</f>
        <v>5000</v>
      </c>
      <c r="D4" s="23">
        <f>K4*D3</f>
        <v>20000</v>
      </c>
      <c r="E4" s="23">
        <f>K4*E3</f>
        <v>20000</v>
      </c>
      <c r="F4" s="23">
        <f>K4*F3</f>
        <v>10000</v>
      </c>
      <c r="G4" s="10">
        <f>G3*K4</f>
        <v>20000</v>
      </c>
      <c r="H4" s="10">
        <f>H3*K4</f>
        <v>5000</v>
      </c>
      <c r="I4" s="10">
        <f>I3*K4</f>
        <v>5000</v>
      </c>
      <c r="J4" s="10">
        <f>J3*K4</f>
        <v>5000</v>
      </c>
      <c r="K4" s="9">
        <v>100000</v>
      </c>
    </row>
    <row r="5" spans="1:11" ht="27" customHeight="1" thickBot="1" x14ac:dyDescent="0.25">
      <c r="A5" s="1" t="s">
        <v>4</v>
      </c>
      <c r="B5" s="10">
        <f>B4*0.5</f>
        <v>5000</v>
      </c>
      <c r="C5" s="10">
        <f>C4*0.5</f>
        <v>2500</v>
      </c>
      <c r="D5" s="10">
        <f>D4*0.5</f>
        <v>10000</v>
      </c>
      <c r="E5" s="10">
        <f t="shared" ref="E5:J5" si="0">E4*0.5</f>
        <v>10000</v>
      </c>
      <c r="F5" s="10">
        <f t="shared" si="0"/>
        <v>5000</v>
      </c>
      <c r="G5" s="10">
        <f t="shared" si="0"/>
        <v>10000</v>
      </c>
      <c r="H5" s="10">
        <f t="shared" si="0"/>
        <v>2500</v>
      </c>
      <c r="I5" s="10">
        <f t="shared" si="0"/>
        <v>2500</v>
      </c>
      <c r="J5" s="10">
        <f t="shared" si="0"/>
        <v>2500</v>
      </c>
      <c r="K5" s="6">
        <f>SUM(B5:J5)</f>
        <v>50000</v>
      </c>
    </row>
    <row r="6" spans="1:11" ht="27" customHeight="1" thickBot="1" x14ac:dyDescent="0.25">
      <c r="A6" s="1" t="s">
        <v>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6"/>
    </row>
    <row r="7" spans="1:11" ht="27" customHeight="1" thickBot="1" x14ac:dyDescent="0.25">
      <c r="A7" s="1" t="s">
        <v>6</v>
      </c>
      <c r="B7" s="22">
        <f>(0-B4)*3</f>
        <v>-30000</v>
      </c>
      <c r="C7" s="22">
        <f t="shared" ref="C7" si="1">(0-C4)*3</f>
        <v>-15000</v>
      </c>
      <c r="D7" s="22">
        <f>(0-D4)*4</f>
        <v>-80000</v>
      </c>
      <c r="E7" s="22">
        <f t="shared" ref="E7:J7" si="2">(0-E4)*4</f>
        <v>-80000</v>
      </c>
      <c r="F7" s="22">
        <f t="shared" si="2"/>
        <v>-40000</v>
      </c>
      <c r="G7" s="22">
        <f t="shared" si="2"/>
        <v>-80000</v>
      </c>
      <c r="H7" s="22">
        <f t="shared" si="2"/>
        <v>-20000</v>
      </c>
      <c r="I7" s="22">
        <f t="shared" si="2"/>
        <v>-20000</v>
      </c>
      <c r="J7" s="22">
        <f t="shared" si="2"/>
        <v>-20000</v>
      </c>
      <c r="K7" s="6"/>
    </row>
    <row r="8" spans="1:11" ht="27" customHeight="1" thickBot="1" x14ac:dyDescent="0.25">
      <c r="A8" s="1" t="s">
        <v>7</v>
      </c>
      <c r="B8" s="11" t="s">
        <v>8</v>
      </c>
      <c r="C8" s="22">
        <f>(0-C5)*10</f>
        <v>-25000</v>
      </c>
      <c r="D8" s="11" t="s">
        <v>8</v>
      </c>
      <c r="E8" s="11" t="s">
        <v>8</v>
      </c>
      <c r="F8" s="11" t="s">
        <v>8</v>
      </c>
      <c r="G8" s="11" t="s">
        <v>8</v>
      </c>
      <c r="H8" s="22">
        <f>(0-H5)*14</f>
        <v>-35000</v>
      </c>
      <c r="I8" s="11" t="s">
        <v>8</v>
      </c>
      <c r="J8" s="11" t="s">
        <v>8</v>
      </c>
      <c r="K8" s="6"/>
    </row>
    <row r="9" spans="1:11" x14ac:dyDescent="0.2">
      <c r="A9" s="3"/>
      <c r="B9" s="3"/>
      <c r="C9" s="3"/>
      <c r="D9" s="3"/>
      <c r="E9" s="3"/>
      <c r="F9" s="3"/>
    </row>
    <row r="10" spans="1:11" x14ac:dyDescent="0.2">
      <c r="A10" s="3"/>
      <c r="B10" s="3"/>
      <c r="C10" s="3"/>
      <c r="D10" s="3"/>
      <c r="E10" s="3"/>
      <c r="F10" s="3"/>
      <c r="I10" t="s">
        <v>18</v>
      </c>
    </row>
    <row r="11" spans="1:11" ht="17" thickBot="1" x14ac:dyDescent="0.25">
      <c r="A11" s="3"/>
      <c r="B11" s="3"/>
      <c r="C11" s="3"/>
      <c r="D11" s="3"/>
      <c r="E11" s="3"/>
      <c r="F11" s="3"/>
      <c r="I11" t="s">
        <v>26</v>
      </c>
    </row>
    <row r="12" spans="1:11" ht="56" customHeight="1" thickBot="1" x14ac:dyDescent="0.25">
      <c r="A12" s="3"/>
      <c r="B12" s="24" t="s">
        <v>9</v>
      </c>
      <c r="C12" s="25"/>
      <c r="D12" s="26">
        <f>K4</f>
        <v>100000</v>
      </c>
      <c r="E12" s="27"/>
      <c r="F12" s="28"/>
    </row>
    <row r="13" spans="1:11" ht="16" customHeight="1" x14ac:dyDescent="0.2">
      <c r="A13" s="3"/>
      <c r="B13" s="3"/>
      <c r="C13" s="3"/>
      <c r="D13" s="3"/>
      <c r="E13" s="3"/>
      <c r="F13" s="3"/>
    </row>
    <row r="14" spans="1:11" ht="15" customHeight="1" x14ac:dyDescent="0.2">
      <c r="A14" s="3"/>
      <c r="B14" s="3"/>
      <c r="C14" s="17" t="s">
        <v>24</v>
      </c>
      <c r="D14" s="3"/>
      <c r="E14" s="18" t="s">
        <v>24</v>
      </c>
      <c r="F14" s="3"/>
    </row>
    <row r="15" spans="1:11" x14ac:dyDescent="0.2">
      <c r="F15" s="7"/>
      <c r="G15" s="8"/>
    </row>
    <row r="16" spans="1:11" x14ac:dyDescent="0.2">
      <c r="B16" t="s">
        <v>13</v>
      </c>
      <c r="F16" s="7"/>
      <c r="G16" s="8"/>
    </row>
    <row r="17" spans="2:7" ht="17" thickBot="1" x14ac:dyDescent="0.25">
      <c r="G17" s="7"/>
    </row>
    <row r="18" spans="2:7" ht="22" customHeight="1" thickBot="1" x14ac:dyDescent="0.25">
      <c r="C18" s="15" t="s">
        <v>14</v>
      </c>
      <c r="D18" s="16" t="s">
        <v>15</v>
      </c>
    </row>
    <row r="19" spans="2:7" x14ac:dyDescent="0.2">
      <c r="B19" t="s">
        <v>16</v>
      </c>
      <c r="C19" s="21">
        <v>100000</v>
      </c>
      <c r="D19" s="21">
        <v>50000</v>
      </c>
    </row>
    <row r="20" spans="2:7" x14ac:dyDescent="0.2">
      <c r="B20" t="s">
        <v>17</v>
      </c>
      <c r="C20" s="14">
        <v>0</v>
      </c>
      <c r="D20" s="14">
        <v>-30000</v>
      </c>
    </row>
    <row r="21" spans="2:7" x14ac:dyDescent="0.2">
      <c r="C21" s="13">
        <f>C19-C20</f>
        <v>100000</v>
      </c>
      <c r="D21" s="20">
        <f>D19-D20</f>
        <v>80000</v>
      </c>
    </row>
    <row r="22" spans="2:7" ht="17" thickBot="1" x14ac:dyDescent="0.25"/>
    <row r="23" spans="2:7" ht="17" thickBot="1" x14ac:dyDescent="0.25">
      <c r="C23" s="15" t="s">
        <v>14</v>
      </c>
      <c r="D23" s="16" t="s">
        <v>15</v>
      </c>
    </row>
    <row r="24" spans="2:7" x14ac:dyDescent="0.2">
      <c r="B24" t="s">
        <v>16</v>
      </c>
      <c r="C24" s="13">
        <v>125000</v>
      </c>
      <c r="D24" s="13">
        <v>75000</v>
      </c>
    </row>
    <row r="25" spans="2:7" x14ac:dyDescent="0.2">
      <c r="B25" t="s">
        <v>17</v>
      </c>
      <c r="C25" s="14">
        <v>100000</v>
      </c>
      <c r="D25" s="14">
        <v>0</v>
      </c>
    </row>
    <row r="26" spans="2:7" x14ac:dyDescent="0.2">
      <c r="C26" s="20">
        <f>C24-C25</f>
        <v>25000</v>
      </c>
      <c r="D26" s="13">
        <f>D24-D25</f>
        <v>75000</v>
      </c>
    </row>
    <row r="27" spans="2:7" ht="17" thickBot="1" x14ac:dyDescent="0.25"/>
    <row r="28" spans="2:7" ht="17" thickBot="1" x14ac:dyDescent="0.25">
      <c r="C28" s="15" t="s">
        <v>14</v>
      </c>
      <c r="D28" s="16" t="s">
        <v>15</v>
      </c>
    </row>
    <row r="29" spans="2:7" x14ac:dyDescent="0.2">
      <c r="B29" t="s">
        <v>16</v>
      </c>
      <c r="C29" s="13">
        <v>100000</v>
      </c>
      <c r="D29" s="13">
        <v>50000</v>
      </c>
    </row>
    <row r="30" spans="2:7" x14ac:dyDescent="0.2">
      <c r="B30" t="s">
        <v>17</v>
      </c>
      <c r="C30" s="14">
        <v>20000</v>
      </c>
      <c r="D30" s="14">
        <v>-10000</v>
      </c>
    </row>
    <row r="31" spans="2:7" x14ac:dyDescent="0.2">
      <c r="C31" s="13">
        <f>C29-C30</f>
        <v>80000</v>
      </c>
      <c r="D31" s="20">
        <f>D29-D30</f>
        <v>60000</v>
      </c>
    </row>
  </sheetData>
  <sheetProtection algorithmName="SHA-512" hashValue="TPjUOi5XeQv6mNeJriO299oDaTxlY/zKP3cA4g9r43rOmgCHznZzx5mEpRKyH9eGSRonHLr+7FcRZzQKcdLa7A==" saltValue="R24XVWt8NIJgAOaMMVoDlA==" spinCount="100000" sheet="1" objects="1" scenarios="1"/>
  <mergeCells count="3">
    <mergeCell ref="B12:C12"/>
    <mergeCell ref="D12:F12"/>
    <mergeCell ref="A1:K1"/>
  </mergeCells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A374870A-E11A-4AD5-94B7-4B1E9C2E1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4D4A1-05BF-4658-8890-6B6B602DB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CD061-9C02-49CA-B1A4-ADD72C4FCCAB}">
  <ds:schemaRefs>
    <ds:schemaRef ds:uri="04d4ff2e-cf62-40b0-a5cf-f8c6524922a9"/>
    <ds:schemaRef ds:uri="http://schemas.microsoft.com/office/infopath/2007/PartnerControls"/>
    <ds:schemaRef ds:uri="http://schemas.openxmlformats.org/package/2006/metadata/core-properties"/>
    <ds:schemaRef ds:uri="cdfd6af9-2027-427e-aee7-f2f3dc2ea940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Saskia Roos</cp:lastModifiedBy>
  <cp:revision/>
  <dcterms:created xsi:type="dcterms:W3CDTF">2020-03-23T12:24:07Z</dcterms:created>
  <dcterms:modified xsi:type="dcterms:W3CDTF">2025-03-31T11:24:06Z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