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Aanbestedingen 2024\RGS Schilderwerk (OG 732735)\01 Aanbestedingsdocumenten\Definitieve documenten\"/>
    </mc:Choice>
  </mc:AlternateContent>
  <xr:revisionPtr revIDLastSave="0" documentId="8_{D847035D-603F-48C1-A5ED-31CCD8E16E6C}" xr6:coauthVersionLast="47" xr6:coauthVersionMax="47" xr10:uidLastSave="{00000000-0000-0000-0000-000000000000}"/>
  <bookViews>
    <workbookView xWindow="3510" yWindow="540" windowWidth="22950" windowHeight="16350" xr2:uid="{17C263B3-B989-4CF6-829B-B2E1EB1DD32C}"/>
  </bookViews>
  <sheets>
    <sheet name="Eenheidsprijzen" sheetId="1" r:id="rId1"/>
    <sheet name="referentieprijs Molen" sheetId="2" r:id="rId2"/>
    <sheet name="referentieprijs sporthal" sheetId="4" r:id="rId3"/>
    <sheet name="referentieprijs gemeentewerf" sheetId="3" r:id="rId4"/>
    <sheet name="Totaal fictieve inschrijfprijs " sheetId="5" r:id="rId5"/>
  </sheets>
  <definedNames>
    <definedName name="_xlnm._FilterDatabase" localSheetId="0" hidden="1">Eenheidsprijzen!$A$4:$E$420</definedName>
    <definedName name="_xlnm._FilterDatabase" localSheetId="3" hidden="1">'referentieprijs gemeentewerf'!$A$5:$G$428</definedName>
    <definedName name="_xlnm._FilterDatabase" localSheetId="1" hidden="1">'referentieprijs Molen'!$A$5:$G$428</definedName>
    <definedName name="_xlnm._FilterDatabase" localSheetId="2" hidden="1">'referentieprijs sporthal'!$A$5:$G$428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1" i="4" l="1"/>
  <c r="C421" i="3"/>
  <c r="C420" i="2"/>
  <c r="C385" i="3"/>
  <c r="C257" i="3"/>
  <c r="C211" i="3"/>
  <c r="C214" i="3"/>
  <c r="E350" i="4"/>
  <c r="F350" i="4" s="1"/>
  <c r="C168" i="2"/>
  <c r="E421" i="3"/>
  <c r="E421" i="4"/>
  <c r="E421" i="2"/>
  <c r="E420" i="2"/>
  <c r="C173" i="2"/>
  <c r="C167" i="2"/>
  <c r="C172" i="2"/>
  <c r="C177" i="2"/>
  <c r="E427" i="3"/>
  <c r="F427" i="3" s="1"/>
  <c r="E424" i="3"/>
  <c r="E423" i="3"/>
  <c r="E422" i="3"/>
  <c r="E420" i="3"/>
  <c r="E416" i="3"/>
  <c r="E415" i="3"/>
  <c r="E413" i="3"/>
  <c r="E410" i="3"/>
  <c r="F410" i="3" s="1"/>
  <c r="E409" i="3"/>
  <c r="E408" i="3"/>
  <c r="F408" i="3" s="1"/>
  <c r="E407" i="3"/>
  <c r="E406" i="3"/>
  <c r="E405" i="3"/>
  <c r="E399" i="3"/>
  <c r="E396" i="3"/>
  <c r="F396" i="3" s="1"/>
  <c r="E395" i="3"/>
  <c r="F395" i="3" s="1"/>
  <c r="E394" i="3"/>
  <c r="F394" i="3" s="1"/>
  <c r="E393" i="3"/>
  <c r="F393" i="3" s="1"/>
  <c r="E392" i="3"/>
  <c r="F392" i="3" s="1"/>
  <c r="E390" i="3"/>
  <c r="F390" i="3" s="1"/>
  <c r="E389" i="3"/>
  <c r="F389" i="3" s="1"/>
  <c r="E388" i="3"/>
  <c r="F388" i="3" s="1"/>
  <c r="E386" i="3"/>
  <c r="F386" i="3" s="1"/>
  <c r="E385" i="3"/>
  <c r="F385" i="3" s="1"/>
  <c r="E384" i="3"/>
  <c r="F384" i="3" s="1"/>
  <c r="E381" i="3"/>
  <c r="F381" i="3" s="1"/>
  <c r="E380" i="3"/>
  <c r="F380" i="3" s="1"/>
  <c r="E379" i="3"/>
  <c r="F379" i="3" s="1"/>
  <c r="E378" i="3"/>
  <c r="F378" i="3" s="1"/>
  <c r="E377" i="3"/>
  <c r="F377" i="3" s="1"/>
  <c r="E376" i="3"/>
  <c r="F376" i="3" s="1"/>
  <c r="E375" i="3"/>
  <c r="F375" i="3" s="1"/>
  <c r="E374" i="3"/>
  <c r="F374" i="3" s="1"/>
  <c r="E372" i="3"/>
  <c r="F372" i="3" s="1"/>
  <c r="E371" i="3"/>
  <c r="F371" i="3" s="1"/>
  <c r="E370" i="3"/>
  <c r="F370" i="3" s="1"/>
  <c r="E369" i="3"/>
  <c r="F369" i="3" s="1"/>
  <c r="E368" i="3"/>
  <c r="F368" i="3" s="1"/>
  <c r="E367" i="3"/>
  <c r="F367" i="3" s="1"/>
  <c r="E366" i="3"/>
  <c r="F366" i="3" s="1"/>
  <c r="E365" i="3"/>
  <c r="F365" i="3" s="1"/>
  <c r="E364" i="3"/>
  <c r="F364" i="3" s="1"/>
  <c r="E363" i="3"/>
  <c r="F363" i="3" s="1"/>
  <c r="E360" i="3"/>
  <c r="F360" i="3" s="1"/>
  <c r="E359" i="3"/>
  <c r="F359" i="3" s="1"/>
  <c r="E358" i="3"/>
  <c r="F358" i="3" s="1"/>
  <c r="E357" i="3"/>
  <c r="F357" i="3" s="1"/>
  <c r="E356" i="3"/>
  <c r="F356" i="3" s="1"/>
  <c r="E355" i="3"/>
  <c r="F355" i="3" s="1"/>
  <c r="E354" i="3"/>
  <c r="F354" i="3" s="1"/>
  <c r="E353" i="3"/>
  <c r="F353" i="3" s="1"/>
  <c r="E352" i="3"/>
  <c r="F352" i="3" s="1"/>
  <c r="E351" i="3"/>
  <c r="F351" i="3" s="1"/>
  <c r="E350" i="3"/>
  <c r="F350" i="3" s="1"/>
  <c r="E349" i="3"/>
  <c r="F349" i="3" s="1"/>
  <c r="E348" i="3"/>
  <c r="F348" i="3" s="1"/>
  <c r="E346" i="3"/>
  <c r="F346" i="3" s="1"/>
  <c r="E345" i="3"/>
  <c r="F345" i="3" s="1"/>
  <c r="E344" i="3"/>
  <c r="F344" i="3" s="1"/>
  <c r="E343" i="3"/>
  <c r="F343" i="3" s="1"/>
  <c r="E342" i="3"/>
  <c r="F342" i="3" s="1"/>
  <c r="E341" i="3"/>
  <c r="F341" i="3" s="1"/>
  <c r="E340" i="3"/>
  <c r="F340" i="3" s="1"/>
  <c r="E339" i="3"/>
  <c r="F339" i="3" s="1"/>
  <c r="E338" i="3"/>
  <c r="F338" i="3" s="1"/>
  <c r="E337" i="3"/>
  <c r="F337" i="3" s="1"/>
  <c r="E336" i="3"/>
  <c r="F336" i="3" s="1"/>
  <c r="E335" i="3"/>
  <c r="F335" i="3" s="1"/>
  <c r="E334" i="3"/>
  <c r="F334" i="3" s="1"/>
  <c r="E332" i="3"/>
  <c r="F332" i="3" s="1"/>
  <c r="E331" i="3"/>
  <c r="F331" i="3" s="1"/>
  <c r="E330" i="3"/>
  <c r="F330" i="3" s="1"/>
  <c r="E329" i="3"/>
  <c r="F329" i="3" s="1"/>
  <c r="E328" i="3"/>
  <c r="F328" i="3" s="1"/>
  <c r="E327" i="3"/>
  <c r="F327" i="3" s="1"/>
  <c r="E326" i="3"/>
  <c r="F326" i="3" s="1"/>
  <c r="E325" i="3"/>
  <c r="F325" i="3" s="1"/>
  <c r="E324" i="3"/>
  <c r="F324" i="3" s="1"/>
  <c r="E323" i="3"/>
  <c r="F323" i="3" s="1"/>
  <c r="E322" i="3"/>
  <c r="F322" i="3" s="1"/>
  <c r="E321" i="3"/>
  <c r="F321" i="3" s="1"/>
  <c r="E320" i="3"/>
  <c r="F320" i="3" s="1"/>
  <c r="E317" i="3"/>
  <c r="F317" i="3" s="1"/>
  <c r="E316" i="3"/>
  <c r="F316" i="3" s="1"/>
  <c r="E315" i="3"/>
  <c r="F315" i="3" s="1"/>
  <c r="E314" i="3"/>
  <c r="F314" i="3" s="1"/>
  <c r="E313" i="3"/>
  <c r="F313" i="3" s="1"/>
  <c r="E312" i="3"/>
  <c r="F312" i="3" s="1"/>
  <c r="E310" i="3"/>
  <c r="F310" i="3" s="1"/>
  <c r="E309" i="3"/>
  <c r="F309" i="3" s="1"/>
  <c r="E308" i="3"/>
  <c r="F308" i="3" s="1"/>
  <c r="E307" i="3"/>
  <c r="F307" i="3" s="1"/>
  <c r="E306" i="3"/>
  <c r="F306" i="3" s="1"/>
  <c r="E305" i="3"/>
  <c r="F305" i="3" s="1"/>
  <c r="E303" i="3"/>
  <c r="F303" i="3" s="1"/>
  <c r="E302" i="3"/>
  <c r="F302" i="3" s="1"/>
  <c r="E301" i="3"/>
  <c r="F301" i="3" s="1"/>
  <c r="E300" i="3"/>
  <c r="F300" i="3" s="1"/>
  <c r="E299" i="3"/>
  <c r="F299" i="3" s="1"/>
  <c r="E298" i="3"/>
  <c r="F298" i="3" s="1"/>
  <c r="E296" i="3"/>
  <c r="F296" i="3" s="1"/>
  <c r="E295" i="3"/>
  <c r="F295" i="3" s="1"/>
  <c r="E294" i="3"/>
  <c r="F294" i="3" s="1"/>
  <c r="E293" i="3"/>
  <c r="F293" i="3" s="1"/>
  <c r="E292" i="3"/>
  <c r="F292" i="3" s="1"/>
  <c r="E291" i="3"/>
  <c r="F291" i="3" s="1"/>
  <c r="E289" i="3"/>
  <c r="F289" i="3" s="1"/>
  <c r="E288" i="3"/>
  <c r="F288" i="3" s="1"/>
  <c r="E287" i="3"/>
  <c r="F287" i="3" s="1"/>
  <c r="E286" i="3"/>
  <c r="F286" i="3" s="1"/>
  <c r="E285" i="3"/>
  <c r="F285" i="3" s="1"/>
  <c r="E284" i="3"/>
  <c r="F284" i="3" s="1"/>
  <c r="E281" i="3"/>
  <c r="F281" i="3" s="1"/>
  <c r="E280" i="3"/>
  <c r="F280" i="3" s="1"/>
  <c r="E279" i="3"/>
  <c r="F279" i="3" s="1"/>
  <c r="E278" i="3"/>
  <c r="F278" i="3" s="1"/>
  <c r="E277" i="3"/>
  <c r="F277" i="3" s="1"/>
  <c r="E276" i="3"/>
  <c r="F276" i="3" s="1"/>
  <c r="E275" i="3"/>
  <c r="F275" i="3" s="1"/>
  <c r="E274" i="3"/>
  <c r="F274" i="3" s="1"/>
  <c r="E273" i="3"/>
  <c r="F273" i="3" s="1"/>
  <c r="E272" i="3"/>
  <c r="F272" i="3" s="1"/>
  <c r="E271" i="3"/>
  <c r="F271" i="3" s="1"/>
  <c r="E270" i="3"/>
  <c r="F270" i="3" s="1"/>
  <c r="E269" i="3"/>
  <c r="F269" i="3" s="1"/>
  <c r="E267" i="3"/>
  <c r="F267" i="3" s="1"/>
  <c r="E266" i="3"/>
  <c r="F266" i="3" s="1"/>
  <c r="E265" i="3"/>
  <c r="F265" i="3" s="1"/>
  <c r="E264" i="3"/>
  <c r="F264" i="3" s="1"/>
  <c r="E263" i="3"/>
  <c r="F263" i="3" s="1"/>
  <c r="E262" i="3"/>
  <c r="F262" i="3" s="1"/>
  <c r="E261" i="3"/>
  <c r="F261" i="3" s="1"/>
  <c r="E260" i="3"/>
  <c r="F260" i="3" s="1"/>
  <c r="E259" i="3"/>
  <c r="F259" i="3" s="1"/>
  <c r="E258" i="3"/>
  <c r="F258" i="3" s="1"/>
  <c r="E257" i="3"/>
  <c r="F257" i="3" s="1"/>
  <c r="E256" i="3"/>
  <c r="F256" i="3" s="1"/>
  <c r="E255" i="3"/>
  <c r="F255" i="3" s="1"/>
  <c r="E253" i="3"/>
  <c r="F253" i="3" s="1"/>
  <c r="E252" i="3"/>
  <c r="F252" i="3" s="1"/>
  <c r="E251" i="3"/>
  <c r="F251" i="3" s="1"/>
  <c r="E250" i="3"/>
  <c r="F250" i="3" s="1"/>
  <c r="E249" i="3"/>
  <c r="F249" i="3" s="1"/>
  <c r="E248" i="3"/>
  <c r="F248" i="3" s="1"/>
  <c r="E247" i="3"/>
  <c r="F247" i="3" s="1"/>
  <c r="E246" i="3"/>
  <c r="F246" i="3" s="1"/>
  <c r="E245" i="3"/>
  <c r="F245" i="3" s="1"/>
  <c r="E244" i="3"/>
  <c r="F244" i="3" s="1"/>
  <c r="E243" i="3"/>
  <c r="F243" i="3" s="1"/>
  <c r="E242" i="3"/>
  <c r="F242" i="3" s="1"/>
  <c r="E241" i="3"/>
  <c r="F241" i="3" s="1"/>
  <c r="E240" i="3"/>
  <c r="F240" i="3" s="1"/>
  <c r="E237" i="3"/>
  <c r="F237" i="3" s="1"/>
  <c r="E236" i="3"/>
  <c r="F236" i="3" s="1"/>
  <c r="E235" i="3"/>
  <c r="F235" i="3" s="1"/>
  <c r="E234" i="3"/>
  <c r="F234" i="3" s="1"/>
  <c r="E233" i="3"/>
  <c r="F233" i="3" s="1"/>
  <c r="E232" i="3"/>
  <c r="F232" i="3" s="1"/>
  <c r="E231" i="3"/>
  <c r="F231" i="3" s="1"/>
  <c r="E230" i="3"/>
  <c r="F230" i="3" s="1"/>
  <c r="E229" i="3"/>
  <c r="F229" i="3" s="1"/>
  <c r="E228" i="3"/>
  <c r="F228" i="3" s="1"/>
  <c r="E227" i="3"/>
  <c r="F227" i="3" s="1"/>
  <c r="E226" i="3"/>
  <c r="F226" i="3" s="1"/>
  <c r="E225" i="3"/>
  <c r="F225" i="3" s="1"/>
  <c r="E224" i="3"/>
  <c r="F224" i="3" s="1"/>
  <c r="E223" i="3"/>
  <c r="F223" i="3" s="1"/>
  <c r="E222" i="3"/>
  <c r="F222" i="3" s="1"/>
  <c r="E221" i="3"/>
  <c r="F221" i="3" s="1"/>
  <c r="E219" i="3"/>
  <c r="F219" i="3" s="1"/>
  <c r="E218" i="3"/>
  <c r="F218" i="3" s="1"/>
  <c r="E217" i="3"/>
  <c r="F217" i="3" s="1"/>
  <c r="E216" i="3"/>
  <c r="F216" i="3" s="1"/>
  <c r="E215" i="3"/>
  <c r="F215" i="3" s="1"/>
  <c r="E214" i="3"/>
  <c r="F214" i="3" s="1"/>
  <c r="E213" i="3"/>
  <c r="F213" i="3" s="1"/>
  <c r="E212" i="3"/>
  <c r="F212" i="3" s="1"/>
  <c r="E211" i="3"/>
  <c r="F211" i="3" s="1"/>
  <c r="E210" i="3"/>
  <c r="F210" i="3" s="1"/>
  <c r="E209" i="3"/>
  <c r="F209" i="3" s="1"/>
  <c r="E208" i="3"/>
  <c r="F208" i="3" s="1"/>
  <c r="E207" i="3"/>
  <c r="F207" i="3" s="1"/>
  <c r="E206" i="3"/>
  <c r="F206" i="3" s="1"/>
  <c r="E205" i="3"/>
  <c r="F205" i="3" s="1"/>
  <c r="E204" i="3"/>
  <c r="F204" i="3" s="1"/>
  <c r="E203" i="3"/>
  <c r="F203" i="3" s="1"/>
  <c r="E201" i="3"/>
  <c r="F201" i="3" s="1"/>
  <c r="E200" i="3"/>
  <c r="F200" i="3" s="1"/>
  <c r="E199" i="3"/>
  <c r="F199" i="3" s="1"/>
  <c r="E198" i="3"/>
  <c r="F198" i="3" s="1"/>
  <c r="E197" i="3"/>
  <c r="F197" i="3" s="1"/>
  <c r="E196" i="3"/>
  <c r="F196" i="3" s="1"/>
  <c r="E195" i="3"/>
  <c r="F195" i="3" s="1"/>
  <c r="E194" i="3"/>
  <c r="F194" i="3" s="1"/>
  <c r="E193" i="3"/>
  <c r="F193" i="3" s="1"/>
  <c r="E192" i="3"/>
  <c r="F192" i="3" s="1"/>
  <c r="E191" i="3"/>
  <c r="F191" i="3" s="1"/>
  <c r="E190" i="3"/>
  <c r="F190" i="3" s="1"/>
  <c r="E189" i="3"/>
  <c r="F189" i="3" s="1"/>
  <c r="E188" i="3"/>
  <c r="F188" i="3" s="1"/>
  <c r="E187" i="3"/>
  <c r="F187" i="3" s="1"/>
  <c r="E186" i="3"/>
  <c r="F186" i="3" s="1"/>
  <c r="E185" i="3"/>
  <c r="F185" i="3" s="1"/>
  <c r="E183" i="3"/>
  <c r="F183" i="3" s="1"/>
  <c r="E182" i="3"/>
  <c r="F182" i="3" s="1"/>
  <c r="E181" i="3"/>
  <c r="F181" i="3" s="1"/>
  <c r="E180" i="3"/>
  <c r="F180" i="3" s="1"/>
  <c r="E179" i="3"/>
  <c r="F179" i="3" s="1"/>
  <c r="E178" i="3"/>
  <c r="F178" i="3" s="1"/>
  <c r="E177" i="3"/>
  <c r="F177" i="3" s="1"/>
  <c r="E176" i="3"/>
  <c r="F176" i="3" s="1"/>
  <c r="E175" i="3"/>
  <c r="F175" i="3" s="1"/>
  <c r="E174" i="3"/>
  <c r="F174" i="3" s="1"/>
  <c r="E173" i="3"/>
  <c r="F173" i="3" s="1"/>
  <c r="E172" i="3"/>
  <c r="F172" i="3" s="1"/>
  <c r="E171" i="3"/>
  <c r="F171" i="3" s="1"/>
  <c r="E170" i="3"/>
  <c r="F170" i="3" s="1"/>
  <c r="E169" i="3"/>
  <c r="F169" i="3" s="1"/>
  <c r="E168" i="3"/>
  <c r="F168" i="3" s="1"/>
  <c r="E167" i="3"/>
  <c r="F167" i="3" s="1"/>
  <c r="E165" i="3"/>
  <c r="F165" i="3" s="1"/>
  <c r="E164" i="3"/>
  <c r="F164" i="3" s="1"/>
  <c r="E163" i="3"/>
  <c r="F163" i="3" s="1"/>
  <c r="E162" i="3"/>
  <c r="F162" i="3" s="1"/>
  <c r="E161" i="3"/>
  <c r="F161" i="3" s="1"/>
  <c r="E160" i="3"/>
  <c r="F160" i="3" s="1"/>
  <c r="E159" i="3"/>
  <c r="F159" i="3" s="1"/>
  <c r="E158" i="3"/>
  <c r="F158" i="3" s="1"/>
  <c r="E157" i="3"/>
  <c r="F157" i="3" s="1"/>
  <c r="E156" i="3"/>
  <c r="F156" i="3" s="1"/>
  <c r="E155" i="3"/>
  <c r="F155" i="3" s="1"/>
  <c r="E154" i="3"/>
  <c r="F154" i="3" s="1"/>
  <c r="E153" i="3"/>
  <c r="F153" i="3" s="1"/>
  <c r="E152" i="3"/>
  <c r="F152" i="3" s="1"/>
  <c r="E151" i="3"/>
  <c r="F151" i="3" s="1"/>
  <c r="E150" i="3"/>
  <c r="F150" i="3" s="1"/>
  <c r="E149" i="3"/>
  <c r="F149" i="3" s="1"/>
  <c r="E146" i="3"/>
  <c r="F146" i="3" s="1"/>
  <c r="E145" i="3"/>
  <c r="F145" i="3" s="1"/>
  <c r="E144" i="3"/>
  <c r="F144" i="3" s="1"/>
  <c r="E142" i="3"/>
  <c r="F142" i="3" s="1"/>
  <c r="E141" i="3"/>
  <c r="F141" i="3" s="1"/>
  <c r="E140" i="3"/>
  <c r="F140" i="3" s="1"/>
  <c r="E139" i="3"/>
  <c r="F139" i="3" s="1"/>
  <c r="E138" i="3"/>
  <c r="F138" i="3" s="1"/>
  <c r="E137" i="3"/>
  <c r="F137" i="3" s="1"/>
  <c r="E136" i="3"/>
  <c r="F136" i="3" s="1"/>
  <c r="E135" i="3"/>
  <c r="F135" i="3" s="1"/>
  <c r="E134" i="3"/>
  <c r="F134" i="3" s="1"/>
  <c r="E133" i="3"/>
  <c r="F133" i="3" s="1"/>
  <c r="E132" i="3"/>
  <c r="F132" i="3" s="1"/>
  <c r="E131" i="3"/>
  <c r="F131" i="3" s="1"/>
  <c r="E130" i="3"/>
  <c r="F130" i="3" s="1"/>
  <c r="E129" i="3"/>
  <c r="F129" i="3" s="1"/>
  <c r="A129" i="3"/>
  <c r="E128" i="3"/>
  <c r="F128" i="3" s="1"/>
  <c r="E127" i="3"/>
  <c r="F127" i="3" s="1"/>
  <c r="A127" i="3"/>
  <c r="E126" i="3"/>
  <c r="F126" i="3" s="1"/>
  <c r="E125" i="3"/>
  <c r="F125" i="3" s="1"/>
  <c r="A125" i="3"/>
  <c r="E124" i="3"/>
  <c r="F124" i="3" s="1"/>
  <c r="E123" i="3"/>
  <c r="F123" i="3" s="1"/>
  <c r="E122" i="3"/>
  <c r="F122" i="3" s="1"/>
  <c r="E120" i="3"/>
  <c r="F120" i="3" s="1"/>
  <c r="E119" i="3"/>
  <c r="F119" i="3" s="1"/>
  <c r="E118" i="3"/>
  <c r="F118" i="3" s="1"/>
  <c r="E117" i="3"/>
  <c r="F117" i="3" s="1"/>
  <c r="E116" i="3"/>
  <c r="F116" i="3" s="1"/>
  <c r="E115" i="3"/>
  <c r="F115" i="3" s="1"/>
  <c r="E114" i="3"/>
  <c r="F114" i="3" s="1"/>
  <c r="E113" i="3"/>
  <c r="F113" i="3" s="1"/>
  <c r="E112" i="3"/>
  <c r="F112" i="3" s="1"/>
  <c r="E111" i="3"/>
  <c r="F111" i="3" s="1"/>
  <c r="E110" i="3"/>
  <c r="F110" i="3" s="1"/>
  <c r="E109" i="3"/>
  <c r="F109" i="3" s="1"/>
  <c r="E108" i="3"/>
  <c r="F108" i="3" s="1"/>
  <c r="E107" i="3"/>
  <c r="F107" i="3" s="1"/>
  <c r="E106" i="3"/>
  <c r="F106" i="3" s="1"/>
  <c r="E105" i="3"/>
  <c r="F105" i="3" s="1"/>
  <c r="E104" i="3"/>
  <c r="F104" i="3" s="1"/>
  <c r="E103" i="3"/>
  <c r="F103" i="3" s="1"/>
  <c r="E102" i="3"/>
  <c r="F102" i="3" s="1"/>
  <c r="E101" i="3"/>
  <c r="F101" i="3" s="1"/>
  <c r="E100" i="3"/>
  <c r="F100" i="3" s="1"/>
  <c r="E99" i="3"/>
  <c r="F99" i="3" s="1"/>
  <c r="E98" i="3"/>
  <c r="F98" i="3" s="1"/>
  <c r="E97" i="3"/>
  <c r="F97" i="3" s="1"/>
  <c r="E96" i="3"/>
  <c r="F96" i="3" s="1"/>
  <c r="E95" i="3"/>
  <c r="F95" i="3" s="1"/>
  <c r="E94" i="3"/>
  <c r="F94" i="3" s="1"/>
  <c r="E92" i="3"/>
  <c r="F92" i="3" s="1"/>
  <c r="E91" i="3"/>
  <c r="F91" i="3" s="1"/>
  <c r="E90" i="3"/>
  <c r="F90" i="3" s="1"/>
  <c r="E89" i="3"/>
  <c r="F89" i="3" s="1"/>
  <c r="E88" i="3"/>
  <c r="F88" i="3" s="1"/>
  <c r="E87" i="3"/>
  <c r="F87" i="3" s="1"/>
  <c r="E86" i="3"/>
  <c r="F86" i="3" s="1"/>
  <c r="E85" i="3"/>
  <c r="F85" i="3" s="1"/>
  <c r="E84" i="3"/>
  <c r="F84" i="3" s="1"/>
  <c r="E83" i="3"/>
  <c r="F83" i="3" s="1"/>
  <c r="E82" i="3"/>
  <c r="F82" i="3" s="1"/>
  <c r="E81" i="3"/>
  <c r="F81" i="3" s="1"/>
  <c r="E80" i="3"/>
  <c r="F80" i="3" s="1"/>
  <c r="E79" i="3"/>
  <c r="F79" i="3" s="1"/>
  <c r="E78" i="3"/>
  <c r="F78" i="3" s="1"/>
  <c r="E77" i="3"/>
  <c r="F77" i="3" s="1"/>
  <c r="E76" i="3"/>
  <c r="F76" i="3" s="1"/>
  <c r="E74" i="3"/>
  <c r="F74" i="3" s="1"/>
  <c r="E73" i="3"/>
  <c r="F73" i="3" s="1"/>
  <c r="E72" i="3"/>
  <c r="F72" i="3" s="1"/>
  <c r="E71" i="3"/>
  <c r="F71" i="3" s="1"/>
  <c r="E70" i="3"/>
  <c r="F70" i="3" s="1"/>
  <c r="E69" i="3"/>
  <c r="F69" i="3" s="1"/>
  <c r="E67" i="3"/>
  <c r="F67" i="3" s="1"/>
  <c r="E66" i="3"/>
  <c r="F66" i="3" s="1"/>
  <c r="E63" i="3"/>
  <c r="F63" i="3" s="1"/>
  <c r="E62" i="3"/>
  <c r="F62" i="3" s="1"/>
  <c r="E60" i="3"/>
  <c r="F60" i="3" s="1"/>
  <c r="E59" i="3"/>
  <c r="F59" i="3" s="1"/>
  <c r="E58" i="3"/>
  <c r="F58" i="3" s="1"/>
  <c r="E57" i="3"/>
  <c r="F57" i="3" s="1"/>
  <c r="E56" i="3"/>
  <c r="F56" i="3" s="1"/>
  <c r="E55" i="3"/>
  <c r="F55" i="3" s="1"/>
  <c r="E54" i="3"/>
  <c r="F54" i="3" s="1"/>
  <c r="E52" i="3"/>
  <c r="F52" i="3" s="1"/>
  <c r="E50" i="3"/>
  <c r="F50" i="3" s="1"/>
  <c r="E49" i="3"/>
  <c r="F49" i="3" s="1"/>
  <c r="E48" i="3"/>
  <c r="F48" i="3" s="1"/>
  <c r="E47" i="3"/>
  <c r="F47" i="3" s="1"/>
  <c r="E46" i="3"/>
  <c r="F46" i="3" s="1"/>
  <c r="E45" i="3"/>
  <c r="F45" i="3" s="1"/>
  <c r="E44" i="3"/>
  <c r="F44" i="3" s="1"/>
  <c r="E43" i="3"/>
  <c r="F43" i="3" s="1"/>
  <c r="E42" i="3"/>
  <c r="F42" i="3" s="1"/>
  <c r="E41" i="3"/>
  <c r="F41" i="3" s="1"/>
  <c r="E40" i="3"/>
  <c r="F40" i="3" s="1"/>
  <c r="E39" i="3"/>
  <c r="F39" i="3" s="1"/>
  <c r="E37" i="3"/>
  <c r="F37" i="3" s="1"/>
  <c r="E36" i="3"/>
  <c r="F36" i="3" s="1"/>
  <c r="E35" i="3"/>
  <c r="F35" i="3" s="1"/>
  <c r="E33" i="3"/>
  <c r="F33" i="3" s="1"/>
  <c r="E32" i="3"/>
  <c r="F32" i="3" s="1"/>
  <c r="E31" i="3"/>
  <c r="F31" i="3" s="1"/>
  <c r="E29" i="3"/>
  <c r="F29" i="3" s="1"/>
  <c r="E28" i="3"/>
  <c r="F28" i="3" s="1"/>
  <c r="E27" i="3"/>
  <c r="F27" i="3" s="1"/>
  <c r="E25" i="3"/>
  <c r="F25" i="3" s="1"/>
  <c r="E24" i="3"/>
  <c r="F24" i="3" s="1"/>
  <c r="E23" i="3"/>
  <c r="F23" i="3" s="1"/>
  <c r="E19" i="3"/>
  <c r="F19" i="3" s="1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E6" i="3"/>
  <c r="F6" i="3" s="1"/>
  <c r="E427" i="4"/>
  <c r="F427" i="4" s="1"/>
  <c r="E424" i="4"/>
  <c r="E423" i="4"/>
  <c r="E422" i="4"/>
  <c r="E420" i="4"/>
  <c r="E416" i="4"/>
  <c r="E415" i="4"/>
  <c r="E413" i="4"/>
  <c r="E410" i="4"/>
  <c r="F410" i="4" s="1"/>
  <c r="E409" i="4"/>
  <c r="E408" i="4"/>
  <c r="F408" i="4" s="1"/>
  <c r="E407" i="4"/>
  <c r="E406" i="4"/>
  <c r="E405" i="4"/>
  <c r="E399" i="4"/>
  <c r="E396" i="4"/>
  <c r="F396" i="4" s="1"/>
  <c r="E395" i="4"/>
  <c r="F395" i="4" s="1"/>
  <c r="E394" i="4"/>
  <c r="F394" i="4" s="1"/>
  <c r="E393" i="4"/>
  <c r="F393" i="4" s="1"/>
  <c r="E392" i="4"/>
  <c r="F392" i="4" s="1"/>
  <c r="E390" i="4"/>
  <c r="F390" i="4" s="1"/>
  <c r="E389" i="4"/>
  <c r="F389" i="4" s="1"/>
  <c r="E388" i="4"/>
  <c r="F388" i="4" s="1"/>
  <c r="E386" i="4"/>
  <c r="F386" i="4" s="1"/>
  <c r="E385" i="4"/>
  <c r="F385" i="4" s="1"/>
  <c r="E384" i="4"/>
  <c r="F384" i="4" s="1"/>
  <c r="E381" i="4"/>
  <c r="F381" i="4" s="1"/>
  <c r="E380" i="4"/>
  <c r="F380" i="4" s="1"/>
  <c r="E379" i="4"/>
  <c r="F379" i="4" s="1"/>
  <c r="E378" i="4"/>
  <c r="F378" i="4" s="1"/>
  <c r="E377" i="4"/>
  <c r="F377" i="4" s="1"/>
  <c r="E376" i="4"/>
  <c r="F376" i="4" s="1"/>
  <c r="E375" i="4"/>
  <c r="F375" i="4" s="1"/>
  <c r="E374" i="4"/>
  <c r="F374" i="4" s="1"/>
  <c r="E372" i="4"/>
  <c r="F372" i="4" s="1"/>
  <c r="E371" i="4"/>
  <c r="F371" i="4" s="1"/>
  <c r="E370" i="4"/>
  <c r="F370" i="4" s="1"/>
  <c r="E369" i="4"/>
  <c r="F369" i="4" s="1"/>
  <c r="E368" i="4"/>
  <c r="F368" i="4" s="1"/>
  <c r="E367" i="4"/>
  <c r="F367" i="4" s="1"/>
  <c r="E366" i="4"/>
  <c r="F366" i="4" s="1"/>
  <c r="E365" i="4"/>
  <c r="F365" i="4" s="1"/>
  <c r="E364" i="4"/>
  <c r="F364" i="4" s="1"/>
  <c r="E363" i="4"/>
  <c r="F363" i="4" s="1"/>
  <c r="E360" i="4"/>
  <c r="F360" i="4" s="1"/>
  <c r="E359" i="4"/>
  <c r="F359" i="4" s="1"/>
  <c r="E358" i="4"/>
  <c r="F358" i="4" s="1"/>
  <c r="E357" i="4"/>
  <c r="F357" i="4" s="1"/>
  <c r="E356" i="4"/>
  <c r="F356" i="4" s="1"/>
  <c r="E355" i="4"/>
  <c r="F355" i="4" s="1"/>
  <c r="E354" i="4"/>
  <c r="F354" i="4" s="1"/>
  <c r="E353" i="4"/>
  <c r="F353" i="4" s="1"/>
  <c r="E352" i="4"/>
  <c r="F352" i="4" s="1"/>
  <c r="E351" i="4"/>
  <c r="F351" i="4" s="1"/>
  <c r="E349" i="4"/>
  <c r="F349" i="4" s="1"/>
  <c r="E348" i="4"/>
  <c r="F348" i="4" s="1"/>
  <c r="E346" i="4"/>
  <c r="F346" i="4" s="1"/>
  <c r="E345" i="4"/>
  <c r="F345" i="4" s="1"/>
  <c r="E344" i="4"/>
  <c r="F344" i="4" s="1"/>
  <c r="E343" i="4"/>
  <c r="F343" i="4" s="1"/>
  <c r="E342" i="4"/>
  <c r="F342" i="4" s="1"/>
  <c r="E341" i="4"/>
  <c r="F341" i="4" s="1"/>
  <c r="E340" i="4"/>
  <c r="F340" i="4" s="1"/>
  <c r="E339" i="4"/>
  <c r="F339" i="4" s="1"/>
  <c r="E338" i="4"/>
  <c r="F338" i="4" s="1"/>
  <c r="E337" i="4"/>
  <c r="F337" i="4" s="1"/>
  <c r="E336" i="4"/>
  <c r="F336" i="4" s="1"/>
  <c r="E335" i="4"/>
  <c r="F335" i="4" s="1"/>
  <c r="E334" i="4"/>
  <c r="F334" i="4" s="1"/>
  <c r="E332" i="4"/>
  <c r="F332" i="4" s="1"/>
  <c r="E331" i="4"/>
  <c r="F331" i="4" s="1"/>
  <c r="E330" i="4"/>
  <c r="F330" i="4" s="1"/>
  <c r="E329" i="4"/>
  <c r="F329" i="4" s="1"/>
  <c r="E328" i="4"/>
  <c r="F328" i="4" s="1"/>
  <c r="E327" i="4"/>
  <c r="F327" i="4" s="1"/>
  <c r="E326" i="4"/>
  <c r="F326" i="4" s="1"/>
  <c r="E325" i="4"/>
  <c r="F325" i="4" s="1"/>
  <c r="E324" i="4"/>
  <c r="F324" i="4" s="1"/>
  <c r="E323" i="4"/>
  <c r="F323" i="4" s="1"/>
  <c r="E322" i="4"/>
  <c r="F322" i="4" s="1"/>
  <c r="E321" i="4"/>
  <c r="F321" i="4" s="1"/>
  <c r="E320" i="4"/>
  <c r="F320" i="4" s="1"/>
  <c r="E317" i="4"/>
  <c r="F317" i="4" s="1"/>
  <c r="E316" i="4"/>
  <c r="F316" i="4" s="1"/>
  <c r="E315" i="4"/>
  <c r="F315" i="4" s="1"/>
  <c r="E314" i="4"/>
  <c r="F314" i="4" s="1"/>
  <c r="E313" i="4"/>
  <c r="F313" i="4" s="1"/>
  <c r="E312" i="4"/>
  <c r="F312" i="4" s="1"/>
  <c r="E310" i="4"/>
  <c r="F310" i="4" s="1"/>
  <c r="E309" i="4"/>
  <c r="F309" i="4" s="1"/>
  <c r="E308" i="4"/>
  <c r="F308" i="4" s="1"/>
  <c r="E307" i="4"/>
  <c r="F307" i="4" s="1"/>
  <c r="E306" i="4"/>
  <c r="F306" i="4" s="1"/>
  <c r="E305" i="4"/>
  <c r="F305" i="4" s="1"/>
  <c r="E303" i="4"/>
  <c r="F303" i="4" s="1"/>
  <c r="E302" i="4"/>
  <c r="F302" i="4" s="1"/>
  <c r="E301" i="4"/>
  <c r="F301" i="4" s="1"/>
  <c r="E300" i="4"/>
  <c r="F300" i="4" s="1"/>
  <c r="E299" i="4"/>
  <c r="F299" i="4" s="1"/>
  <c r="E298" i="4"/>
  <c r="F298" i="4" s="1"/>
  <c r="E296" i="4"/>
  <c r="F296" i="4" s="1"/>
  <c r="E295" i="4"/>
  <c r="F295" i="4" s="1"/>
  <c r="E294" i="4"/>
  <c r="F294" i="4" s="1"/>
  <c r="E293" i="4"/>
  <c r="F293" i="4" s="1"/>
  <c r="E292" i="4"/>
  <c r="F292" i="4" s="1"/>
  <c r="E291" i="4"/>
  <c r="F291" i="4" s="1"/>
  <c r="E289" i="4"/>
  <c r="F289" i="4" s="1"/>
  <c r="E288" i="4"/>
  <c r="F288" i="4" s="1"/>
  <c r="E287" i="4"/>
  <c r="F287" i="4" s="1"/>
  <c r="E286" i="4"/>
  <c r="F286" i="4" s="1"/>
  <c r="E285" i="4"/>
  <c r="F285" i="4" s="1"/>
  <c r="E284" i="4"/>
  <c r="F284" i="4" s="1"/>
  <c r="E281" i="4"/>
  <c r="F281" i="4" s="1"/>
  <c r="E280" i="4"/>
  <c r="F280" i="4" s="1"/>
  <c r="E279" i="4"/>
  <c r="F279" i="4" s="1"/>
  <c r="E278" i="4"/>
  <c r="F278" i="4" s="1"/>
  <c r="E277" i="4"/>
  <c r="F277" i="4" s="1"/>
  <c r="E276" i="4"/>
  <c r="F276" i="4" s="1"/>
  <c r="E275" i="4"/>
  <c r="F275" i="4" s="1"/>
  <c r="E274" i="4"/>
  <c r="F274" i="4" s="1"/>
  <c r="E273" i="4"/>
  <c r="F273" i="4" s="1"/>
  <c r="E272" i="4"/>
  <c r="F272" i="4" s="1"/>
  <c r="E271" i="4"/>
  <c r="F271" i="4" s="1"/>
  <c r="E270" i="4"/>
  <c r="F270" i="4" s="1"/>
  <c r="E269" i="4"/>
  <c r="F269" i="4" s="1"/>
  <c r="E267" i="4"/>
  <c r="F267" i="4" s="1"/>
  <c r="E266" i="4"/>
  <c r="F266" i="4" s="1"/>
  <c r="E265" i="4"/>
  <c r="F265" i="4" s="1"/>
  <c r="E264" i="4"/>
  <c r="F264" i="4" s="1"/>
  <c r="E263" i="4"/>
  <c r="F263" i="4" s="1"/>
  <c r="E262" i="4"/>
  <c r="F262" i="4" s="1"/>
  <c r="E261" i="4"/>
  <c r="F261" i="4" s="1"/>
  <c r="E260" i="4"/>
  <c r="F260" i="4" s="1"/>
  <c r="E259" i="4"/>
  <c r="F259" i="4" s="1"/>
  <c r="E258" i="4"/>
  <c r="F258" i="4" s="1"/>
  <c r="E257" i="4"/>
  <c r="F257" i="4" s="1"/>
  <c r="E256" i="4"/>
  <c r="F256" i="4" s="1"/>
  <c r="E255" i="4"/>
  <c r="F255" i="4" s="1"/>
  <c r="E253" i="4"/>
  <c r="F253" i="4" s="1"/>
  <c r="E252" i="4"/>
  <c r="F252" i="4" s="1"/>
  <c r="E251" i="4"/>
  <c r="F251" i="4" s="1"/>
  <c r="E250" i="4"/>
  <c r="F250" i="4" s="1"/>
  <c r="E249" i="4"/>
  <c r="F249" i="4" s="1"/>
  <c r="E248" i="4"/>
  <c r="F248" i="4" s="1"/>
  <c r="E247" i="4"/>
  <c r="F247" i="4" s="1"/>
  <c r="E246" i="4"/>
  <c r="F246" i="4" s="1"/>
  <c r="E245" i="4"/>
  <c r="F245" i="4" s="1"/>
  <c r="E244" i="4"/>
  <c r="F244" i="4" s="1"/>
  <c r="E243" i="4"/>
  <c r="F243" i="4" s="1"/>
  <c r="E242" i="4"/>
  <c r="F242" i="4" s="1"/>
  <c r="E241" i="4"/>
  <c r="F241" i="4" s="1"/>
  <c r="E240" i="4"/>
  <c r="F240" i="4" s="1"/>
  <c r="E237" i="4"/>
  <c r="F237" i="4" s="1"/>
  <c r="E236" i="4"/>
  <c r="F236" i="4" s="1"/>
  <c r="E235" i="4"/>
  <c r="F235" i="4" s="1"/>
  <c r="E234" i="4"/>
  <c r="F234" i="4" s="1"/>
  <c r="E233" i="4"/>
  <c r="F233" i="4" s="1"/>
  <c r="E232" i="4"/>
  <c r="F232" i="4" s="1"/>
  <c r="E231" i="4"/>
  <c r="F231" i="4" s="1"/>
  <c r="E230" i="4"/>
  <c r="F230" i="4" s="1"/>
  <c r="E229" i="4"/>
  <c r="F229" i="4" s="1"/>
  <c r="E228" i="4"/>
  <c r="F228" i="4" s="1"/>
  <c r="E227" i="4"/>
  <c r="F227" i="4" s="1"/>
  <c r="E226" i="4"/>
  <c r="F226" i="4" s="1"/>
  <c r="E225" i="4"/>
  <c r="F225" i="4" s="1"/>
  <c r="E224" i="4"/>
  <c r="F224" i="4" s="1"/>
  <c r="E223" i="4"/>
  <c r="F223" i="4" s="1"/>
  <c r="E222" i="4"/>
  <c r="F222" i="4" s="1"/>
  <c r="E221" i="4"/>
  <c r="F221" i="4" s="1"/>
  <c r="E219" i="4"/>
  <c r="F219" i="4" s="1"/>
  <c r="E218" i="4"/>
  <c r="F218" i="4" s="1"/>
  <c r="E217" i="4"/>
  <c r="F217" i="4" s="1"/>
  <c r="E216" i="4"/>
  <c r="F216" i="4" s="1"/>
  <c r="E215" i="4"/>
  <c r="F215" i="4" s="1"/>
  <c r="E214" i="4"/>
  <c r="F214" i="4" s="1"/>
  <c r="E213" i="4"/>
  <c r="F213" i="4" s="1"/>
  <c r="E212" i="4"/>
  <c r="F212" i="4" s="1"/>
  <c r="E211" i="4"/>
  <c r="F211" i="4" s="1"/>
  <c r="E210" i="4"/>
  <c r="F210" i="4" s="1"/>
  <c r="E209" i="4"/>
  <c r="F209" i="4" s="1"/>
  <c r="E208" i="4"/>
  <c r="F208" i="4" s="1"/>
  <c r="E207" i="4"/>
  <c r="F207" i="4" s="1"/>
  <c r="E206" i="4"/>
  <c r="F206" i="4" s="1"/>
  <c r="E205" i="4"/>
  <c r="F205" i="4" s="1"/>
  <c r="E204" i="4"/>
  <c r="F204" i="4" s="1"/>
  <c r="E203" i="4"/>
  <c r="F203" i="4" s="1"/>
  <c r="E201" i="4"/>
  <c r="F201" i="4" s="1"/>
  <c r="E200" i="4"/>
  <c r="F200" i="4" s="1"/>
  <c r="E199" i="4"/>
  <c r="F199" i="4" s="1"/>
  <c r="E198" i="4"/>
  <c r="F198" i="4" s="1"/>
  <c r="E197" i="4"/>
  <c r="F197" i="4" s="1"/>
  <c r="E196" i="4"/>
  <c r="F196" i="4" s="1"/>
  <c r="E195" i="4"/>
  <c r="F195" i="4" s="1"/>
  <c r="E194" i="4"/>
  <c r="F194" i="4" s="1"/>
  <c r="E193" i="4"/>
  <c r="F193" i="4" s="1"/>
  <c r="E192" i="4"/>
  <c r="F192" i="4" s="1"/>
  <c r="E191" i="4"/>
  <c r="F191" i="4" s="1"/>
  <c r="E190" i="4"/>
  <c r="F190" i="4" s="1"/>
  <c r="E189" i="4"/>
  <c r="F189" i="4" s="1"/>
  <c r="E188" i="4"/>
  <c r="F188" i="4" s="1"/>
  <c r="E187" i="4"/>
  <c r="F187" i="4" s="1"/>
  <c r="E186" i="4"/>
  <c r="F186" i="4" s="1"/>
  <c r="E185" i="4"/>
  <c r="F185" i="4" s="1"/>
  <c r="E183" i="4"/>
  <c r="F183" i="4" s="1"/>
  <c r="E182" i="4"/>
  <c r="F182" i="4" s="1"/>
  <c r="E181" i="4"/>
  <c r="F181" i="4" s="1"/>
  <c r="E180" i="4"/>
  <c r="F180" i="4" s="1"/>
  <c r="E179" i="4"/>
  <c r="F179" i="4" s="1"/>
  <c r="E178" i="4"/>
  <c r="F178" i="4" s="1"/>
  <c r="E177" i="4"/>
  <c r="F177" i="4" s="1"/>
  <c r="E176" i="4"/>
  <c r="F176" i="4" s="1"/>
  <c r="E175" i="4"/>
  <c r="F175" i="4" s="1"/>
  <c r="E174" i="4"/>
  <c r="F174" i="4" s="1"/>
  <c r="E173" i="4"/>
  <c r="F173" i="4" s="1"/>
  <c r="E172" i="4"/>
  <c r="F172" i="4" s="1"/>
  <c r="E171" i="4"/>
  <c r="F171" i="4" s="1"/>
  <c r="E170" i="4"/>
  <c r="F170" i="4" s="1"/>
  <c r="E169" i="4"/>
  <c r="F169" i="4" s="1"/>
  <c r="E168" i="4"/>
  <c r="F168" i="4" s="1"/>
  <c r="E167" i="4"/>
  <c r="F167" i="4" s="1"/>
  <c r="E165" i="4"/>
  <c r="F165" i="4" s="1"/>
  <c r="E164" i="4"/>
  <c r="F164" i="4" s="1"/>
  <c r="E163" i="4"/>
  <c r="F163" i="4" s="1"/>
  <c r="E162" i="4"/>
  <c r="F162" i="4" s="1"/>
  <c r="E161" i="4"/>
  <c r="F161" i="4" s="1"/>
  <c r="E160" i="4"/>
  <c r="F160" i="4" s="1"/>
  <c r="E159" i="4"/>
  <c r="F159" i="4" s="1"/>
  <c r="E158" i="4"/>
  <c r="F158" i="4" s="1"/>
  <c r="E157" i="4"/>
  <c r="F157" i="4" s="1"/>
  <c r="E156" i="4"/>
  <c r="F156" i="4" s="1"/>
  <c r="E155" i="4"/>
  <c r="F155" i="4" s="1"/>
  <c r="E154" i="4"/>
  <c r="F154" i="4" s="1"/>
  <c r="E153" i="4"/>
  <c r="F153" i="4" s="1"/>
  <c r="E152" i="4"/>
  <c r="F152" i="4" s="1"/>
  <c r="E151" i="4"/>
  <c r="F151" i="4" s="1"/>
  <c r="E150" i="4"/>
  <c r="F150" i="4" s="1"/>
  <c r="E149" i="4"/>
  <c r="F149" i="4" s="1"/>
  <c r="E146" i="4"/>
  <c r="F146" i="4" s="1"/>
  <c r="E145" i="4"/>
  <c r="F145" i="4" s="1"/>
  <c r="E144" i="4"/>
  <c r="F144" i="4" s="1"/>
  <c r="E142" i="4"/>
  <c r="F142" i="4" s="1"/>
  <c r="E141" i="4"/>
  <c r="F141" i="4" s="1"/>
  <c r="E140" i="4"/>
  <c r="F140" i="4" s="1"/>
  <c r="E139" i="4"/>
  <c r="F139" i="4" s="1"/>
  <c r="E138" i="4"/>
  <c r="F138" i="4" s="1"/>
  <c r="E137" i="4"/>
  <c r="F137" i="4" s="1"/>
  <c r="E136" i="4"/>
  <c r="F136" i="4" s="1"/>
  <c r="E135" i="4"/>
  <c r="F135" i="4" s="1"/>
  <c r="E134" i="4"/>
  <c r="F134" i="4" s="1"/>
  <c r="E133" i="4"/>
  <c r="F133" i="4" s="1"/>
  <c r="E132" i="4"/>
  <c r="F132" i="4" s="1"/>
  <c r="E131" i="4"/>
  <c r="F131" i="4" s="1"/>
  <c r="E130" i="4"/>
  <c r="F130" i="4" s="1"/>
  <c r="E129" i="4"/>
  <c r="F129" i="4" s="1"/>
  <c r="A129" i="4"/>
  <c r="E128" i="4"/>
  <c r="F128" i="4" s="1"/>
  <c r="E127" i="4"/>
  <c r="F127" i="4" s="1"/>
  <c r="A127" i="4"/>
  <c r="E126" i="4"/>
  <c r="F126" i="4" s="1"/>
  <c r="E125" i="4"/>
  <c r="F125" i="4" s="1"/>
  <c r="A125" i="4"/>
  <c r="E124" i="4"/>
  <c r="F124" i="4" s="1"/>
  <c r="E123" i="4"/>
  <c r="F123" i="4" s="1"/>
  <c r="E122" i="4"/>
  <c r="F122" i="4" s="1"/>
  <c r="E120" i="4"/>
  <c r="F120" i="4" s="1"/>
  <c r="E119" i="4"/>
  <c r="F119" i="4" s="1"/>
  <c r="E118" i="4"/>
  <c r="F118" i="4" s="1"/>
  <c r="E117" i="4"/>
  <c r="F117" i="4" s="1"/>
  <c r="E116" i="4"/>
  <c r="F116" i="4" s="1"/>
  <c r="E115" i="4"/>
  <c r="F115" i="4" s="1"/>
  <c r="E114" i="4"/>
  <c r="F114" i="4" s="1"/>
  <c r="E113" i="4"/>
  <c r="F113" i="4" s="1"/>
  <c r="E112" i="4"/>
  <c r="F112" i="4" s="1"/>
  <c r="E111" i="4"/>
  <c r="F111" i="4" s="1"/>
  <c r="E110" i="4"/>
  <c r="F110" i="4" s="1"/>
  <c r="E109" i="4"/>
  <c r="F109" i="4" s="1"/>
  <c r="E108" i="4"/>
  <c r="F108" i="4" s="1"/>
  <c r="E107" i="4"/>
  <c r="F107" i="4" s="1"/>
  <c r="E106" i="4"/>
  <c r="F106" i="4" s="1"/>
  <c r="E105" i="4"/>
  <c r="F105" i="4" s="1"/>
  <c r="E104" i="4"/>
  <c r="F104" i="4" s="1"/>
  <c r="E103" i="4"/>
  <c r="F103" i="4" s="1"/>
  <c r="E102" i="4"/>
  <c r="F102" i="4" s="1"/>
  <c r="E101" i="4"/>
  <c r="F101" i="4" s="1"/>
  <c r="E100" i="4"/>
  <c r="F100" i="4" s="1"/>
  <c r="E99" i="4"/>
  <c r="F99" i="4" s="1"/>
  <c r="E98" i="4"/>
  <c r="F98" i="4" s="1"/>
  <c r="E97" i="4"/>
  <c r="F97" i="4" s="1"/>
  <c r="E96" i="4"/>
  <c r="F96" i="4" s="1"/>
  <c r="E95" i="4"/>
  <c r="F95" i="4" s="1"/>
  <c r="E94" i="4"/>
  <c r="F94" i="4" s="1"/>
  <c r="E92" i="4"/>
  <c r="F92" i="4" s="1"/>
  <c r="E91" i="4"/>
  <c r="F91" i="4" s="1"/>
  <c r="E90" i="4"/>
  <c r="F90" i="4" s="1"/>
  <c r="E89" i="4"/>
  <c r="F89" i="4" s="1"/>
  <c r="E88" i="4"/>
  <c r="F88" i="4" s="1"/>
  <c r="E87" i="4"/>
  <c r="F87" i="4" s="1"/>
  <c r="E86" i="4"/>
  <c r="F86" i="4" s="1"/>
  <c r="E85" i="4"/>
  <c r="F85" i="4" s="1"/>
  <c r="E84" i="4"/>
  <c r="F84" i="4" s="1"/>
  <c r="E83" i="4"/>
  <c r="F83" i="4" s="1"/>
  <c r="E82" i="4"/>
  <c r="F82" i="4" s="1"/>
  <c r="E81" i="4"/>
  <c r="F81" i="4" s="1"/>
  <c r="E80" i="4"/>
  <c r="F80" i="4" s="1"/>
  <c r="E79" i="4"/>
  <c r="F79" i="4" s="1"/>
  <c r="E78" i="4"/>
  <c r="F78" i="4" s="1"/>
  <c r="E77" i="4"/>
  <c r="F77" i="4" s="1"/>
  <c r="E76" i="4"/>
  <c r="F76" i="4" s="1"/>
  <c r="E74" i="4"/>
  <c r="F74" i="4" s="1"/>
  <c r="E73" i="4"/>
  <c r="F73" i="4" s="1"/>
  <c r="E72" i="4"/>
  <c r="F72" i="4" s="1"/>
  <c r="E71" i="4"/>
  <c r="F71" i="4" s="1"/>
  <c r="E70" i="4"/>
  <c r="F70" i="4" s="1"/>
  <c r="E69" i="4"/>
  <c r="F69" i="4" s="1"/>
  <c r="E67" i="4"/>
  <c r="F67" i="4" s="1"/>
  <c r="E66" i="4"/>
  <c r="F66" i="4" s="1"/>
  <c r="E63" i="4"/>
  <c r="F63" i="4" s="1"/>
  <c r="E62" i="4"/>
  <c r="F62" i="4" s="1"/>
  <c r="E60" i="4"/>
  <c r="F60" i="4" s="1"/>
  <c r="E59" i="4"/>
  <c r="F59" i="4" s="1"/>
  <c r="E58" i="4"/>
  <c r="F58" i="4" s="1"/>
  <c r="E57" i="4"/>
  <c r="F57" i="4" s="1"/>
  <c r="E56" i="4"/>
  <c r="F56" i="4" s="1"/>
  <c r="E55" i="4"/>
  <c r="F55" i="4" s="1"/>
  <c r="E54" i="4"/>
  <c r="F54" i="4" s="1"/>
  <c r="E52" i="4"/>
  <c r="F52" i="4" s="1"/>
  <c r="E50" i="4"/>
  <c r="F50" i="4" s="1"/>
  <c r="E49" i="4"/>
  <c r="F49" i="4" s="1"/>
  <c r="E48" i="4"/>
  <c r="F48" i="4" s="1"/>
  <c r="E47" i="4"/>
  <c r="F47" i="4" s="1"/>
  <c r="E46" i="4"/>
  <c r="F46" i="4" s="1"/>
  <c r="E45" i="4"/>
  <c r="F45" i="4" s="1"/>
  <c r="E44" i="4"/>
  <c r="F44" i="4" s="1"/>
  <c r="E43" i="4"/>
  <c r="F43" i="4" s="1"/>
  <c r="E42" i="4"/>
  <c r="F42" i="4" s="1"/>
  <c r="E41" i="4"/>
  <c r="F41" i="4" s="1"/>
  <c r="E40" i="4"/>
  <c r="F40" i="4" s="1"/>
  <c r="E39" i="4"/>
  <c r="F39" i="4" s="1"/>
  <c r="E37" i="4"/>
  <c r="F37" i="4" s="1"/>
  <c r="E36" i="4"/>
  <c r="F36" i="4" s="1"/>
  <c r="E35" i="4"/>
  <c r="F35" i="4" s="1"/>
  <c r="E33" i="4"/>
  <c r="F33" i="4" s="1"/>
  <c r="E32" i="4"/>
  <c r="F32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19" i="4"/>
  <c r="F19" i="4" s="1"/>
  <c r="E18" i="4"/>
  <c r="F18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F11" i="4" s="1"/>
  <c r="E10" i="4"/>
  <c r="F10" i="4" s="1"/>
  <c r="E9" i="4"/>
  <c r="F9" i="4" s="1"/>
  <c r="E8" i="4"/>
  <c r="F8" i="4" s="1"/>
  <c r="E7" i="4"/>
  <c r="F7" i="4" s="1"/>
  <c r="E6" i="4"/>
  <c r="F6" i="4" s="1"/>
  <c r="F420" i="2" l="1"/>
  <c r="F397" i="3"/>
  <c r="F397" i="4"/>
  <c r="C407" i="3" l="1"/>
  <c r="F407" i="3" s="1"/>
  <c r="F416" i="3"/>
  <c r="C405" i="3"/>
  <c r="C420" i="3" s="1"/>
  <c r="F415" i="3"/>
  <c r="F399" i="3"/>
  <c r="C409" i="3"/>
  <c r="F409" i="3" s="1"/>
  <c r="C406" i="3"/>
  <c r="F421" i="3" s="1"/>
  <c r="C407" i="4"/>
  <c r="F407" i="4" s="1"/>
  <c r="C405" i="4"/>
  <c r="C420" i="4" s="1"/>
  <c r="F415" i="4"/>
  <c r="F399" i="4"/>
  <c r="C406" i="4"/>
  <c r="F421" i="4" s="1"/>
  <c r="C409" i="4"/>
  <c r="F409" i="4" s="1"/>
  <c r="F416" i="4"/>
  <c r="C422" i="3" l="1"/>
  <c r="F422" i="3" s="1"/>
  <c r="F406" i="3"/>
  <c r="F405" i="3"/>
  <c r="F420" i="3"/>
  <c r="F418" i="3"/>
  <c r="F405" i="4"/>
  <c r="F420" i="4"/>
  <c r="F418" i="4"/>
  <c r="C422" i="4"/>
  <c r="F422" i="4" s="1"/>
  <c r="F406" i="4"/>
  <c r="F425" i="3" l="1"/>
  <c r="F411" i="4"/>
  <c r="F411" i="3"/>
  <c r="F425" i="4"/>
  <c r="F428" i="3" l="1"/>
  <c r="E3" i="5" s="1"/>
  <c r="F428" i="4"/>
  <c r="E4" i="5" s="1"/>
  <c r="E406" i="2" l="1"/>
  <c r="E407" i="2"/>
  <c r="E408" i="2"/>
  <c r="F408" i="2" s="1"/>
  <c r="E409" i="2"/>
  <c r="E410" i="2"/>
  <c r="F410" i="2" s="1"/>
  <c r="E405" i="2"/>
  <c r="E416" i="2"/>
  <c r="E415" i="2"/>
  <c r="E413" i="2"/>
  <c r="E427" i="2"/>
  <c r="F427" i="2" s="1"/>
  <c r="E422" i="2"/>
  <c r="E423" i="2"/>
  <c r="E424" i="2"/>
  <c r="E63" i="2"/>
  <c r="F63" i="2" s="1"/>
  <c r="E396" i="2"/>
  <c r="F396" i="2" s="1"/>
  <c r="E395" i="2"/>
  <c r="F395" i="2" s="1"/>
  <c r="E394" i="2"/>
  <c r="F394" i="2" s="1"/>
  <c r="E393" i="2"/>
  <c r="F393" i="2" s="1"/>
  <c r="E392" i="2"/>
  <c r="F392" i="2" s="1"/>
  <c r="E390" i="2"/>
  <c r="F390" i="2" s="1"/>
  <c r="E389" i="2"/>
  <c r="F389" i="2" s="1"/>
  <c r="E388" i="2"/>
  <c r="F388" i="2" s="1"/>
  <c r="E386" i="2"/>
  <c r="F386" i="2" s="1"/>
  <c r="E385" i="2"/>
  <c r="F385" i="2" s="1"/>
  <c r="E384" i="2"/>
  <c r="F384" i="2" s="1"/>
  <c r="E381" i="2"/>
  <c r="F381" i="2" s="1"/>
  <c r="E380" i="2"/>
  <c r="F380" i="2" s="1"/>
  <c r="E379" i="2"/>
  <c r="F379" i="2" s="1"/>
  <c r="E378" i="2"/>
  <c r="F378" i="2" s="1"/>
  <c r="E377" i="2"/>
  <c r="F377" i="2" s="1"/>
  <c r="E376" i="2"/>
  <c r="F376" i="2" s="1"/>
  <c r="E375" i="2"/>
  <c r="F375" i="2" s="1"/>
  <c r="E374" i="2"/>
  <c r="F374" i="2" s="1"/>
  <c r="E372" i="2"/>
  <c r="F372" i="2" s="1"/>
  <c r="E371" i="2"/>
  <c r="F371" i="2" s="1"/>
  <c r="E370" i="2"/>
  <c r="F370" i="2" s="1"/>
  <c r="E369" i="2"/>
  <c r="F369" i="2" s="1"/>
  <c r="E368" i="2"/>
  <c r="F368" i="2" s="1"/>
  <c r="E367" i="2"/>
  <c r="F367" i="2" s="1"/>
  <c r="E366" i="2"/>
  <c r="F366" i="2" s="1"/>
  <c r="E365" i="2"/>
  <c r="F365" i="2" s="1"/>
  <c r="E364" i="2"/>
  <c r="F364" i="2" s="1"/>
  <c r="E363" i="2"/>
  <c r="F363" i="2" s="1"/>
  <c r="E360" i="2"/>
  <c r="F360" i="2" s="1"/>
  <c r="E359" i="2"/>
  <c r="F359" i="2" s="1"/>
  <c r="E358" i="2"/>
  <c r="F358" i="2" s="1"/>
  <c r="E357" i="2"/>
  <c r="F357" i="2" s="1"/>
  <c r="E356" i="2"/>
  <c r="F356" i="2" s="1"/>
  <c r="E355" i="2"/>
  <c r="F355" i="2" s="1"/>
  <c r="E354" i="2"/>
  <c r="F354" i="2" s="1"/>
  <c r="E353" i="2"/>
  <c r="F353" i="2" s="1"/>
  <c r="E352" i="2"/>
  <c r="F352" i="2" s="1"/>
  <c r="E351" i="2"/>
  <c r="F351" i="2" s="1"/>
  <c r="E350" i="2"/>
  <c r="F350" i="2" s="1"/>
  <c r="E349" i="2"/>
  <c r="F349" i="2" s="1"/>
  <c r="E348" i="2"/>
  <c r="F348" i="2" s="1"/>
  <c r="E346" i="2"/>
  <c r="F346" i="2" s="1"/>
  <c r="E345" i="2"/>
  <c r="F345" i="2" s="1"/>
  <c r="E344" i="2"/>
  <c r="F344" i="2" s="1"/>
  <c r="E343" i="2"/>
  <c r="F343" i="2" s="1"/>
  <c r="E342" i="2"/>
  <c r="F342" i="2" s="1"/>
  <c r="E341" i="2"/>
  <c r="F341" i="2" s="1"/>
  <c r="E340" i="2"/>
  <c r="F340" i="2" s="1"/>
  <c r="E339" i="2"/>
  <c r="F339" i="2" s="1"/>
  <c r="E338" i="2"/>
  <c r="F338" i="2" s="1"/>
  <c r="E337" i="2"/>
  <c r="F337" i="2" s="1"/>
  <c r="E336" i="2"/>
  <c r="F336" i="2" s="1"/>
  <c r="E335" i="2"/>
  <c r="F335" i="2" s="1"/>
  <c r="E334" i="2"/>
  <c r="F334" i="2" s="1"/>
  <c r="E332" i="2"/>
  <c r="F332" i="2" s="1"/>
  <c r="E331" i="2"/>
  <c r="F331" i="2" s="1"/>
  <c r="E330" i="2"/>
  <c r="F330" i="2" s="1"/>
  <c r="E329" i="2"/>
  <c r="F329" i="2" s="1"/>
  <c r="E328" i="2"/>
  <c r="F328" i="2" s="1"/>
  <c r="E327" i="2"/>
  <c r="F327" i="2" s="1"/>
  <c r="E326" i="2"/>
  <c r="F326" i="2" s="1"/>
  <c r="E325" i="2"/>
  <c r="F325" i="2" s="1"/>
  <c r="E324" i="2"/>
  <c r="F324" i="2" s="1"/>
  <c r="E323" i="2"/>
  <c r="F323" i="2" s="1"/>
  <c r="E322" i="2"/>
  <c r="F322" i="2" s="1"/>
  <c r="E321" i="2"/>
  <c r="F321" i="2" s="1"/>
  <c r="E320" i="2"/>
  <c r="F320" i="2" s="1"/>
  <c r="E317" i="2"/>
  <c r="F317" i="2" s="1"/>
  <c r="E316" i="2"/>
  <c r="F316" i="2" s="1"/>
  <c r="E315" i="2"/>
  <c r="F315" i="2" s="1"/>
  <c r="E314" i="2"/>
  <c r="F314" i="2" s="1"/>
  <c r="E313" i="2"/>
  <c r="F313" i="2" s="1"/>
  <c r="E312" i="2"/>
  <c r="F312" i="2" s="1"/>
  <c r="E310" i="2"/>
  <c r="F310" i="2" s="1"/>
  <c r="E309" i="2"/>
  <c r="F309" i="2" s="1"/>
  <c r="E308" i="2"/>
  <c r="F308" i="2" s="1"/>
  <c r="E307" i="2"/>
  <c r="F307" i="2" s="1"/>
  <c r="E306" i="2"/>
  <c r="F306" i="2" s="1"/>
  <c r="E305" i="2"/>
  <c r="F305" i="2" s="1"/>
  <c r="E303" i="2"/>
  <c r="F303" i="2" s="1"/>
  <c r="E302" i="2"/>
  <c r="F302" i="2" s="1"/>
  <c r="E301" i="2"/>
  <c r="F301" i="2" s="1"/>
  <c r="E300" i="2"/>
  <c r="F300" i="2" s="1"/>
  <c r="E299" i="2"/>
  <c r="F299" i="2" s="1"/>
  <c r="E298" i="2"/>
  <c r="F298" i="2" s="1"/>
  <c r="E296" i="2"/>
  <c r="F296" i="2" s="1"/>
  <c r="E295" i="2"/>
  <c r="F295" i="2" s="1"/>
  <c r="E294" i="2"/>
  <c r="F294" i="2" s="1"/>
  <c r="E293" i="2"/>
  <c r="F293" i="2" s="1"/>
  <c r="E292" i="2"/>
  <c r="F292" i="2" s="1"/>
  <c r="E291" i="2"/>
  <c r="F291" i="2" s="1"/>
  <c r="E289" i="2"/>
  <c r="F289" i="2" s="1"/>
  <c r="E288" i="2"/>
  <c r="F288" i="2" s="1"/>
  <c r="E287" i="2"/>
  <c r="F287" i="2" s="1"/>
  <c r="E286" i="2"/>
  <c r="F286" i="2" s="1"/>
  <c r="E285" i="2"/>
  <c r="F285" i="2" s="1"/>
  <c r="E284" i="2"/>
  <c r="F284" i="2" s="1"/>
  <c r="E281" i="2"/>
  <c r="F281" i="2" s="1"/>
  <c r="E280" i="2"/>
  <c r="F280" i="2" s="1"/>
  <c r="E279" i="2"/>
  <c r="F279" i="2" s="1"/>
  <c r="E278" i="2"/>
  <c r="F278" i="2" s="1"/>
  <c r="E277" i="2"/>
  <c r="F277" i="2" s="1"/>
  <c r="E276" i="2"/>
  <c r="F276" i="2" s="1"/>
  <c r="E275" i="2"/>
  <c r="F275" i="2" s="1"/>
  <c r="E274" i="2"/>
  <c r="F274" i="2" s="1"/>
  <c r="E273" i="2"/>
  <c r="F273" i="2" s="1"/>
  <c r="E272" i="2"/>
  <c r="F272" i="2" s="1"/>
  <c r="E271" i="2"/>
  <c r="F271" i="2" s="1"/>
  <c r="E270" i="2"/>
  <c r="F270" i="2" s="1"/>
  <c r="E269" i="2"/>
  <c r="F269" i="2" s="1"/>
  <c r="E267" i="2"/>
  <c r="F267" i="2" s="1"/>
  <c r="E266" i="2"/>
  <c r="F266" i="2" s="1"/>
  <c r="E265" i="2"/>
  <c r="F265" i="2" s="1"/>
  <c r="E264" i="2"/>
  <c r="F264" i="2" s="1"/>
  <c r="E263" i="2"/>
  <c r="F263" i="2" s="1"/>
  <c r="E262" i="2"/>
  <c r="F262" i="2" s="1"/>
  <c r="E261" i="2"/>
  <c r="F261" i="2" s="1"/>
  <c r="E260" i="2"/>
  <c r="F260" i="2" s="1"/>
  <c r="E259" i="2"/>
  <c r="F259" i="2" s="1"/>
  <c r="E258" i="2"/>
  <c r="F258" i="2" s="1"/>
  <c r="E257" i="2"/>
  <c r="F257" i="2" s="1"/>
  <c r="E256" i="2"/>
  <c r="F256" i="2" s="1"/>
  <c r="E255" i="2"/>
  <c r="F255" i="2" s="1"/>
  <c r="E253" i="2"/>
  <c r="F253" i="2" s="1"/>
  <c r="E252" i="2"/>
  <c r="F252" i="2" s="1"/>
  <c r="E251" i="2"/>
  <c r="F251" i="2" s="1"/>
  <c r="E250" i="2"/>
  <c r="F250" i="2" s="1"/>
  <c r="E249" i="2"/>
  <c r="F249" i="2" s="1"/>
  <c r="E248" i="2"/>
  <c r="F248" i="2" s="1"/>
  <c r="E247" i="2"/>
  <c r="F247" i="2" s="1"/>
  <c r="E246" i="2"/>
  <c r="F246" i="2" s="1"/>
  <c r="E245" i="2"/>
  <c r="F245" i="2" s="1"/>
  <c r="E244" i="2"/>
  <c r="F244" i="2" s="1"/>
  <c r="E243" i="2"/>
  <c r="F243" i="2" s="1"/>
  <c r="E242" i="2"/>
  <c r="F242" i="2" s="1"/>
  <c r="E241" i="2"/>
  <c r="F241" i="2" s="1"/>
  <c r="E240" i="2"/>
  <c r="F240" i="2" s="1"/>
  <c r="E237" i="2"/>
  <c r="F237" i="2" s="1"/>
  <c r="E236" i="2"/>
  <c r="F236" i="2" s="1"/>
  <c r="E235" i="2"/>
  <c r="F235" i="2" s="1"/>
  <c r="E234" i="2"/>
  <c r="F234" i="2" s="1"/>
  <c r="E233" i="2"/>
  <c r="F233" i="2" s="1"/>
  <c r="E232" i="2"/>
  <c r="F232" i="2" s="1"/>
  <c r="E231" i="2"/>
  <c r="F231" i="2" s="1"/>
  <c r="E230" i="2"/>
  <c r="F230" i="2" s="1"/>
  <c r="E229" i="2"/>
  <c r="F229" i="2" s="1"/>
  <c r="E228" i="2"/>
  <c r="F228" i="2" s="1"/>
  <c r="E227" i="2"/>
  <c r="F227" i="2" s="1"/>
  <c r="E226" i="2"/>
  <c r="F226" i="2" s="1"/>
  <c r="E225" i="2"/>
  <c r="F225" i="2" s="1"/>
  <c r="E224" i="2"/>
  <c r="F224" i="2" s="1"/>
  <c r="E223" i="2"/>
  <c r="F223" i="2" s="1"/>
  <c r="E222" i="2"/>
  <c r="F222" i="2" s="1"/>
  <c r="E221" i="2"/>
  <c r="F221" i="2" s="1"/>
  <c r="E219" i="2"/>
  <c r="F219" i="2" s="1"/>
  <c r="E218" i="2"/>
  <c r="F218" i="2" s="1"/>
  <c r="E217" i="2"/>
  <c r="F217" i="2" s="1"/>
  <c r="E216" i="2"/>
  <c r="F216" i="2" s="1"/>
  <c r="E215" i="2"/>
  <c r="F215" i="2" s="1"/>
  <c r="E214" i="2"/>
  <c r="F214" i="2" s="1"/>
  <c r="E213" i="2"/>
  <c r="F213" i="2" s="1"/>
  <c r="E212" i="2"/>
  <c r="F212" i="2" s="1"/>
  <c r="E211" i="2"/>
  <c r="F211" i="2" s="1"/>
  <c r="E210" i="2"/>
  <c r="F210" i="2" s="1"/>
  <c r="E209" i="2"/>
  <c r="F209" i="2" s="1"/>
  <c r="E208" i="2"/>
  <c r="F208" i="2" s="1"/>
  <c r="E207" i="2"/>
  <c r="F207" i="2" s="1"/>
  <c r="E206" i="2"/>
  <c r="F206" i="2" s="1"/>
  <c r="E205" i="2"/>
  <c r="F205" i="2" s="1"/>
  <c r="E204" i="2"/>
  <c r="F204" i="2" s="1"/>
  <c r="E203" i="2"/>
  <c r="F203" i="2" s="1"/>
  <c r="E201" i="2"/>
  <c r="F201" i="2" s="1"/>
  <c r="E200" i="2"/>
  <c r="F200" i="2" s="1"/>
  <c r="E199" i="2"/>
  <c r="F199" i="2" s="1"/>
  <c r="E198" i="2"/>
  <c r="F198" i="2" s="1"/>
  <c r="E197" i="2"/>
  <c r="F197" i="2" s="1"/>
  <c r="E196" i="2"/>
  <c r="F196" i="2" s="1"/>
  <c r="E195" i="2"/>
  <c r="F195" i="2" s="1"/>
  <c r="E194" i="2"/>
  <c r="F194" i="2" s="1"/>
  <c r="E193" i="2"/>
  <c r="F193" i="2" s="1"/>
  <c r="E192" i="2"/>
  <c r="F192" i="2" s="1"/>
  <c r="E191" i="2"/>
  <c r="F191" i="2" s="1"/>
  <c r="E190" i="2"/>
  <c r="F190" i="2" s="1"/>
  <c r="E189" i="2"/>
  <c r="F189" i="2" s="1"/>
  <c r="E188" i="2"/>
  <c r="F188" i="2" s="1"/>
  <c r="E187" i="2"/>
  <c r="F187" i="2" s="1"/>
  <c r="E186" i="2"/>
  <c r="F186" i="2" s="1"/>
  <c r="E185" i="2"/>
  <c r="F185" i="2" s="1"/>
  <c r="E183" i="2"/>
  <c r="F183" i="2" s="1"/>
  <c r="E182" i="2"/>
  <c r="F182" i="2" s="1"/>
  <c r="E181" i="2"/>
  <c r="F181" i="2" s="1"/>
  <c r="E180" i="2"/>
  <c r="F180" i="2" s="1"/>
  <c r="E179" i="2"/>
  <c r="F179" i="2" s="1"/>
  <c r="E178" i="2"/>
  <c r="E177" i="2"/>
  <c r="F177" i="2" s="1"/>
  <c r="E176" i="2"/>
  <c r="F176" i="2" s="1"/>
  <c r="E175" i="2"/>
  <c r="F175" i="2" s="1"/>
  <c r="E174" i="2"/>
  <c r="F174" i="2" s="1"/>
  <c r="E173" i="2"/>
  <c r="F173" i="2" s="1"/>
  <c r="E172" i="2"/>
  <c r="F172" i="2" s="1"/>
  <c r="E171" i="2"/>
  <c r="F171" i="2" s="1"/>
  <c r="E170" i="2"/>
  <c r="F170" i="2" s="1"/>
  <c r="E169" i="2"/>
  <c r="F169" i="2" s="1"/>
  <c r="E168" i="2"/>
  <c r="F168" i="2" s="1"/>
  <c r="E167" i="2"/>
  <c r="F167" i="2" s="1"/>
  <c r="E165" i="2"/>
  <c r="F165" i="2" s="1"/>
  <c r="E164" i="2"/>
  <c r="F164" i="2" s="1"/>
  <c r="E163" i="2"/>
  <c r="F163" i="2" s="1"/>
  <c r="E162" i="2"/>
  <c r="F162" i="2" s="1"/>
  <c r="E161" i="2"/>
  <c r="F161" i="2" s="1"/>
  <c r="E160" i="2"/>
  <c r="F160" i="2" s="1"/>
  <c r="E159" i="2"/>
  <c r="F159" i="2" s="1"/>
  <c r="E158" i="2"/>
  <c r="F158" i="2" s="1"/>
  <c r="E157" i="2"/>
  <c r="F157" i="2" s="1"/>
  <c r="E156" i="2"/>
  <c r="F156" i="2" s="1"/>
  <c r="E155" i="2"/>
  <c r="F155" i="2" s="1"/>
  <c r="E154" i="2"/>
  <c r="F154" i="2" s="1"/>
  <c r="E153" i="2"/>
  <c r="F153" i="2" s="1"/>
  <c r="E152" i="2"/>
  <c r="F152" i="2" s="1"/>
  <c r="E151" i="2"/>
  <c r="F151" i="2" s="1"/>
  <c r="E150" i="2"/>
  <c r="F150" i="2" s="1"/>
  <c r="E149" i="2"/>
  <c r="F149" i="2" s="1"/>
  <c r="E146" i="2"/>
  <c r="F146" i="2" s="1"/>
  <c r="E145" i="2"/>
  <c r="F145" i="2" s="1"/>
  <c r="E144" i="2"/>
  <c r="F144" i="2" s="1"/>
  <c r="E142" i="2"/>
  <c r="F142" i="2" s="1"/>
  <c r="E141" i="2"/>
  <c r="F141" i="2" s="1"/>
  <c r="E140" i="2"/>
  <c r="F140" i="2" s="1"/>
  <c r="E139" i="2"/>
  <c r="F139" i="2" s="1"/>
  <c r="E138" i="2"/>
  <c r="F138" i="2" s="1"/>
  <c r="E137" i="2"/>
  <c r="F137" i="2" s="1"/>
  <c r="E136" i="2"/>
  <c r="F136" i="2" s="1"/>
  <c r="E135" i="2"/>
  <c r="F135" i="2" s="1"/>
  <c r="E134" i="2"/>
  <c r="F134" i="2" s="1"/>
  <c r="E133" i="2"/>
  <c r="F133" i="2" s="1"/>
  <c r="E132" i="2"/>
  <c r="F132" i="2" s="1"/>
  <c r="E131" i="2"/>
  <c r="F131" i="2" s="1"/>
  <c r="E130" i="2"/>
  <c r="F130" i="2" s="1"/>
  <c r="E129" i="2"/>
  <c r="F129" i="2" s="1"/>
  <c r="E128" i="2"/>
  <c r="F128" i="2" s="1"/>
  <c r="E127" i="2"/>
  <c r="F127" i="2" s="1"/>
  <c r="E126" i="2"/>
  <c r="F126" i="2" s="1"/>
  <c r="E125" i="2"/>
  <c r="F125" i="2" s="1"/>
  <c r="E124" i="2"/>
  <c r="F124" i="2" s="1"/>
  <c r="E123" i="2"/>
  <c r="F123" i="2" s="1"/>
  <c r="E122" i="2"/>
  <c r="F122" i="2" s="1"/>
  <c r="E120" i="2"/>
  <c r="F120" i="2" s="1"/>
  <c r="E119" i="2"/>
  <c r="F119" i="2" s="1"/>
  <c r="E118" i="2"/>
  <c r="F118" i="2" s="1"/>
  <c r="E117" i="2"/>
  <c r="F117" i="2" s="1"/>
  <c r="E116" i="2"/>
  <c r="F116" i="2" s="1"/>
  <c r="E115" i="2"/>
  <c r="F115" i="2" s="1"/>
  <c r="E114" i="2"/>
  <c r="F114" i="2" s="1"/>
  <c r="E113" i="2"/>
  <c r="F113" i="2" s="1"/>
  <c r="E112" i="2"/>
  <c r="F112" i="2" s="1"/>
  <c r="E111" i="2"/>
  <c r="F111" i="2" s="1"/>
  <c r="E110" i="2"/>
  <c r="F110" i="2" s="1"/>
  <c r="E109" i="2"/>
  <c r="F109" i="2" s="1"/>
  <c r="E108" i="2"/>
  <c r="F108" i="2" s="1"/>
  <c r="E107" i="2"/>
  <c r="F107" i="2" s="1"/>
  <c r="E106" i="2"/>
  <c r="F106" i="2" s="1"/>
  <c r="E105" i="2"/>
  <c r="F105" i="2" s="1"/>
  <c r="E104" i="2"/>
  <c r="F104" i="2" s="1"/>
  <c r="E103" i="2"/>
  <c r="F103" i="2" s="1"/>
  <c r="E102" i="2"/>
  <c r="F102" i="2" s="1"/>
  <c r="E101" i="2"/>
  <c r="F101" i="2" s="1"/>
  <c r="E100" i="2"/>
  <c r="F100" i="2" s="1"/>
  <c r="E99" i="2"/>
  <c r="F99" i="2" s="1"/>
  <c r="E98" i="2"/>
  <c r="F98" i="2" s="1"/>
  <c r="E97" i="2"/>
  <c r="F97" i="2" s="1"/>
  <c r="E96" i="2"/>
  <c r="F96" i="2" s="1"/>
  <c r="E95" i="2"/>
  <c r="F95" i="2" s="1"/>
  <c r="E94" i="2"/>
  <c r="F94" i="2" s="1"/>
  <c r="E92" i="2"/>
  <c r="F92" i="2" s="1"/>
  <c r="E91" i="2"/>
  <c r="F91" i="2" s="1"/>
  <c r="E90" i="2"/>
  <c r="F90" i="2" s="1"/>
  <c r="E89" i="2"/>
  <c r="F89" i="2" s="1"/>
  <c r="E88" i="2"/>
  <c r="F88" i="2" s="1"/>
  <c r="E87" i="2"/>
  <c r="F87" i="2" s="1"/>
  <c r="E86" i="2"/>
  <c r="F86" i="2" s="1"/>
  <c r="E85" i="2"/>
  <c r="F85" i="2" s="1"/>
  <c r="E84" i="2"/>
  <c r="F84" i="2" s="1"/>
  <c r="E83" i="2"/>
  <c r="F83" i="2" s="1"/>
  <c r="E82" i="2"/>
  <c r="F82" i="2" s="1"/>
  <c r="E81" i="2"/>
  <c r="F81" i="2" s="1"/>
  <c r="E80" i="2"/>
  <c r="F80" i="2" s="1"/>
  <c r="E79" i="2"/>
  <c r="F79" i="2" s="1"/>
  <c r="E78" i="2"/>
  <c r="F78" i="2" s="1"/>
  <c r="E77" i="2"/>
  <c r="F77" i="2" s="1"/>
  <c r="E76" i="2"/>
  <c r="F76" i="2" s="1"/>
  <c r="E74" i="2"/>
  <c r="F74" i="2" s="1"/>
  <c r="E73" i="2"/>
  <c r="F73" i="2" s="1"/>
  <c r="E72" i="2"/>
  <c r="F72" i="2" s="1"/>
  <c r="E71" i="2"/>
  <c r="F71" i="2" s="1"/>
  <c r="E70" i="2"/>
  <c r="F70" i="2" s="1"/>
  <c r="E69" i="2"/>
  <c r="F69" i="2" s="1"/>
  <c r="E67" i="2"/>
  <c r="F67" i="2" s="1"/>
  <c r="E66" i="2"/>
  <c r="F66" i="2" s="1"/>
  <c r="E62" i="2"/>
  <c r="F62" i="2" s="1"/>
  <c r="E60" i="2"/>
  <c r="F60" i="2" s="1"/>
  <c r="E59" i="2"/>
  <c r="F59" i="2" s="1"/>
  <c r="E58" i="2"/>
  <c r="F58" i="2" s="1"/>
  <c r="E57" i="2"/>
  <c r="F57" i="2" s="1"/>
  <c r="E56" i="2"/>
  <c r="F56" i="2" s="1"/>
  <c r="E55" i="2"/>
  <c r="F55" i="2" s="1"/>
  <c r="E54" i="2"/>
  <c r="F54" i="2" s="1"/>
  <c r="E52" i="2"/>
  <c r="F52" i="2" s="1"/>
  <c r="E50" i="2"/>
  <c r="F50" i="2" s="1"/>
  <c r="E49" i="2"/>
  <c r="F49" i="2" s="1"/>
  <c r="E48" i="2"/>
  <c r="F48" i="2" s="1"/>
  <c r="E47" i="2"/>
  <c r="F47" i="2" s="1"/>
  <c r="E46" i="2"/>
  <c r="F46" i="2" s="1"/>
  <c r="E45" i="2"/>
  <c r="F45" i="2" s="1"/>
  <c r="E44" i="2"/>
  <c r="F44" i="2" s="1"/>
  <c r="E43" i="2"/>
  <c r="F43" i="2" s="1"/>
  <c r="E42" i="2"/>
  <c r="F42" i="2" s="1"/>
  <c r="E41" i="2"/>
  <c r="F41" i="2" s="1"/>
  <c r="E40" i="2"/>
  <c r="F40" i="2" s="1"/>
  <c r="E39" i="2"/>
  <c r="F39" i="2" s="1"/>
  <c r="E37" i="2"/>
  <c r="F37" i="2" s="1"/>
  <c r="E36" i="2"/>
  <c r="F36" i="2" s="1"/>
  <c r="E35" i="2"/>
  <c r="F35" i="2" s="1"/>
  <c r="E33" i="2"/>
  <c r="F33" i="2" s="1"/>
  <c r="E32" i="2"/>
  <c r="F32" i="2" s="1"/>
  <c r="E31" i="2"/>
  <c r="F31" i="2" s="1"/>
  <c r="E29" i="2"/>
  <c r="F29" i="2" s="1"/>
  <c r="E28" i="2"/>
  <c r="F28" i="2" s="1"/>
  <c r="E27" i="2"/>
  <c r="F27" i="2" s="1"/>
  <c r="E25" i="2"/>
  <c r="F25" i="2" s="1"/>
  <c r="E24" i="2"/>
  <c r="F24" i="2" s="1"/>
  <c r="E23" i="2"/>
  <c r="F23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A129" i="2"/>
  <c r="A127" i="2"/>
  <c r="A125" i="2"/>
  <c r="A128" i="1"/>
  <c r="A126" i="1"/>
  <c r="A124" i="1"/>
  <c r="F178" i="2" l="1"/>
  <c r="F397" i="2" s="1"/>
  <c r="F399" i="2" s="1"/>
  <c r="F416" i="2" l="1"/>
  <c r="C407" i="2"/>
  <c r="F407" i="2" s="1"/>
  <c r="C405" i="2"/>
  <c r="C421" i="2" s="1"/>
  <c r="C406" i="2"/>
  <c r="C409" i="2"/>
  <c r="F409" i="2" s="1"/>
  <c r="F415" i="2"/>
  <c r="F421" i="2" l="1"/>
  <c r="F418" i="2"/>
  <c r="F405" i="2"/>
  <c r="C422" i="2"/>
  <c r="F422" i="2" s="1"/>
  <c r="F406" i="2"/>
  <c r="F411" i="2" l="1"/>
  <c r="F425" i="2"/>
  <c r="F428" i="2" l="1"/>
  <c r="E2" i="5" s="1"/>
  <c r="A4" i="5" l="1"/>
  <c r="A3" i="5"/>
  <c r="A2" i="5"/>
  <c r="E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Marten Schiphorst</author>
  </authors>
  <commentList>
    <comment ref="B410" authorId="0" shapeId="0" xr:uid="{B42EE3CF-0B5B-4142-90D4-3D4C4BA2DCED}">
      <text>
        <r>
          <rPr>
            <b/>
            <sz val="9"/>
            <color indexed="81"/>
            <rFont val="Tahoma"/>
            <family val="2"/>
          </rPr>
          <t>Marten Schiphorst:</t>
        </r>
        <r>
          <rPr>
            <sz val="9"/>
            <color indexed="81"/>
            <rFont val="Tahoma"/>
            <family val="2"/>
          </rPr>
          <t xml:space="preserve">
Genoemde eenheidsprijzen gelden voor gebouwen tot en met 2 bouwlagen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Groeneveld</author>
  </authors>
  <commentList>
    <comment ref="C405" authorId="0" shapeId="0" xr:uid="{D6AB647B-52A2-4AE5-A69C-4DDD09B0228C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6" authorId="0" shapeId="0" xr:uid="{877E3867-67B6-4753-9DD4-3A9F6C8DAAA5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7" authorId="0" shapeId="0" xr:uid="{16AA71E5-E8B9-46F9-AC32-AD3BA751DFF9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9" authorId="0" shapeId="0" xr:uid="{C022A78E-BAD3-490F-831E-22B692A25BDA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22" authorId="0" shapeId="0" xr:uid="{FB13DB22-70B5-4E2A-8060-5A6F416AA8B0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projectduur (cel c404) te delen door 2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Groeneveld</author>
  </authors>
  <commentList>
    <comment ref="C405" authorId="0" shapeId="0" xr:uid="{48452D6F-3C63-4548-9D8A-B75E59F6D4D4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6" authorId="0" shapeId="0" xr:uid="{0BD19018-9B76-4671-8756-14A647CB2491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7" authorId="0" shapeId="0" xr:uid="{2E569171-ED35-43B5-BB5B-D6D4B2664F2D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9" authorId="0" shapeId="0" xr:uid="{66650A1F-3A24-46E6-92A1-3876F14299E3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22" authorId="0" shapeId="0" xr:uid="{883E34EF-86A8-412D-9A6B-E1B8E673CA0C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projectduur (cel c404) te delen door 2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Groeneveld</author>
  </authors>
  <commentList>
    <comment ref="C405" authorId="0" shapeId="0" xr:uid="{47A6B9D0-5515-40D2-B363-AC8067CB468D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6" authorId="0" shapeId="0" xr:uid="{C533ED59-E110-4217-81E3-7BD80CEBBF57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7" authorId="0" shapeId="0" xr:uid="{84C77E9C-E910-4FBA-BE7B-20279E29B8E2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9" authorId="0" shapeId="0" xr:uid="{6E053406-10D4-47AE-9F0E-F9B991B64E6C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22" authorId="0" shapeId="0" xr:uid="{E1C36B61-D31A-4427-A246-9A6D831E37F8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projectduur (cel c404) te delen door 2
</t>
        </r>
      </text>
    </comment>
  </commentList>
</comments>
</file>

<file path=xl/sharedStrings.xml><?xml version="1.0" encoding="utf-8"?>
<sst xmlns="http://schemas.openxmlformats.org/spreadsheetml/2006/main" count="4433" uniqueCount="380">
  <si>
    <t>Eenheidsprijzen Gemeente Hardenberg</t>
  </si>
  <si>
    <t>BESTEK</t>
  </si>
  <si>
    <t xml:space="preserve">TYPE WERKZAAMHEDEN </t>
  </si>
  <si>
    <t>EENH</t>
  </si>
  <si>
    <t>PRIJS</t>
  </si>
  <si>
    <t>OBS</t>
  </si>
  <si>
    <t xml:space="preserve">BEGLAZING IN COMBINATIE MET ONDERHOUDSWERK </t>
  </si>
  <si>
    <t>OBS 06</t>
  </si>
  <si>
    <t>herstel kitvoegen met elastische kit</t>
  </si>
  <si>
    <t>m1</t>
  </si>
  <si>
    <t>OBS 07</t>
  </si>
  <si>
    <t>herstel stopverf hout</t>
  </si>
  <si>
    <t>herstel stopverf metaal</t>
  </si>
  <si>
    <t>OBS 10</t>
  </si>
  <si>
    <t>aanbrengen neuslatten meranti contramallen  &lt; 100 cm</t>
  </si>
  <si>
    <t>stuks</t>
  </si>
  <si>
    <t>aanbrengen neuslatten meranti  contramallen &gt; 100 cm</t>
  </si>
  <si>
    <t>OBS 11</t>
  </si>
  <si>
    <t xml:space="preserve">aanbrengen neuslatten ventistone o.g. contramallen &lt; 100 cm </t>
  </si>
  <si>
    <t>st</t>
  </si>
  <si>
    <t xml:space="preserve">aanbrengen neuslatten ventistone o.g. contramallen &gt; 100 cm </t>
  </si>
  <si>
    <t xml:space="preserve">aanbrengen neuslatten contramallen &lt; 100 cm </t>
  </si>
  <si>
    <t xml:space="preserve">aanbrengen neuslatten contramallen &gt; 100 cm </t>
  </si>
  <si>
    <t>OBS 05</t>
  </si>
  <si>
    <t>aanbrengen glaslatten &lt; 100 cm</t>
  </si>
  <si>
    <t xml:space="preserve">aanbrengen glaslatten &gt; 100 cm </t>
  </si>
  <si>
    <t>herplaatsen ruit bij deelvervanging &lt; 1 m2*</t>
  </si>
  <si>
    <t>herplaatsen ruit bij deelvervanging &gt; 1 &lt; 3 m2*</t>
  </si>
  <si>
    <t>herplaatsen ruit bij deelvervanging &gt; 3 m2*</t>
  </si>
  <si>
    <t>*daar waar een paneel of een ruit omwille van een deelvervanging ge (de) en monteerd moet worden, wordt deze prijs aan de reparatie toegevoegd</t>
  </si>
  <si>
    <t>NR</t>
  </si>
  <si>
    <t xml:space="preserve">GLASSCHADE HERSTEL </t>
  </si>
  <si>
    <t xml:space="preserve">Floatglas </t>
  </si>
  <si>
    <t>Blank 4 mm</t>
  </si>
  <si>
    <t>m2</t>
  </si>
  <si>
    <t>Blank 5 mm</t>
  </si>
  <si>
    <t>Blank 6 mm</t>
  </si>
  <si>
    <t>Draadglas</t>
  </si>
  <si>
    <t>Brute draadglas (maaswijdte 12mm) 6 mm</t>
  </si>
  <si>
    <t>Engels draadglas  (maaswijdte 12mm) 6 mm</t>
  </si>
  <si>
    <t>Spiegeldraadglas  (maaswijdte 12mm) 6mm</t>
  </si>
  <si>
    <t>Gelaagd glas</t>
  </si>
  <si>
    <t xml:space="preserve">33-2 blank </t>
  </si>
  <si>
    <t>44-2 blank</t>
  </si>
  <si>
    <t>44-6 blank</t>
  </si>
  <si>
    <t>Gehard glas</t>
  </si>
  <si>
    <t>Blank</t>
  </si>
  <si>
    <t>Klep of draairaam v.v. 2 scharnieren</t>
  </si>
  <si>
    <t>Klep of draairaam v.v. 3 scharnieren</t>
  </si>
  <si>
    <t>Isolatieglas</t>
  </si>
  <si>
    <t>HR++ isolatieglas:</t>
  </si>
  <si>
    <t>4-5 met HR++</t>
  </si>
  <si>
    <t>4-6 met HR++</t>
  </si>
  <si>
    <t>5-6 met HR++</t>
  </si>
  <si>
    <t>HR++ isolatieglas met één gelaagde ruit:</t>
  </si>
  <si>
    <t>HR++ iso, glas gelaagd 4-spouw-33.2</t>
  </si>
  <si>
    <t>HR++ iso, glas gelaagd 5-spouw-33.2</t>
  </si>
  <si>
    <t>HR++ iso, glas gelaagd 5-spouw-44.2</t>
  </si>
  <si>
    <t>HR++ isolatieglas met twee gelaagde ruiten:</t>
  </si>
  <si>
    <t>HR++ iso, glas gelaagd 33.2-spouw-33,2</t>
  </si>
  <si>
    <t>HR++ iso, glas gelaagd 33.2-spouw-44.2</t>
  </si>
  <si>
    <t>HR++ iso, glas gelaagd 44.2-spouw-44.2</t>
  </si>
  <si>
    <t>Kunststof</t>
  </si>
  <si>
    <t>Lexan 9030 6mm</t>
  </si>
  <si>
    <t>Glaslatten per m1</t>
  </si>
  <si>
    <t>Neuslat hout gecontramald</t>
  </si>
  <si>
    <t>Neuslat Lamikon gecontramald</t>
  </si>
  <si>
    <t>Hout</t>
  </si>
  <si>
    <t>Metaal</t>
  </si>
  <si>
    <t>Stopverf</t>
  </si>
  <si>
    <t>Naschilderen per m1</t>
  </si>
  <si>
    <t>Aanbrengen noodvoorziening</t>
  </si>
  <si>
    <t>Toeslagen</t>
  </si>
  <si>
    <t>Onregelmatigheidstoeslag per uur</t>
  </si>
  <si>
    <t>uur</t>
  </si>
  <si>
    <t>Klimtoeslag boven 6m1 incl kraankosten</t>
  </si>
  <si>
    <t>%</t>
  </si>
  <si>
    <t xml:space="preserve">Gebouw tot en met 2 bouwlagen </t>
  </si>
  <si>
    <t xml:space="preserve">Gebouw 3 tot en met 4 bouwlagen </t>
  </si>
  <si>
    <t xml:space="preserve">REINIGEN en wandafwerking BUITEN </t>
  </si>
  <si>
    <t>RE01</t>
  </si>
  <si>
    <t>Reinigen volkern kunststof</t>
  </si>
  <si>
    <t>OKD 01</t>
  </si>
  <si>
    <t>Handmatig reinigen kunststof paneel + aanbrengen waslaag</t>
  </si>
  <si>
    <t>RE02</t>
  </si>
  <si>
    <t>Hogedruk reinigen</t>
  </si>
  <si>
    <t>OSD 01</t>
  </si>
  <si>
    <t>betonnen vloer (bovenzijde)</t>
  </si>
  <si>
    <t>betonnen band / vloer (diktekant)</t>
  </si>
  <si>
    <t>console</t>
  </si>
  <si>
    <t>kolom / pilaar</t>
  </si>
  <si>
    <t>latei</t>
  </si>
  <si>
    <t>wand / gevel</t>
  </si>
  <si>
    <t>OSR</t>
  </si>
  <si>
    <t>GEVELHERSTEL,  BETONREPARATIE  EN DILATATIEVOEGEN SYSTEEM</t>
  </si>
  <si>
    <t xml:space="preserve">Plaatselijk herstellen van voegwerk, platvol geborsteld </t>
  </si>
  <si>
    <t>Plaatselijk herstellen van voegwerk, verdiept</t>
  </si>
  <si>
    <t>Plaatselijk herstellen van voegwerk, gesneden voeg</t>
  </si>
  <si>
    <t xml:space="preserve">Geheel verwijderen en opnieuw aanbrengen van voegwerk platvol geborsteld </t>
  </si>
  <si>
    <t>Geheel verwijderen en opnieuw aanbrengen van voegwerk verdiept</t>
  </si>
  <si>
    <t>Geheel verwijderen en opnieuw aanbrengen van voegwerk gesneden voeg</t>
  </si>
  <si>
    <t xml:space="preserve">Scheurherstel voeg,- en metselwerk </t>
  </si>
  <si>
    <t xml:space="preserve">Plaatselijk Herstel voegwerk waterslagen </t>
  </si>
  <si>
    <t xml:space="preserve">Geheel herstel voegwerk waterslagen (geheel verwijderen) </t>
  </si>
  <si>
    <t xml:space="preserve">Stralen van metselwerk </t>
  </si>
  <si>
    <t xml:space="preserve">Hydrofoberen gevels </t>
  </si>
  <si>
    <t>OSR01</t>
  </si>
  <si>
    <t>Betonreparatie niet constructief met hydraulische mortel tot 100 milliliter</t>
  </si>
  <si>
    <t>OSR02</t>
  </si>
  <si>
    <t>Betonreparatie met kunststof mortel tot 500 milliliter</t>
  </si>
  <si>
    <t>OSR03</t>
  </si>
  <si>
    <t>Wapening ontroesten, betonreparatie met hydraulische mortel tot 2000 milliliter</t>
  </si>
  <si>
    <t>OSR04</t>
  </si>
  <si>
    <t>Wapening ontroesten, betonreparatie met kunststof mortel tot 5000 milliliter</t>
  </si>
  <si>
    <t>ODS01</t>
  </si>
  <si>
    <t xml:space="preserve">Geheel verwijderen, aanbrengen rugvulling en terugverende kit </t>
  </si>
  <si>
    <t>ODS02</t>
  </si>
  <si>
    <t xml:space="preserve">Gedeeltelijk verwijderen, aanbrengen rugvulling en terugverende kit </t>
  </si>
  <si>
    <t>OHR</t>
  </si>
  <si>
    <t>HOUTHERSTEL</t>
  </si>
  <si>
    <t>OHR 05</t>
  </si>
  <si>
    <t>dichten van scheuren epoxy</t>
  </si>
  <si>
    <t>cm1</t>
  </si>
  <si>
    <t>dichten verbindingen epoxy</t>
  </si>
  <si>
    <t>dichten verbindingen met kit</t>
  </si>
  <si>
    <t>OHR 06</t>
  </si>
  <si>
    <t>afronden scherpe kanten</t>
  </si>
  <si>
    <t>omtrekspeling raam zonder uitnemen</t>
  </si>
  <si>
    <t>omtrekspeling raam incl. uitnemen</t>
  </si>
  <si>
    <t>omtrekspeling deur zonder uitnemen</t>
  </si>
  <si>
    <t>omtrekspeling deur incl. uitnemen</t>
  </si>
  <si>
    <t>OHR 02</t>
  </si>
  <si>
    <t>Pastareparaties (30 cm3) diepte*breedte*hoogte P1</t>
  </si>
  <si>
    <t>Pastareparaties (100 cm3) diepte*breedte*hoogte P2</t>
  </si>
  <si>
    <t>Pastareparaties (200 cm3) diepte*breedte*hoogte  P3</t>
  </si>
  <si>
    <t>HR08</t>
  </si>
  <si>
    <t>lamineren &lt; 30 cm</t>
  </si>
  <si>
    <t>HR09</t>
  </si>
  <si>
    <t>stijl/dorpelstuk (L) &lt; 2,5 m1</t>
  </si>
  <si>
    <t>stijl/dorpelstuk (L) &gt; 2,5 m1</t>
  </si>
  <si>
    <t>dorpel en 2 stijlstukken (U) &lt; 2,5 m1</t>
  </si>
  <si>
    <t>dorpel en 2 stijlstukken (U) &gt; 2,5 m1</t>
  </si>
  <si>
    <t>dorpel en 3 stijlstukken E &lt; 2,5 m1</t>
  </si>
  <si>
    <t>dorpel en 3 stijlstukken E &gt; 2,5 m1</t>
  </si>
  <si>
    <t>HR12</t>
  </si>
  <si>
    <t>stijlstuk &lt; 30 cm</t>
  </si>
  <si>
    <t>vervangen kozijnstijl &lt; 2,5 m1</t>
  </si>
  <si>
    <t>vervangen kozijnstijl &gt; 2,5 m1</t>
  </si>
  <si>
    <t>HR15</t>
  </si>
  <si>
    <t>slijtstrip met neus aluminium (opbouw)</t>
  </si>
  <si>
    <t>HR18</t>
  </si>
  <si>
    <t>plaatsen hoekprofiel blank aluminium (opbouw)</t>
  </si>
  <si>
    <t>plaatsen schopplaten RVS zonder weldorpel</t>
  </si>
  <si>
    <t>plaatsen schopplaten RVS met weldorpel</t>
  </si>
  <si>
    <t>HR51</t>
  </si>
  <si>
    <t>herplaatsen raam bij deelvervanging*</t>
  </si>
  <si>
    <t>herplaatsen deur bij deelvervanging*</t>
  </si>
  <si>
    <t>*daar waar een draaideel omwille van een deelvervanging ge (de) en monteerd moet worden, wordt deze prijs aan de reparatie toegevoegd</t>
  </si>
  <si>
    <t>HR16</t>
  </si>
  <si>
    <t>inkorten kozijnstijlen</t>
  </si>
  <si>
    <t>inkorten deuren</t>
  </si>
  <si>
    <t>HR50</t>
  </si>
  <si>
    <t>vervangen draairaam &lt; 0,8 m2 (incl enkel glas)</t>
  </si>
  <si>
    <t>vervangen draairaam &lt; 0,8 m2 (incl ISO glas)</t>
  </si>
  <si>
    <t>vervangen draairaam &gt; 0,8 m2 (incl enkel glas)</t>
  </si>
  <si>
    <t>vervangen draairaam &gt; 0,8 m2 (incl ISO glas)</t>
  </si>
  <si>
    <t>vervangen klepraam &lt; 0,5 m2 (incl enkel glas)</t>
  </si>
  <si>
    <t>vervangen klepraam &lt; 0,5 m2 (incl ISO glas)</t>
  </si>
  <si>
    <t>HR60</t>
  </si>
  <si>
    <t>vervangen voordeur met glasopening (enkelglas)</t>
  </si>
  <si>
    <t>vervangen voordeur met glasopening (isolatieglas)</t>
  </si>
  <si>
    <t>vervangen voordeur vlak</t>
  </si>
  <si>
    <t>vervangen achterdeur met glasopening (enkelglas)</t>
  </si>
  <si>
    <t>vervangen achterdeur met glasopening (isolatieglas)</t>
  </si>
  <si>
    <t>vervangen bergingsdeur met glasopening</t>
  </si>
  <si>
    <t>vervangen bergingsdeur vlak</t>
  </si>
  <si>
    <t>HR70</t>
  </si>
  <si>
    <t xml:space="preserve">Paneel vervangen multiplex </t>
  </si>
  <si>
    <t>HR71</t>
  </si>
  <si>
    <t>Rabatdelen vervangen hout</t>
  </si>
  <si>
    <t>HR90</t>
  </si>
  <si>
    <t>Boeidelen vervangen multiplex excl. daktrim</t>
  </si>
  <si>
    <t>NOOT: Bovengenoemde prijzen zijn gebaseerd op incidenten. Wanneer er structureel glas/draairamen/deuren worden vervangen gelden projectprijzen.</t>
  </si>
  <si>
    <t>OSA</t>
  </si>
  <si>
    <t>STEENACHTIG ANTIGRAFFITI</t>
  </si>
  <si>
    <t>OAS 01</t>
  </si>
  <si>
    <t>Geheel reinigen ondergrond 2 x Geheel behandelen antigraffiti</t>
  </si>
  <si>
    <t>OAS 02</t>
  </si>
  <si>
    <t>Geheel reinigen ondergrond 3 x Geheel behandelen antigraffiti</t>
  </si>
  <si>
    <t xml:space="preserve">NOOT: Bovengenoemde prijzencombineren met hogedrukreinigen in geval van verwijderen graffiti </t>
  </si>
  <si>
    <t xml:space="preserve">SCHILDERWERK OP HOUTEN ONDERGRONDEN BUITEN </t>
  </si>
  <si>
    <t>OHD 02</t>
  </si>
  <si>
    <t>Plaatselijk schrapen, 1 x bijwerken grondverf, 1 x bijwerken dekverf</t>
  </si>
  <si>
    <t xml:space="preserve">boeideel &lt; 30 cm </t>
  </si>
  <si>
    <t>boeideel &gt; 30 cm</t>
  </si>
  <si>
    <t>deur geprofileerd</t>
  </si>
  <si>
    <t>deur met glasopening</t>
  </si>
  <si>
    <t>deur vlak</t>
  </si>
  <si>
    <t>gootbak geprofileerd (incl klossen ontwikkeld gemeten)</t>
  </si>
  <si>
    <t>gootbak vlak (incl klossen ontwikkeld gemeten)</t>
  </si>
  <si>
    <t>klep vlak (excl. omkanten branden)</t>
  </si>
  <si>
    <t>kozijn standaard profiel (67mm x 114mm)</t>
  </si>
  <si>
    <t>kozijn zwaar profiel (monumentaal)</t>
  </si>
  <si>
    <t>paneel &lt; 30 cm</t>
  </si>
  <si>
    <t>paneel &gt; 30 cm</t>
  </si>
  <si>
    <t>puivulling &lt; 30 cm</t>
  </si>
  <si>
    <t>puivulling &gt; 30 cm</t>
  </si>
  <si>
    <t>raam standaard profiel (54mm x 67mm )</t>
  </si>
  <si>
    <t>raam zwaar profiel (monumentaal)</t>
  </si>
  <si>
    <t>raam vast</t>
  </si>
  <si>
    <t>OHD 03</t>
  </si>
  <si>
    <t>Plaatselijk verwijderen, 1 x bijwerken grondverf,  1x geheel grondverf,  1 x geheel dekverf</t>
  </si>
  <si>
    <t>raam standaard profiel (54mm x 67mm)</t>
  </si>
  <si>
    <t>OHD 08</t>
  </si>
  <si>
    <t>Geheel verwijderen, 1 x geheel grondverf, 2 x geheel dekverf</t>
  </si>
  <si>
    <t>OHT 02</t>
  </si>
  <si>
    <t>Plaatselijk verwijderen, 1 x bijwerken transparante beits, 2 x geheeltransparante beits</t>
  </si>
  <si>
    <t>Geheel verwijderen, 3 x geheel transparante beits</t>
  </si>
  <si>
    <t>OHT 05</t>
  </si>
  <si>
    <t xml:space="preserve">SCHILDERWERK OP METALEN ONDERGRONDEN BUITEN </t>
  </si>
  <si>
    <t>OMS 02</t>
  </si>
  <si>
    <t>Eenlaags dekverfssyteem (10% verwijderen)</t>
  </si>
  <si>
    <t xml:space="preserve">baluster </t>
  </si>
  <si>
    <t>leuning</t>
  </si>
  <si>
    <t>constructie (ontwikkeld &lt; 25 cm.)</t>
  </si>
  <si>
    <t>constructie (ontwikkeld &gt; 25 cm)</t>
  </si>
  <si>
    <t>deur glas</t>
  </si>
  <si>
    <t>beplating profiel (ontwikkeld gemeten)</t>
  </si>
  <si>
    <t>beplating vlak</t>
  </si>
  <si>
    <t>hekvulling profiel</t>
  </si>
  <si>
    <t>hekvulling vlak</t>
  </si>
  <si>
    <t>kozijn normaal profiel</t>
  </si>
  <si>
    <t>muuranker (standaard uitvoering)</t>
  </si>
  <si>
    <t>raam</t>
  </si>
  <si>
    <t>OMS</t>
  </si>
  <si>
    <t>Tweelaags dekverfssyteem (25% verwijderen)</t>
  </si>
  <si>
    <t>OMS 03</t>
  </si>
  <si>
    <t>beplating profiel</t>
  </si>
  <si>
    <t>muuranker</t>
  </si>
  <si>
    <t>Drielaags dekverfssyteem (100% verwijderen)</t>
  </si>
  <si>
    <t>OMS 08</t>
  </si>
  <si>
    <t>SCHILDERWERK OP STEENACHTIGE ONDERGRONDEN BUITEN INCL VLOERSYSTEMEN VOOR ALLE MUURVERFSYSTEMEN GELDT SIKKENS ALPHA TOPCOAT O.G.</t>
  </si>
  <si>
    <t>SA01</t>
  </si>
  <si>
    <t>OSD 06</t>
  </si>
  <si>
    <t>band/diktekant vloer tot waterhol</t>
  </si>
  <si>
    <t>kolom/pilaar</t>
  </si>
  <si>
    <t>plafond/onderkant vloer</t>
  </si>
  <si>
    <t>wand/gevel</t>
  </si>
  <si>
    <t>SA02</t>
  </si>
  <si>
    <t>Tweelaags dekverfssyteem 2x geheel muurverf (25% verwijderen)</t>
  </si>
  <si>
    <t>OSD 07</t>
  </si>
  <si>
    <t>SA03</t>
  </si>
  <si>
    <t>Tweelaags dekverfssyteem 2x geheel muurverf (100% verwijderen)</t>
  </si>
  <si>
    <t>OSD 10</t>
  </si>
  <si>
    <t>SA05</t>
  </si>
  <si>
    <t>Tweelaags dekverfsysteem (onbehandeld)</t>
  </si>
  <si>
    <t>OSD 04</t>
  </si>
  <si>
    <t>OSV</t>
  </si>
  <si>
    <t>STEENACHTIGE VLOEREN (2K systeem )</t>
  </si>
  <si>
    <t>OSV 01</t>
  </si>
  <si>
    <t>Geheel aanstralen</t>
  </si>
  <si>
    <t>OSV 02</t>
  </si>
  <si>
    <t>1 x Geheel hogedruk reinigen</t>
  </si>
  <si>
    <t>OSV 03</t>
  </si>
  <si>
    <t>1 x Geheel voorstrijken</t>
  </si>
  <si>
    <t>OSV 04</t>
  </si>
  <si>
    <t xml:space="preserve">Niet eerder behandeld, 1 x geheel vloercoating,                </t>
  </si>
  <si>
    <t>OSV 05</t>
  </si>
  <si>
    <t>Niet eerder behandeld, 1 x geheel vloercoating, instrooien, 1 x geheel vloercoating</t>
  </si>
  <si>
    <t>OSV 06</t>
  </si>
  <si>
    <t>Geheel verwijderen, 1 x geheel vloercoating, instrooien, 1 x geheel vloercoating</t>
  </si>
  <si>
    <t xml:space="preserve">SCHILDERWERK OP HOUTEN ONDERGRONDEN BINNEN </t>
  </si>
  <si>
    <t>OHD 52</t>
  </si>
  <si>
    <t>Eenlaags dekverfssyteem  (2 x bijwerken grondverf, 1 x geheel dekverf)</t>
  </si>
  <si>
    <t xml:space="preserve">OHD 52 </t>
  </si>
  <si>
    <t>paneel/ betimmering  &lt; 30 cm</t>
  </si>
  <si>
    <t>paneel/ betimmering &gt; 30 cm</t>
  </si>
  <si>
    <t>Binnenkozijn 2 zijdig (rondom)</t>
  </si>
  <si>
    <t>Binnendeur vlak (2 zijdig)</t>
  </si>
  <si>
    <t xml:space="preserve">Binnendeur glas (2 zijdig) </t>
  </si>
  <si>
    <t xml:space="preserve">Binnendeur paneel (2 zijdig) </t>
  </si>
  <si>
    <t>OHD 53</t>
  </si>
  <si>
    <t>Tweelaags dekverfssyteem (plaatselijk verwijderen,1 x bijwerken grondverf, 1 x geheel grondverf, 1 x geheel dekverf)</t>
  </si>
  <si>
    <t xml:space="preserve">Binnenkozijn </t>
  </si>
  <si>
    <t>OHT 50</t>
  </si>
  <si>
    <t>Tweelaags transparante beits(Plaatselijk verwijderen, 1 x bijwerken transparante beits, 2 x geheel transparante beits)</t>
  </si>
  <si>
    <t>SCHILDERWERK OP METALEN ONDERGRONDEN BINNEN</t>
  </si>
  <si>
    <t>OMS 50</t>
  </si>
  <si>
    <t>(trap) hekvulling spijlen</t>
  </si>
  <si>
    <t>(trap) hekvulling vlak</t>
  </si>
  <si>
    <t>OWB</t>
  </si>
  <si>
    <t>WANDBEKLEDING</t>
  </si>
  <si>
    <t>OWB 51</t>
  </si>
  <si>
    <t>Geheel verwijderen, 1 x behangpapier</t>
  </si>
  <si>
    <t>OWB 52</t>
  </si>
  <si>
    <t>1 x Wandtextiel</t>
  </si>
  <si>
    <t>OWB 53</t>
  </si>
  <si>
    <t>Geheel verwijderen, 1 x wandtextiel</t>
  </si>
  <si>
    <t>OWB 54</t>
  </si>
  <si>
    <t>1 x Vinyl</t>
  </si>
  <si>
    <t>OWB 55</t>
  </si>
  <si>
    <t>Geheel verwijderen, 1 x vinyl</t>
  </si>
  <si>
    <t>OWB 56</t>
  </si>
  <si>
    <t>1 x Lijmen, 1 x glasweefsel, 1 x lijmen, 1 x geheel muurverf</t>
  </si>
  <si>
    <t>OWB 57</t>
  </si>
  <si>
    <t>Geheel verwijderen, 1 x lijmen, 1 x glasweefsel, 1 x lijmen, 1 x geheel muurverf</t>
  </si>
  <si>
    <t>OWB 60</t>
  </si>
  <si>
    <t>SCHILDERWERK OP STEENACHTIGE ONDERGRONDEN BINNEN INCL. VLOERSYSTEMEN. VOOR ALLE MUURVERFSYSTEMEN GELDT SIKKENS ALPHA TOPCOAT O.G.</t>
  </si>
  <si>
    <t xml:space="preserve">OSD 54 </t>
  </si>
  <si>
    <t>Eenlaags dekverfssyteem (1 x Bijwerken muurverf, 1 x geheel muurverf)</t>
  </si>
  <si>
    <t xml:space="preserve">Plafond </t>
  </si>
  <si>
    <t>OSD 55</t>
  </si>
  <si>
    <t xml:space="preserve">Wand </t>
  </si>
  <si>
    <t>OSD 56</t>
  </si>
  <si>
    <t xml:space="preserve">STEENACHTIGE VLOEREN </t>
  </si>
  <si>
    <t>OSV 50</t>
  </si>
  <si>
    <t xml:space="preserve">Geheel schuren </t>
  </si>
  <si>
    <t>OSV 51</t>
  </si>
  <si>
    <t>OSV 52</t>
  </si>
  <si>
    <t xml:space="preserve">1 x geheel vloercoating,               </t>
  </si>
  <si>
    <t>OSV 53</t>
  </si>
  <si>
    <t xml:space="preserve">2 x geheel vloercoating,               </t>
  </si>
  <si>
    <t>m3</t>
  </si>
  <si>
    <t>OSV 54</t>
  </si>
  <si>
    <t>1 x geheel vloercoating, instrooien, 1 x geheel vloercoating</t>
  </si>
  <si>
    <t>Calculaties worden opgebouwd door hoeveelheden te vermenigvuligen met bovenstaande e.h. prijzen. De optelling hiervan is het SUBTOTAAL Alleen over het subtotaal worden de onderstaande staartkosten berekend.</t>
  </si>
  <si>
    <t>ALGEMENE KOSTEN, WINST &amp; RISICO berekend over SUBTOTAAL</t>
  </si>
  <si>
    <t>- Projectbegeleiding / directievoering
'- Opstellen onderhoudscenario's / MJOP / inventarisatie
'- Keuringen (0-meting, opleveringskeuring, monitoringskeuring &amp; eindkeuring)
- Communicatie vlgs plan (gebruikersbrieven, tevredenheid, klachtenregistratie,      oplevering)
'- Winst</t>
  </si>
  <si>
    <t>Noot 1: Houtrot wordt zoveel mogelijk vooraf begroot. Uitgangspunten voor het opstellen van scenario's is het toepassenvan een steekproef 0-meting. De bedrijven beoordelen zelf of een 100% inventarisatie noodzakelijk is.</t>
  </si>
  <si>
    <t xml:space="preserve">Noot 2: Reiskosten worden geacht opgenomen te zijn in de eenheidsprijzen </t>
  </si>
  <si>
    <t>huur keetwagen</t>
  </si>
  <si>
    <t>week</t>
  </si>
  <si>
    <t>huur opslagcontainer</t>
  </si>
  <si>
    <t>huur combicontainer</t>
  </si>
  <si>
    <t>aan en afvoer</t>
  </si>
  <si>
    <t>p/project</t>
  </si>
  <si>
    <t>huur toilet</t>
  </si>
  <si>
    <t>precario &amp; vergunningen te bepalen per project</t>
  </si>
  <si>
    <t>COMMUNICATIE (voor complexe werken )</t>
  </si>
  <si>
    <t>informatieboekje, informatiebijeenkomst, etc. prijs per project</t>
  </si>
  <si>
    <t>KLIMTOESLAG (% klimtoeslag wordt berekend over loonbestanddeel van 80% over het Subtotaal)</t>
  </si>
  <si>
    <t>BENADERINGSKOSTEN</t>
  </si>
  <si>
    <t>huur hoogwerker tot 17 m</t>
  </si>
  <si>
    <t xml:space="preserve">huur aluminium rolsteiger tot werkhoogte 6 m </t>
  </si>
  <si>
    <t>aan en afvoer materieel</t>
  </si>
  <si>
    <t>huur en de- en montage gevelsteiger (wordt als projectprijs opgenomen in klimplan)</t>
  </si>
  <si>
    <t>UURLOON VOOR REGIEWERK</t>
  </si>
  <si>
    <t>uurloon (regie exclusief W&amp;R)</t>
  </si>
  <si>
    <t xml:space="preserve">Hoeveelheid </t>
  </si>
  <si>
    <t>PPE</t>
  </si>
  <si>
    <t xml:space="preserve">Prijs </t>
  </si>
  <si>
    <t>aanbrengen neuslatten meranti  &lt; 100 cm</t>
  </si>
  <si>
    <t>aanbrengen neuslatten meranti  &gt; 100 cm</t>
  </si>
  <si>
    <t xml:space="preserve">aanbrengen neuslatten ventistone o.g.&lt; 100 cm </t>
  </si>
  <si>
    <t xml:space="preserve">aanbrengen neuslatten ventistone o.g.&gt; 100 cm </t>
  </si>
  <si>
    <t xml:space="preserve">Betonreparatie niet constructief met hydraulische mortel </t>
  </si>
  <si>
    <t xml:space="preserve">Betonreparatie met kunststof mortel </t>
  </si>
  <si>
    <t>Wapening ontroesten, betonreparatie met hydraulische mortel</t>
  </si>
  <si>
    <t>Wapening ontroesten, betonreparatie met kunststof mortel</t>
  </si>
  <si>
    <t xml:space="preserve">SCHILDERWERK OP STEENACHTIGE ONDERGRONDEN BUITEN INCL VLOERSYSTEMEN </t>
  </si>
  <si>
    <t>SCHILDERWERK OP STEENACHTIGE ONDERGRONDEN BINNEN INCL. VLOERSYSTEMEN</t>
  </si>
  <si>
    <t xml:space="preserve">Subtotaal eenheidsprijzen </t>
  </si>
  <si>
    <t>- Projectbegeleiding / directievoering</t>
  </si>
  <si>
    <t>- Opstellen onderhoudscenario's / MJOP / inventarisatie</t>
  </si>
  <si>
    <t>- Keuringen (0-meting, opleveringskeuring, monitoringskeuring &amp; eindkeuring)</t>
  </si>
  <si>
    <t>- Communicatie vlgs plan (gebruikersbrieven, tevredenheid, klachtenregistratie, oplevering)</t>
  </si>
  <si>
    <t>- Winst</t>
  </si>
  <si>
    <t>Subtotaal algemene kosten</t>
  </si>
  <si>
    <t>ntb</t>
  </si>
  <si>
    <t>Subtotaal klimtoeslag</t>
  </si>
  <si>
    <t xml:space="preserve">Subtotaal benaderingskosten </t>
  </si>
  <si>
    <t>Totaal referentieprijs</t>
  </si>
  <si>
    <t>Berekening referentieprijs Gemeente Hardenberg</t>
  </si>
  <si>
    <t>Referentie 3: sporthal</t>
  </si>
  <si>
    <t>Referentie 2: Gemeentewerf</t>
  </si>
  <si>
    <t>Referentie 1: Museum/molen</t>
  </si>
  <si>
    <t xml:space="preserve">Noot: de opgegeven klimtoeslag geldt voor het totale object. Dus indien project bijvoorbeeld 3 t/m 4 bouwlagen heeft geldt het percentage over het gehele loonbestanddeel (80% van subtotaal) </t>
  </si>
  <si>
    <t>huur hoogwerker tot 28 m</t>
  </si>
  <si>
    <t xml:space="preserve">Totaal referentieprojecten </t>
  </si>
  <si>
    <t xml:space="preserve">Totaal fictieve inschrijfsom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</si>
</sst>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0.0%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9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i/>
      <sz val="11"/>
      <color rgb="FFFF0000"/>
      <name val="Aptos Narrow"/>
      <family val="2"/>
      <scheme val="minor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1"/>
      <name val="Aptos Narrow"/>
      <family val="2"/>
      <scheme val="minor"/>
    </font>
    <font>
      <sz val="10"/>
      <color indexed="10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theme="3" tint="9.9978637043366805E-2"/>
      <name val="Aptos Narrow"/>
      <family val="2"/>
      <scheme val="minor"/>
    </font>
    <font>
      <b/>
      <sz val="18"/>
      <color theme="9" tint="0.39997558519241921"/>
      <name val="Aptos Narrow"/>
      <family val="2"/>
      <scheme val="minor"/>
    </font>
    <font>
      <sz val="11"/>
      <color theme="9" tint="0.3999755851924192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/>
    <xf numFmtId="164" fontId="1" fillId="0" borderId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44" fontId="5" fillId="3" borderId="1" xfId="4" applyNumberFormat="1" applyFont="1" applyFill="1" applyBorder="1" applyProtection="1">
      <protection locked="0"/>
    </xf>
    <xf numFmtId="44" fontId="5" fillId="5" borderId="1" xfId="4" applyNumberFormat="1" applyFont="1" applyFill="1" applyBorder="1" applyProtection="1">
      <protection locked="0"/>
    </xf>
    <xf numFmtId="9" fontId="5" fillId="3" borderId="1" xfId="2" applyFont="1" applyFill="1" applyBorder="1" applyProtection="1">
      <protection locked="0"/>
    </xf>
    <xf numFmtId="44" fontId="5" fillId="0" borderId="1" xfId="4" applyNumberFormat="1" applyFont="1" applyBorder="1" applyProtection="1">
      <protection locked="0"/>
    </xf>
    <xf numFmtId="165" fontId="5" fillId="3" borderId="1" xfId="2" applyNumberFormat="1" applyFont="1" applyFill="1" applyBorder="1" applyProtection="1">
      <protection locked="0"/>
    </xf>
    <xf numFmtId="44" fontId="0" fillId="0" borderId="0" xfId="0" applyNumberFormat="1"/>
    <xf numFmtId="44" fontId="7" fillId="7" borderId="1" xfId="1" applyFont="1" applyFill="1" applyBorder="1" applyAlignment="1" applyProtection="1">
      <alignment horizontal="center"/>
    </xf>
    <xf numFmtId="0" fontId="3" fillId="0" borderId="0" xfId="0" applyFont="1" applyProtection="1"/>
    <xf numFmtId="0" fontId="0" fillId="0" borderId="0" xfId="0" applyProtection="1"/>
    <xf numFmtId="0" fontId="26" fillId="0" borderId="0" xfId="0" applyFont="1" applyProtection="1"/>
    <xf numFmtId="0" fontId="27" fillId="0" borderId="0" xfId="0" applyFont="1" applyProtection="1"/>
    <xf numFmtId="0" fontId="28" fillId="0" borderId="0" xfId="0" applyFont="1" applyProtection="1"/>
    <xf numFmtId="0" fontId="6" fillId="6" borderId="0" xfId="0" applyFont="1" applyFill="1" applyProtection="1"/>
    <xf numFmtId="44" fontId="6" fillId="6" borderId="0" xfId="0" applyNumberFormat="1" applyFont="1" applyFill="1" applyProtection="1"/>
    <xf numFmtId="0" fontId="7" fillId="7" borderId="1" xfId="0" applyFont="1" applyFill="1" applyBorder="1" applyProtection="1"/>
    <xf numFmtId="0" fontId="7" fillId="7" borderId="1" xfId="0" applyFont="1" applyFill="1" applyBorder="1" applyAlignment="1" applyProtection="1">
      <alignment horizontal="center"/>
    </xf>
    <xf numFmtId="0" fontId="4" fillId="0" borderId="1" xfId="0" applyFont="1" applyBorder="1" applyProtection="1"/>
    <xf numFmtId="0" fontId="4" fillId="3" borderId="1" xfId="0" applyFont="1" applyFill="1" applyBorder="1" applyProtection="1"/>
    <xf numFmtId="0" fontId="4" fillId="0" borderId="1" xfId="0" applyFont="1" applyBorder="1" applyAlignment="1" applyProtection="1">
      <alignment horizontal="center"/>
    </xf>
    <xf numFmtId="44" fontId="3" fillId="0" borderId="1" xfId="0" applyNumberFormat="1" applyFont="1" applyBorder="1" applyProtection="1"/>
    <xf numFmtId="44" fontId="0" fillId="0" borderId="1" xfId="0" applyNumberFormat="1" applyBorder="1" applyProtection="1"/>
    <xf numFmtId="0" fontId="4" fillId="0" borderId="1" xfId="0" applyFont="1" applyFill="1" applyBorder="1" applyProtection="1"/>
    <xf numFmtId="0" fontId="9" fillId="0" borderId="1" xfId="0" applyFont="1" applyBorder="1" applyAlignment="1" applyProtection="1">
      <alignment wrapText="1"/>
    </xf>
    <xf numFmtId="0" fontId="2" fillId="0" borderId="0" xfId="0" applyFont="1" applyProtection="1"/>
    <xf numFmtId="0" fontId="8" fillId="4" borderId="1" xfId="0" applyFont="1" applyFill="1" applyBorder="1" applyProtection="1"/>
    <xf numFmtId="0" fontId="7" fillId="4" borderId="1" xfId="0" applyFont="1" applyFill="1" applyBorder="1" applyAlignment="1" applyProtection="1">
      <alignment horizontal="center"/>
    </xf>
    <xf numFmtId="0" fontId="0" fillId="0" borderId="1" xfId="0" applyBorder="1" applyProtection="1"/>
    <xf numFmtId="0" fontId="7" fillId="4" borderId="1" xfId="0" applyFont="1" applyFill="1" applyBorder="1" applyProtection="1"/>
    <xf numFmtId="0" fontId="7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7" fillId="5" borderId="1" xfId="0" applyFont="1" applyFill="1" applyBorder="1" applyProtection="1"/>
    <xf numFmtId="0" fontId="4" fillId="5" borderId="1" xfId="0" applyFont="1" applyFill="1" applyBorder="1" applyProtection="1"/>
    <xf numFmtId="0" fontId="4" fillId="5" borderId="1" xfId="0" applyFont="1" applyFill="1" applyBorder="1" applyAlignment="1" applyProtection="1">
      <alignment horizontal="center"/>
    </xf>
    <xf numFmtId="0" fontId="3" fillId="4" borderId="1" xfId="0" applyFont="1" applyFill="1" applyBorder="1" applyProtection="1"/>
    <xf numFmtId="0" fontId="8" fillId="4" borderId="1" xfId="0" applyFont="1" applyFill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4" fillId="4" borderId="1" xfId="0" applyFont="1" applyFill="1" applyBorder="1" applyProtection="1"/>
    <xf numFmtId="0" fontId="4" fillId="4" borderId="1" xfId="0" applyFont="1" applyFill="1" applyBorder="1" applyAlignment="1" applyProtection="1">
      <alignment horizontal="center"/>
    </xf>
    <xf numFmtId="0" fontId="4" fillId="0" borderId="2" xfId="0" applyFont="1" applyBorder="1" applyProtection="1"/>
    <xf numFmtId="0" fontId="4" fillId="4" borderId="3" xfId="0" applyFont="1" applyFill="1" applyBorder="1" applyProtection="1"/>
    <xf numFmtId="0" fontId="10" fillId="4" borderId="1" xfId="0" applyFont="1" applyFill="1" applyBorder="1" applyAlignment="1" applyProtection="1">
      <alignment vertical="center"/>
    </xf>
    <xf numFmtId="0" fontId="10" fillId="4" borderId="4" xfId="0" applyFont="1" applyFill="1" applyBorder="1" applyAlignment="1" applyProtection="1">
      <alignment vertical="center"/>
    </xf>
    <xf numFmtId="0" fontId="4" fillId="4" borderId="4" xfId="0" applyFont="1" applyFill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3" xfId="0" applyFont="1" applyBorder="1" applyProtection="1"/>
    <xf numFmtId="0" fontId="11" fillId="0" borderId="1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2" fillId="0" borderId="1" xfId="0" applyFont="1" applyBorder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4" xfId="0" applyFont="1" applyFill="1" applyBorder="1" applyAlignment="1" applyProtection="1">
      <alignment vertical="center"/>
    </xf>
    <xf numFmtId="0" fontId="13" fillId="0" borderId="1" xfId="0" applyFont="1" applyBorder="1" applyAlignment="1" applyProtection="1">
      <alignment vertical="center"/>
    </xf>
    <xf numFmtId="0" fontId="13" fillId="0" borderId="4" xfId="0" applyFont="1" applyBorder="1" applyAlignment="1" applyProtection="1">
      <alignment vertical="center"/>
    </xf>
    <xf numFmtId="9" fontId="3" fillId="0" borderId="1" xfId="2" applyFont="1" applyBorder="1" applyProtection="1"/>
    <xf numFmtId="0" fontId="4" fillId="6" borderId="3" xfId="0" applyFont="1" applyFill="1" applyBorder="1" applyProtection="1"/>
    <xf numFmtId="0" fontId="14" fillId="6" borderId="1" xfId="0" applyFont="1" applyFill="1" applyBorder="1" applyAlignment="1" applyProtection="1">
      <alignment vertical="center"/>
    </xf>
    <xf numFmtId="0" fontId="14" fillId="6" borderId="4" xfId="0" applyFont="1" applyFill="1" applyBorder="1" applyAlignment="1" applyProtection="1">
      <alignment vertical="center"/>
    </xf>
    <xf numFmtId="0" fontId="4" fillId="6" borderId="4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wrapText="1"/>
    </xf>
    <xf numFmtId="0" fontId="7" fillId="6" borderId="1" xfId="0" applyFont="1" applyFill="1" applyBorder="1" applyProtection="1"/>
    <xf numFmtId="0" fontId="14" fillId="6" borderId="5" xfId="0" applyFont="1" applyFill="1" applyBorder="1" applyProtection="1"/>
    <xf numFmtId="0" fontId="15" fillId="6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vertical="top"/>
    </xf>
    <xf numFmtId="0" fontId="4" fillId="3" borderId="1" xfId="0" applyFont="1" applyFill="1" applyBorder="1" applyAlignment="1" applyProtection="1">
      <alignment vertical="top"/>
    </xf>
    <xf numFmtId="0" fontId="16" fillId="0" borderId="1" xfId="0" applyFont="1" applyBorder="1" applyAlignment="1" applyProtection="1">
      <alignment horizontal="left" vertical="top" wrapText="1"/>
    </xf>
    <xf numFmtId="0" fontId="16" fillId="0" borderId="1" xfId="0" applyFont="1" applyBorder="1" applyAlignment="1" applyProtection="1">
      <alignment horizontal="left" vertical="top" wrapText="1"/>
    </xf>
    <xf numFmtId="0" fontId="16" fillId="0" borderId="1" xfId="0" applyFont="1" applyBorder="1" applyAlignment="1" applyProtection="1">
      <alignment vertical="top" wrapText="1"/>
    </xf>
    <xf numFmtId="0" fontId="7" fillId="7" borderId="1" xfId="0" applyFont="1" applyFill="1" applyBorder="1" applyAlignment="1" applyProtection="1">
      <alignment vertical="top"/>
    </xf>
    <xf numFmtId="0" fontId="7" fillId="7" borderId="1" xfId="0" applyFont="1" applyFill="1" applyBorder="1" applyAlignment="1" applyProtection="1">
      <alignment wrapText="1"/>
    </xf>
    <xf numFmtId="44" fontId="0" fillId="0" borderId="0" xfId="0" applyNumberFormat="1" applyProtection="1"/>
    <xf numFmtId="0" fontId="17" fillId="0" borderId="0" xfId="0" applyFont="1" applyProtection="1"/>
    <xf numFmtId="0" fontId="7" fillId="6" borderId="1" xfId="0" applyFont="1" applyFill="1" applyBorder="1" applyAlignment="1" applyProtection="1">
      <alignment wrapText="1"/>
    </xf>
    <xf numFmtId="0" fontId="14" fillId="7" borderId="1" xfId="0" applyFont="1" applyFill="1" applyBorder="1" applyProtection="1"/>
    <xf numFmtId="0" fontId="18" fillId="7" borderId="1" xfId="0" applyFont="1" applyFill="1" applyBorder="1" applyProtection="1"/>
    <xf numFmtId="0" fontId="4" fillId="3" borderId="1" xfId="0" applyFont="1" applyFill="1" applyBorder="1" applyAlignment="1" applyProtection="1">
      <alignment wrapText="1"/>
    </xf>
    <xf numFmtId="0" fontId="7" fillId="7" borderId="3" xfId="0" applyFont="1" applyFill="1" applyBorder="1" applyAlignment="1" applyProtection="1">
      <alignment vertical="top" wrapText="1"/>
    </xf>
    <xf numFmtId="0" fontId="7" fillId="7" borderId="1" xfId="0" applyFont="1" applyFill="1" applyBorder="1" applyAlignment="1" applyProtection="1">
      <alignment vertical="top" wrapText="1"/>
    </xf>
    <xf numFmtId="0" fontId="8" fillId="8" borderId="3" xfId="0" applyFont="1" applyFill="1" applyBorder="1" applyAlignment="1" applyProtection="1">
      <alignment horizontal="left" vertical="top" wrapText="1"/>
    </xf>
    <xf numFmtId="0" fontId="8" fillId="8" borderId="4" xfId="0" applyFont="1" applyFill="1" applyBorder="1" applyAlignment="1" applyProtection="1">
      <alignment horizontal="left" vertical="top" wrapText="1"/>
    </xf>
    <xf numFmtId="0" fontId="8" fillId="8" borderId="4" xfId="0" applyFont="1" applyFill="1" applyBorder="1" applyAlignment="1" applyProtection="1">
      <alignment horizontal="left" vertical="top" wrapText="1"/>
    </xf>
    <xf numFmtId="0" fontId="16" fillId="8" borderId="1" xfId="0" applyFont="1" applyFill="1" applyBorder="1" applyAlignment="1" applyProtection="1">
      <alignment horizontal="center"/>
    </xf>
    <xf numFmtId="44" fontId="18" fillId="8" borderId="1" xfId="0" applyNumberFormat="1" applyFont="1" applyFill="1" applyBorder="1" applyAlignment="1" applyProtection="1">
      <alignment horizontal="center"/>
    </xf>
    <xf numFmtId="0" fontId="15" fillId="7" borderId="1" xfId="0" applyFont="1" applyFill="1" applyBorder="1" applyAlignment="1" applyProtection="1">
      <alignment horizontal="center"/>
    </xf>
    <xf numFmtId="0" fontId="16" fillId="0" borderId="1" xfId="0" applyFont="1" applyBorder="1" applyAlignment="1" applyProtection="1">
      <alignment horizontal="right"/>
    </xf>
    <xf numFmtId="0" fontId="4" fillId="0" borderId="1" xfId="0" quotePrefix="1" applyFont="1" applyBorder="1" applyProtection="1"/>
    <xf numFmtId="0" fontId="16" fillId="0" borderId="1" xfId="0" applyFont="1" applyBorder="1" applyAlignment="1" applyProtection="1">
      <alignment horizontal="center"/>
    </xf>
    <xf numFmtId="44" fontId="0" fillId="5" borderId="1" xfId="0" applyNumberFormat="1" applyFill="1" applyBorder="1" applyProtection="1"/>
    <xf numFmtId="0" fontId="4" fillId="0" borderId="1" xfId="0" applyFont="1" applyBorder="1" applyAlignment="1" applyProtection="1">
      <alignment horizontal="right"/>
    </xf>
    <xf numFmtId="0" fontId="19" fillId="0" borderId="1" xfId="0" applyFont="1" applyBorder="1" applyProtection="1"/>
    <xf numFmtId="0" fontId="19" fillId="0" borderId="3" xfId="0" applyFont="1" applyBorder="1" applyAlignment="1" applyProtection="1">
      <alignment horizontal="left" vertical="top" wrapText="1"/>
    </xf>
    <xf numFmtId="0" fontId="19" fillId="0" borderId="6" xfId="0" applyFont="1" applyBorder="1" applyAlignment="1" applyProtection="1">
      <alignment horizontal="left" vertical="top" wrapText="1"/>
    </xf>
    <xf numFmtId="0" fontId="19" fillId="0" borderId="4" xfId="0" applyFont="1" applyBorder="1" applyAlignment="1" applyProtection="1">
      <alignment horizontal="left" vertical="top" wrapText="1"/>
    </xf>
    <xf numFmtId="0" fontId="19" fillId="0" borderId="1" xfId="0" applyFont="1" applyBorder="1" applyAlignment="1" applyProtection="1">
      <alignment horizontal="center"/>
    </xf>
    <xf numFmtId="2" fontId="4" fillId="0" borderId="1" xfId="0" applyNumberFormat="1" applyFont="1" applyBorder="1" applyProtection="1"/>
    <xf numFmtId="44" fontId="3" fillId="0" borderId="1" xfId="1" applyFont="1" applyBorder="1" applyProtection="1"/>
    <xf numFmtId="0" fontId="21" fillId="0" borderId="1" xfId="0" applyFont="1" applyBorder="1" applyProtection="1"/>
    <xf numFmtId="44" fontId="8" fillId="8" borderId="1" xfId="0" applyNumberFormat="1" applyFont="1" applyFill="1" applyBorder="1" applyAlignment="1" applyProtection="1">
      <alignment horizontal="center"/>
    </xf>
    <xf numFmtId="0" fontId="19" fillId="0" borderId="1" xfId="0" applyFont="1" applyBorder="1" applyAlignment="1" applyProtection="1">
      <alignment wrapText="1"/>
    </xf>
    <xf numFmtId="44" fontId="5" fillId="0" borderId="1" xfId="4" applyNumberFormat="1" applyFont="1" applyBorder="1" applyProtection="1"/>
    <xf numFmtId="0" fontId="16" fillId="0" borderId="1" xfId="0" applyFont="1" applyBorder="1" applyProtection="1"/>
    <xf numFmtId="0" fontId="7" fillId="8" borderId="1" xfId="0" applyFont="1" applyFill="1" applyBorder="1" applyProtection="1"/>
    <xf numFmtId="0" fontId="8" fillId="8" borderId="1" xfId="0" applyFont="1" applyFill="1" applyBorder="1" applyProtection="1"/>
    <xf numFmtId="0" fontId="15" fillId="8" borderId="1" xfId="0" applyFont="1" applyFill="1" applyBorder="1" applyAlignment="1" applyProtection="1">
      <alignment horizontal="center"/>
    </xf>
    <xf numFmtId="0" fontId="6" fillId="2" borderId="0" xfId="0" applyFont="1" applyFill="1" applyProtection="1"/>
    <xf numFmtId="44" fontId="6" fillId="2" borderId="0" xfId="0" applyNumberFormat="1" applyFont="1" applyFill="1" applyProtection="1"/>
    <xf numFmtId="0" fontId="4" fillId="0" borderId="1" xfId="0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horizontal="center"/>
    </xf>
    <xf numFmtId="0" fontId="30" fillId="9" borderId="0" xfId="0" applyFont="1" applyFill="1"/>
    <xf numFmtId="0" fontId="29" fillId="9" borderId="0" xfId="0" applyFont="1" applyFill="1"/>
    <xf numFmtId="44" fontId="3" fillId="10" borderId="0" xfId="0" applyNumberFormat="1" applyFont="1" applyFill="1"/>
    <xf numFmtId="0" fontId="0" fillId="0" borderId="0" xfId="0" applyProtection="1">
      <protection locked="0"/>
    </xf>
    <xf numFmtId="164" fontId="4" fillId="0" borderId="0" xfId="3" applyProtection="1">
      <protection locked="0"/>
    </xf>
    <xf numFmtId="44" fontId="5" fillId="0" borderId="0" xfId="4" applyNumberFormat="1" applyFont="1" applyProtection="1">
      <protection locked="0"/>
    </xf>
    <xf numFmtId="44" fontId="6" fillId="6" borderId="0" xfId="4" applyNumberFormat="1" applyFont="1" applyFill="1" applyProtection="1">
      <protection locked="0"/>
    </xf>
    <xf numFmtId="44" fontId="8" fillId="7" borderId="1" xfId="5" applyFont="1" applyFill="1" applyBorder="1" applyAlignment="1" applyProtection="1">
      <alignment horizontal="center"/>
      <protection locked="0"/>
    </xf>
    <xf numFmtId="44" fontId="8" fillId="4" borderId="1" xfId="5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44" fontId="5" fillId="4" borderId="1" xfId="4" applyNumberFormat="1" applyFont="1" applyFill="1" applyBorder="1" applyProtection="1">
      <protection locked="0"/>
    </xf>
    <xf numFmtId="44" fontId="5" fillId="6" borderId="1" xfId="4" applyNumberFormat="1" applyFont="1" applyFill="1" applyBorder="1" applyProtection="1">
      <protection locked="0"/>
    </xf>
    <xf numFmtId="44" fontId="8" fillId="7" borderId="1" xfId="5" applyFont="1" applyFill="1" applyBorder="1" applyProtection="1">
      <protection locked="0"/>
    </xf>
    <xf numFmtId="44" fontId="8" fillId="6" borderId="1" xfId="5" applyFont="1" applyFill="1" applyBorder="1" applyAlignment="1" applyProtection="1">
      <alignment horizontal="center"/>
      <protection locked="0"/>
    </xf>
    <xf numFmtId="0" fontId="16" fillId="0" borderId="0" xfId="0" applyFont="1" applyAlignment="1" applyProtection="1">
      <alignment vertical="top" wrapText="1"/>
      <protection locked="0"/>
    </xf>
    <xf numFmtId="164" fontId="4" fillId="0" borderId="1" xfId="4" applyFont="1" applyBorder="1" applyAlignment="1" applyProtection="1">
      <alignment vertical="top" wrapText="1"/>
      <protection locked="0"/>
    </xf>
    <xf numFmtId="44" fontId="8" fillId="6" borderId="1" xfId="5" applyFont="1" applyFill="1" applyBorder="1" applyProtection="1">
      <protection locked="0"/>
    </xf>
    <xf numFmtId="0" fontId="17" fillId="0" borderId="0" xfId="0" applyFont="1" applyProtection="1">
      <protection locked="0"/>
    </xf>
    <xf numFmtId="164" fontId="8" fillId="7" borderId="1" xfId="4" applyFont="1" applyFill="1" applyBorder="1" applyAlignment="1" applyProtection="1">
      <alignment vertical="top" wrapText="1"/>
      <protection locked="0"/>
    </xf>
    <xf numFmtId="164" fontId="8" fillId="6" borderId="4" xfId="4" applyFont="1" applyFill="1" applyBorder="1" applyProtection="1">
      <protection locked="0"/>
    </xf>
    <xf numFmtId="44" fontId="4" fillId="7" borderId="1" xfId="5" applyFont="1" applyFill="1" applyBorder="1" applyAlignment="1" applyProtection="1">
      <alignment horizontal="center"/>
      <protection locked="0"/>
    </xf>
    <xf numFmtId="164" fontId="20" fillId="0" borderId="1" xfId="4" applyFont="1" applyBorder="1" applyProtection="1">
      <protection locked="0"/>
    </xf>
    <xf numFmtId="44" fontId="22" fillId="0" borderId="1" xfId="4" applyNumberFormat="1" applyFont="1" applyBorder="1" applyProtection="1">
      <protection locked="0"/>
    </xf>
    <xf numFmtId="164" fontId="5" fillId="0" borderId="1" xfId="4" applyFont="1" applyBorder="1" applyProtection="1">
      <protection locked="0"/>
    </xf>
    <xf numFmtId="0" fontId="7" fillId="6" borderId="3" xfId="0" applyFont="1" applyFill="1" applyBorder="1" applyAlignment="1" applyProtection="1">
      <alignment wrapText="1"/>
    </xf>
    <xf numFmtId="0" fontId="7" fillId="6" borderId="6" xfId="0" applyFont="1" applyFill="1" applyBorder="1" applyProtection="1"/>
    <xf numFmtId="0" fontId="8" fillId="0" borderId="3" xfId="0" applyFont="1" applyBorder="1" applyAlignment="1" applyProtection="1">
      <alignment horizontal="left" vertical="top" wrapText="1"/>
    </xf>
    <xf numFmtId="0" fontId="8" fillId="0" borderId="4" xfId="0" applyFont="1" applyBorder="1" applyAlignment="1" applyProtection="1">
      <alignment horizontal="left" vertical="top" wrapText="1"/>
    </xf>
    <xf numFmtId="0" fontId="4" fillId="0" borderId="1" xfId="0" quotePrefix="1" applyFont="1" applyBorder="1" applyAlignment="1" applyProtection="1">
      <alignment wrapText="1"/>
    </xf>
    <xf numFmtId="0" fontId="23" fillId="0" borderId="0" xfId="6" applyProtection="1"/>
    <xf numFmtId="0" fontId="0" fillId="0" borderId="0" xfId="0" quotePrefix="1" applyProtection="1"/>
  </cellXfs>
  <cellStyles count="7">
    <cellStyle name="Hyperlink" xfId="6" builtinId="8"/>
    <cellStyle name="Procent" xfId="2" builtinId="5"/>
    <cellStyle name="Standaard" xfId="0" builtinId="0"/>
    <cellStyle name="Standaard 2" xfId="4" xr:uid="{4986928D-FA73-4736-B40D-AEE82DA963FB}"/>
    <cellStyle name="Standaard 4" xfId="3" xr:uid="{42F2A1F0-EB1B-4BDA-B990-DD2290B54D07}"/>
    <cellStyle name="Valuta" xfId="1" builtinId="4"/>
    <cellStyle name="Valuta 2" xfId="5" xr:uid="{F9E9B523-47C6-4067-842D-213F9601D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4465320</xdr:colOff>
      <xdr:row>0</xdr:row>
      <xdr:rowOff>38100</xdr:rowOff>
    </xdr:from>
    <xdr:to>
      <xdr:col>4</xdr:col>
      <xdr:colOff>152400</xdr:colOff>
      <xdr:row>2</xdr:row>
      <xdr:rowOff>15240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7B27B9D1-B465-4693-6494-30891F4F1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4991100" y="3810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259080</xdr:colOff>
      <xdr:row>2</xdr:row>
      <xdr:rowOff>243840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2C8CEEAF-ECE1-49CC-A021-34AE7DA4F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5128260" y="18288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561975</xdr:colOff>
      <xdr:row>4</xdr:row>
      <xdr:rowOff>2700</xdr:rowOff>
    </xdr:from>
    <xdr:to>
      <xdr:col>15</xdr:col>
      <xdr:colOff>519192</xdr:colOff>
      <xdr:row>176</xdr:row>
      <xdr:rowOff>114300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488E1FF-B3A8-9C16-3A74-FE226C632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1002825"/>
          <a:ext cx="4834017" cy="3226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259080</xdr:colOff>
      <xdr:row>2</xdr:row>
      <xdr:rowOff>243840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C57744BB-20BE-46E3-9234-82DB5B130B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5128260" y="26670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15</xdr:col>
      <xdr:colOff>495300</xdr:colOff>
      <xdr:row>165</xdr:row>
      <xdr:rowOff>228600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621C2E8-8AF6-568E-086C-357C0C2E4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1076325"/>
          <a:ext cx="4762500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541020</xdr:colOff>
      <xdr:row>1</xdr:row>
      <xdr:rowOff>0</xdr:rowOff>
    </xdr:from>
    <xdr:to>
      <xdr:col>6</xdr:col>
      <xdr:colOff>228600</xdr:colOff>
      <xdr:row>2</xdr:row>
      <xdr:rowOff>243840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0165AE0D-773F-4245-AD96-0F4BB1544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5097780" y="26670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600075</xdr:colOff>
      <xdr:row>3</xdr:row>
      <xdr:rowOff>9525</xdr:rowOff>
    </xdr:from>
    <xdr:to>
      <xdr:col>15</xdr:col>
      <xdr:colOff>485775</xdr:colOff>
      <xdr:row>256</xdr:row>
      <xdr:rowOff>76200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33DFE06-DE44-45B1-98FC-9B57B27B5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885825"/>
          <a:ext cx="4762500" cy="357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C87E-3F14-43E3-91DD-8E12277D2A97}">
  <dimension ref="A1:P437"/>
  <sheetViews>
    <sheetView tabSelected="1" workbookViewId="0">
      <selection activeCell="G18" sqref="G18"/>
    </sheetView>
  </sheetViews>
  <sheetFormatPr defaultRowHeight="15" x14ac:dyDescent="0.25"/>
  <cols>
    <col min="1" max="1" width="7.7109375" style="10" customWidth="1"/>
    <col min="2" max="2" width="72.42578125" style="10" customWidth="1"/>
    <col min="3" max="3" width="8.42578125" style="10" customWidth="1"/>
    <col min="4" max="4" width="10.140625" style="115" bestFit="1" customWidth="1"/>
    <col min="5" max="9" width="9.140625" style="114"/>
    <col min="10" max="10" width="7.85546875" style="114" bestFit="1" customWidth="1"/>
    <col min="11" max="11" width="31" style="114" customWidth="1"/>
    <col min="12" max="12" width="7" style="114" bestFit="1" customWidth="1"/>
    <col min="13" max="13" width="3.5703125" style="114" bestFit="1" customWidth="1"/>
    <col min="14" max="16384" width="9.140625" style="114"/>
  </cols>
  <sheetData>
    <row r="1" spans="1:4" ht="21" customHeight="1" x14ac:dyDescent="0.25">
      <c r="A1" s="9"/>
    </row>
    <row r="2" spans="1:4" ht="24" x14ac:dyDescent="0.4">
      <c r="A2" s="11" t="s">
        <v>0</v>
      </c>
      <c r="D2" s="116"/>
    </row>
    <row r="3" spans="1:4" ht="15.75" x14ac:dyDescent="0.25">
      <c r="A3" s="14" t="s">
        <v>1</v>
      </c>
      <c r="B3" s="14" t="s">
        <v>2</v>
      </c>
      <c r="C3" s="14" t="s">
        <v>3</v>
      </c>
      <c r="D3" s="117" t="s">
        <v>4</v>
      </c>
    </row>
    <row r="4" spans="1:4" x14ac:dyDescent="0.25">
      <c r="A4" s="16" t="s">
        <v>5</v>
      </c>
      <c r="B4" s="16" t="s">
        <v>6</v>
      </c>
      <c r="C4" s="17"/>
      <c r="D4" s="118"/>
    </row>
    <row r="5" spans="1:4" x14ac:dyDescent="0.25">
      <c r="A5" s="18" t="s">
        <v>7</v>
      </c>
      <c r="B5" s="18" t="s">
        <v>8</v>
      </c>
      <c r="C5" s="20" t="s">
        <v>9</v>
      </c>
      <c r="D5" s="2"/>
    </row>
    <row r="6" spans="1:4" x14ac:dyDescent="0.25">
      <c r="A6" s="18" t="s">
        <v>10</v>
      </c>
      <c r="B6" s="18" t="s">
        <v>11</v>
      </c>
      <c r="C6" s="20" t="s">
        <v>9</v>
      </c>
      <c r="D6" s="2"/>
    </row>
    <row r="7" spans="1:4" x14ac:dyDescent="0.25">
      <c r="A7" s="18" t="s">
        <v>10</v>
      </c>
      <c r="B7" s="18" t="s">
        <v>12</v>
      </c>
      <c r="C7" s="20" t="s">
        <v>9</v>
      </c>
      <c r="D7" s="2"/>
    </row>
    <row r="8" spans="1:4" ht="15.75" customHeight="1" x14ac:dyDescent="0.25">
      <c r="A8" s="18" t="s">
        <v>13</v>
      </c>
      <c r="B8" s="18" t="s">
        <v>14</v>
      </c>
      <c r="C8" s="20" t="s">
        <v>15</v>
      </c>
      <c r="D8" s="2"/>
    </row>
    <row r="9" spans="1:4" x14ac:dyDescent="0.25">
      <c r="A9" s="18" t="s">
        <v>13</v>
      </c>
      <c r="B9" s="18" t="s">
        <v>16</v>
      </c>
      <c r="C9" s="20" t="s">
        <v>9</v>
      </c>
      <c r="D9" s="2"/>
    </row>
    <row r="10" spans="1:4" x14ac:dyDescent="0.25">
      <c r="A10" s="18" t="s">
        <v>17</v>
      </c>
      <c r="B10" s="18" t="s">
        <v>18</v>
      </c>
      <c r="C10" s="20" t="s">
        <v>19</v>
      </c>
      <c r="D10" s="2"/>
    </row>
    <row r="11" spans="1:4" x14ac:dyDescent="0.25">
      <c r="A11" s="18" t="s">
        <v>17</v>
      </c>
      <c r="B11" s="18" t="s">
        <v>20</v>
      </c>
      <c r="C11" s="20" t="s">
        <v>9</v>
      </c>
      <c r="D11" s="2"/>
    </row>
    <row r="12" spans="1:4" x14ac:dyDescent="0.25">
      <c r="A12" s="18" t="s">
        <v>13</v>
      </c>
      <c r="B12" s="18" t="s">
        <v>21</v>
      </c>
      <c r="C12" s="20" t="s">
        <v>19</v>
      </c>
      <c r="D12" s="2"/>
    </row>
    <row r="13" spans="1:4" ht="16.5" customHeight="1" x14ac:dyDescent="0.25">
      <c r="A13" s="18" t="s">
        <v>13</v>
      </c>
      <c r="B13" s="18" t="s">
        <v>22</v>
      </c>
      <c r="C13" s="20" t="s">
        <v>9</v>
      </c>
      <c r="D13" s="2"/>
    </row>
    <row r="14" spans="1:4" ht="15.75" customHeight="1" x14ac:dyDescent="0.25">
      <c r="A14" s="18" t="s">
        <v>23</v>
      </c>
      <c r="B14" s="18" t="s">
        <v>24</v>
      </c>
      <c r="C14" s="20" t="s">
        <v>19</v>
      </c>
      <c r="D14" s="2"/>
    </row>
    <row r="15" spans="1:4" x14ac:dyDescent="0.25">
      <c r="A15" s="18" t="s">
        <v>23</v>
      </c>
      <c r="B15" s="18" t="s">
        <v>25</v>
      </c>
      <c r="C15" s="20" t="s">
        <v>9</v>
      </c>
      <c r="D15" s="2"/>
    </row>
    <row r="16" spans="1:4" x14ac:dyDescent="0.25">
      <c r="A16" s="18"/>
      <c r="B16" s="18" t="s">
        <v>26</v>
      </c>
      <c r="C16" s="20" t="s">
        <v>19</v>
      </c>
      <c r="D16" s="2"/>
    </row>
    <row r="17" spans="1:16" x14ac:dyDescent="0.25">
      <c r="A17" s="18"/>
      <c r="B17" s="18" t="s">
        <v>27</v>
      </c>
      <c r="C17" s="20" t="s">
        <v>19</v>
      </c>
      <c r="D17" s="2"/>
    </row>
    <row r="18" spans="1:16" x14ac:dyDescent="0.25">
      <c r="A18" s="18"/>
      <c r="B18" s="18" t="s">
        <v>28</v>
      </c>
      <c r="C18" s="20" t="s">
        <v>19</v>
      </c>
      <c r="D18" s="2"/>
    </row>
    <row r="19" spans="1:16" ht="24.75" x14ac:dyDescent="0.25">
      <c r="A19" s="18"/>
      <c r="B19" s="24" t="s">
        <v>29</v>
      </c>
      <c r="C19" s="20"/>
      <c r="D19" s="5"/>
    </row>
    <row r="20" spans="1:16" x14ac:dyDescent="0.25">
      <c r="A20" s="16" t="s">
        <v>30</v>
      </c>
      <c r="B20" s="16" t="s">
        <v>31</v>
      </c>
      <c r="C20" s="17"/>
      <c r="D20" s="118"/>
    </row>
    <row r="21" spans="1:16" x14ac:dyDescent="0.25">
      <c r="A21" s="26"/>
      <c r="B21" s="26" t="s">
        <v>32</v>
      </c>
      <c r="C21" s="27"/>
      <c r="D21" s="119"/>
    </row>
    <row r="22" spans="1:16" x14ac:dyDescent="0.25">
      <c r="A22" s="28"/>
      <c r="B22" s="18" t="s">
        <v>33</v>
      </c>
      <c r="C22" s="20" t="s">
        <v>34</v>
      </c>
      <c r="D22" s="2"/>
    </row>
    <row r="23" spans="1:16" x14ac:dyDescent="0.25">
      <c r="A23" s="28"/>
      <c r="B23" s="18" t="s">
        <v>35</v>
      </c>
      <c r="C23" s="20" t="s">
        <v>34</v>
      </c>
      <c r="D23" s="2"/>
    </row>
    <row r="24" spans="1:16" x14ac:dyDescent="0.25">
      <c r="A24" s="28"/>
      <c r="B24" s="18" t="s">
        <v>36</v>
      </c>
      <c r="C24" s="20" t="s">
        <v>34</v>
      </c>
      <c r="D24" s="2"/>
    </row>
    <row r="25" spans="1:16" x14ac:dyDescent="0.25">
      <c r="A25" s="29"/>
      <c r="B25" s="26" t="s">
        <v>37</v>
      </c>
      <c r="C25" s="27"/>
      <c r="D25" s="119"/>
    </row>
    <row r="26" spans="1:16" x14ac:dyDescent="0.25">
      <c r="A26" s="28"/>
      <c r="B26" s="28" t="s">
        <v>38</v>
      </c>
      <c r="C26" s="31" t="s">
        <v>34</v>
      </c>
      <c r="D26" s="2"/>
    </row>
    <row r="27" spans="1:16" x14ac:dyDescent="0.25">
      <c r="A27" s="28"/>
      <c r="B27" s="18" t="s">
        <v>39</v>
      </c>
      <c r="C27" s="20" t="s">
        <v>34</v>
      </c>
      <c r="D27" s="2"/>
    </row>
    <row r="28" spans="1:16" x14ac:dyDescent="0.25">
      <c r="A28" s="28"/>
      <c r="B28" s="18" t="s">
        <v>40</v>
      </c>
      <c r="C28" s="20" t="s">
        <v>34</v>
      </c>
      <c r="D28" s="2"/>
    </row>
    <row r="29" spans="1:16" x14ac:dyDescent="0.25">
      <c r="A29" s="29"/>
      <c r="B29" s="26" t="s">
        <v>41</v>
      </c>
      <c r="C29" s="27"/>
      <c r="D29" s="119"/>
    </row>
    <row r="30" spans="1:16" s="120" customFormat="1" x14ac:dyDescent="0.25">
      <c r="A30" s="32"/>
      <c r="B30" s="33" t="s">
        <v>42</v>
      </c>
      <c r="C30" s="34" t="s">
        <v>34</v>
      </c>
      <c r="D30" s="2"/>
      <c r="H30" s="114"/>
      <c r="I30" s="114"/>
      <c r="J30" s="114"/>
      <c r="K30" s="114"/>
      <c r="L30" s="114"/>
      <c r="M30" s="114"/>
      <c r="N30" s="114"/>
      <c r="O30" s="114"/>
      <c r="P30" s="114"/>
    </row>
    <row r="31" spans="1:16" x14ac:dyDescent="0.25">
      <c r="A31" s="28"/>
      <c r="B31" s="28" t="s">
        <v>43</v>
      </c>
      <c r="C31" s="31" t="s">
        <v>34</v>
      </c>
      <c r="D31" s="2"/>
    </row>
    <row r="32" spans="1:16" x14ac:dyDescent="0.25">
      <c r="A32" s="28"/>
      <c r="B32" s="18" t="s">
        <v>44</v>
      </c>
      <c r="C32" s="20" t="s">
        <v>34</v>
      </c>
      <c r="D32" s="2"/>
    </row>
    <row r="33" spans="1:4" x14ac:dyDescent="0.25">
      <c r="A33" s="35"/>
      <c r="B33" s="26" t="s">
        <v>45</v>
      </c>
      <c r="C33" s="36"/>
      <c r="D33" s="121"/>
    </row>
    <row r="34" spans="1:4" x14ac:dyDescent="0.25">
      <c r="A34" s="28"/>
      <c r="B34" s="18" t="s">
        <v>46</v>
      </c>
      <c r="C34" s="20" t="s">
        <v>34</v>
      </c>
      <c r="D34" s="2"/>
    </row>
    <row r="35" spans="1:4" x14ac:dyDescent="0.25">
      <c r="A35" s="18"/>
      <c r="B35" s="18" t="s">
        <v>47</v>
      </c>
      <c r="C35" s="20" t="s">
        <v>34</v>
      </c>
      <c r="D35" s="2"/>
    </row>
    <row r="36" spans="1:4" x14ac:dyDescent="0.25">
      <c r="A36" s="18"/>
      <c r="B36" s="18" t="s">
        <v>48</v>
      </c>
      <c r="C36" s="20" t="s">
        <v>34</v>
      </c>
      <c r="D36" s="2"/>
    </row>
    <row r="37" spans="1:4" x14ac:dyDescent="0.25">
      <c r="A37" s="26"/>
      <c r="B37" s="26" t="s">
        <v>49</v>
      </c>
      <c r="C37" s="36"/>
      <c r="D37" s="121"/>
    </row>
    <row r="38" spans="1:4" x14ac:dyDescent="0.25">
      <c r="A38" s="18"/>
      <c r="B38" s="18" t="s">
        <v>50</v>
      </c>
      <c r="C38" s="20" t="s">
        <v>34</v>
      </c>
      <c r="D38" s="3"/>
    </row>
    <row r="39" spans="1:4" x14ac:dyDescent="0.25">
      <c r="A39" s="18"/>
      <c r="B39" s="18" t="s">
        <v>51</v>
      </c>
      <c r="C39" s="20" t="s">
        <v>34</v>
      </c>
      <c r="D39" s="2"/>
    </row>
    <row r="40" spans="1:4" x14ac:dyDescent="0.25">
      <c r="A40" s="18"/>
      <c r="B40" s="18" t="s">
        <v>52</v>
      </c>
      <c r="C40" s="20" t="s">
        <v>34</v>
      </c>
      <c r="D40" s="2"/>
    </row>
    <row r="41" spans="1:4" x14ac:dyDescent="0.25">
      <c r="A41" s="18"/>
      <c r="B41" s="18" t="s">
        <v>53</v>
      </c>
      <c r="C41" s="20" t="s">
        <v>34</v>
      </c>
      <c r="D41" s="2"/>
    </row>
    <row r="42" spans="1:4" x14ac:dyDescent="0.25">
      <c r="A42" s="18"/>
      <c r="B42" s="18" t="s">
        <v>54</v>
      </c>
      <c r="C42" s="20" t="s">
        <v>34</v>
      </c>
      <c r="D42" s="3"/>
    </row>
    <row r="43" spans="1:4" x14ac:dyDescent="0.25">
      <c r="A43" s="18"/>
      <c r="B43" s="18" t="s">
        <v>55</v>
      </c>
      <c r="C43" s="20" t="s">
        <v>34</v>
      </c>
      <c r="D43" s="2"/>
    </row>
    <row r="44" spans="1:4" x14ac:dyDescent="0.25">
      <c r="A44" s="18"/>
      <c r="B44" s="18" t="s">
        <v>56</v>
      </c>
      <c r="C44" s="20" t="s">
        <v>34</v>
      </c>
      <c r="D44" s="2"/>
    </row>
    <row r="45" spans="1:4" x14ac:dyDescent="0.25">
      <c r="A45" s="18"/>
      <c r="B45" s="18" t="s">
        <v>57</v>
      </c>
      <c r="C45" s="20" t="s">
        <v>34</v>
      </c>
      <c r="D45" s="2"/>
    </row>
    <row r="46" spans="1:4" x14ac:dyDescent="0.25">
      <c r="A46" s="18"/>
      <c r="B46" s="18" t="s">
        <v>58</v>
      </c>
      <c r="C46" s="20" t="s">
        <v>34</v>
      </c>
      <c r="D46" s="3"/>
    </row>
    <row r="47" spans="1:4" x14ac:dyDescent="0.25">
      <c r="A47" s="18"/>
      <c r="B47" s="18" t="s">
        <v>59</v>
      </c>
      <c r="C47" s="20" t="s">
        <v>34</v>
      </c>
      <c r="D47" s="2"/>
    </row>
    <row r="48" spans="1:4" x14ac:dyDescent="0.25">
      <c r="A48" s="18"/>
      <c r="B48" s="18" t="s">
        <v>60</v>
      </c>
      <c r="C48" s="20" t="s">
        <v>34</v>
      </c>
      <c r="D48" s="2"/>
    </row>
    <row r="49" spans="1:4" x14ac:dyDescent="0.25">
      <c r="A49" s="18"/>
      <c r="B49" s="18" t="s">
        <v>61</v>
      </c>
      <c r="C49" s="20" t="s">
        <v>34</v>
      </c>
      <c r="D49" s="2"/>
    </row>
    <row r="50" spans="1:4" x14ac:dyDescent="0.25">
      <c r="A50" s="38"/>
      <c r="B50" s="26" t="s">
        <v>62</v>
      </c>
      <c r="C50" s="39"/>
      <c r="D50" s="121"/>
    </row>
    <row r="51" spans="1:4" x14ac:dyDescent="0.25">
      <c r="A51" s="18"/>
      <c r="B51" s="40" t="s">
        <v>63</v>
      </c>
      <c r="C51" s="20" t="s">
        <v>34</v>
      </c>
      <c r="D51" s="2"/>
    </row>
    <row r="52" spans="1:4" x14ac:dyDescent="0.25">
      <c r="A52" s="41"/>
      <c r="B52" s="42" t="s">
        <v>64</v>
      </c>
      <c r="C52" s="44"/>
      <c r="D52" s="121"/>
    </row>
    <row r="53" spans="1:4" x14ac:dyDescent="0.25">
      <c r="A53" s="46"/>
      <c r="B53" s="47" t="s">
        <v>65</v>
      </c>
      <c r="C53" s="45" t="s">
        <v>9</v>
      </c>
      <c r="D53" s="2"/>
    </row>
    <row r="54" spans="1:4" x14ac:dyDescent="0.25">
      <c r="A54" s="46"/>
      <c r="B54" s="47" t="s">
        <v>66</v>
      </c>
      <c r="C54" s="45" t="s">
        <v>9</v>
      </c>
      <c r="D54" s="2"/>
    </row>
    <row r="55" spans="1:4" x14ac:dyDescent="0.25">
      <c r="A55" s="46"/>
      <c r="B55" s="47" t="s">
        <v>67</v>
      </c>
      <c r="C55" s="45" t="s">
        <v>9</v>
      </c>
      <c r="D55" s="2"/>
    </row>
    <row r="56" spans="1:4" x14ac:dyDescent="0.25">
      <c r="A56" s="46"/>
      <c r="B56" s="47" t="s">
        <v>68</v>
      </c>
      <c r="C56" s="45" t="s">
        <v>9</v>
      </c>
      <c r="D56" s="2"/>
    </row>
    <row r="57" spans="1:4" x14ac:dyDescent="0.25">
      <c r="A57" s="46"/>
      <c r="B57" s="47" t="s">
        <v>69</v>
      </c>
      <c r="C57" s="45" t="s">
        <v>9</v>
      </c>
      <c r="D57" s="2"/>
    </row>
    <row r="58" spans="1:4" x14ac:dyDescent="0.25">
      <c r="A58" s="46"/>
      <c r="B58" s="49" t="s">
        <v>70</v>
      </c>
      <c r="C58" s="45" t="s">
        <v>9</v>
      </c>
      <c r="D58" s="2"/>
    </row>
    <row r="59" spans="1:4" x14ac:dyDescent="0.25">
      <c r="A59" s="46"/>
      <c r="B59" s="51" t="s">
        <v>71</v>
      </c>
      <c r="C59" s="45" t="s">
        <v>19</v>
      </c>
      <c r="D59" s="2"/>
    </row>
    <row r="60" spans="1:4" x14ac:dyDescent="0.25">
      <c r="A60" s="41"/>
      <c r="B60" s="53" t="s">
        <v>72</v>
      </c>
      <c r="C60" s="44"/>
      <c r="D60" s="121"/>
    </row>
    <row r="61" spans="1:4" x14ac:dyDescent="0.25">
      <c r="A61" s="46"/>
      <c r="B61" s="55" t="s">
        <v>73</v>
      </c>
      <c r="C61" s="45" t="s">
        <v>74</v>
      </c>
      <c r="D61" s="2"/>
    </row>
    <row r="62" spans="1:4" x14ac:dyDescent="0.25">
      <c r="A62" s="46"/>
      <c r="B62" s="55" t="s">
        <v>75</v>
      </c>
      <c r="C62" s="45" t="s">
        <v>76</v>
      </c>
      <c r="D62" s="4"/>
    </row>
    <row r="63" spans="1:4" x14ac:dyDescent="0.25">
      <c r="A63" s="58"/>
      <c r="B63" s="59" t="s">
        <v>79</v>
      </c>
      <c r="C63" s="61"/>
      <c r="D63" s="122"/>
    </row>
    <row r="64" spans="1:4" x14ac:dyDescent="0.25">
      <c r="A64" s="16" t="s">
        <v>80</v>
      </c>
      <c r="B64" s="16" t="s">
        <v>81</v>
      </c>
      <c r="C64" s="16"/>
      <c r="D64" s="123"/>
    </row>
    <row r="65" spans="1:4" x14ac:dyDescent="0.25">
      <c r="A65" s="18" t="s">
        <v>82</v>
      </c>
      <c r="B65" s="18" t="s">
        <v>83</v>
      </c>
      <c r="C65" s="20" t="s">
        <v>34</v>
      </c>
      <c r="D65" s="2"/>
    </row>
    <row r="66" spans="1:4" x14ac:dyDescent="0.25">
      <c r="A66" s="18" t="s">
        <v>82</v>
      </c>
      <c r="B66" s="18" t="s">
        <v>83</v>
      </c>
      <c r="C66" s="20" t="s">
        <v>9</v>
      </c>
      <c r="D66" s="2"/>
    </row>
    <row r="67" spans="1:4" x14ac:dyDescent="0.25">
      <c r="A67" s="16" t="s">
        <v>84</v>
      </c>
      <c r="B67" s="16" t="s">
        <v>85</v>
      </c>
      <c r="C67" s="16"/>
      <c r="D67" s="123"/>
    </row>
    <row r="68" spans="1:4" x14ac:dyDescent="0.25">
      <c r="A68" s="18" t="s">
        <v>86</v>
      </c>
      <c r="B68" s="18" t="s">
        <v>87</v>
      </c>
      <c r="C68" s="20" t="s">
        <v>34</v>
      </c>
      <c r="D68" s="2"/>
    </row>
    <row r="69" spans="1:4" x14ac:dyDescent="0.25">
      <c r="A69" s="18" t="s">
        <v>86</v>
      </c>
      <c r="B69" s="18" t="s">
        <v>88</v>
      </c>
      <c r="C69" s="20" t="s">
        <v>9</v>
      </c>
      <c r="D69" s="2"/>
    </row>
    <row r="70" spans="1:4" x14ac:dyDescent="0.25">
      <c r="A70" s="18" t="s">
        <v>86</v>
      </c>
      <c r="B70" s="18" t="s">
        <v>89</v>
      </c>
      <c r="C70" s="20" t="s">
        <v>34</v>
      </c>
      <c r="D70" s="2"/>
    </row>
    <row r="71" spans="1:4" x14ac:dyDescent="0.25">
      <c r="A71" s="18" t="s">
        <v>86</v>
      </c>
      <c r="B71" s="18" t="s">
        <v>90</v>
      </c>
      <c r="C71" s="20" t="s">
        <v>34</v>
      </c>
      <c r="D71" s="2"/>
    </row>
    <row r="72" spans="1:4" x14ac:dyDescent="0.25">
      <c r="A72" s="18" t="s">
        <v>86</v>
      </c>
      <c r="B72" s="18" t="s">
        <v>91</v>
      </c>
      <c r="C72" s="20" t="s">
        <v>9</v>
      </c>
      <c r="D72" s="2"/>
    </row>
    <row r="73" spans="1:4" x14ac:dyDescent="0.25">
      <c r="A73" s="18" t="s">
        <v>86</v>
      </c>
      <c r="B73" s="18" t="s">
        <v>92</v>
      </c>
      <c r="C73" s="20" t="s">
        <v>34</v>
      </c>
      <c r="D73" s="2"/>
    </row>
    <row r="74" spans="1:4" x14ac:dyDescent="0.25">
      <c r="A74" s="63" t="s">
        <v>93</v>
      </c>
      <c r="B74" s="64" t="s">
        <v>94</v>
      </c>
      <c r="C74" s="65"/>
      <c r="D74" s="124"/>
    </row>
    <row r="75" spans="1:4" x14ac:dyDescent="0.25">
      <c r="A75" s="18"/>
      <c r="B75" s="18" t="s">
        <v>95</v>
      </c>
      <c r="C75" s="20" t="s">
        <v>34</v>
      </c>
      <c r="D75" s="2"/>
    </row>
    <row r="76" spans="1:4" x14ac:dyDescent="0.25">
      <c r="A76" s="18"/>
      <c r="B76" s="18" t="s">
        <v>96</v>
      </c>
      <c r="C76" s="20" t="s">
        <v>34</v>
      </c>
      <c r="D76" s="2"/>
    </row>
    <row r="77" spans="1:4" x14ac:dyDescent="0.25">
      <c r="A77" s="18"/>
      <c r="B77" s="18" t="s">
        <v>97</v>
      </c>
      <c r="C77" s="20" t="s">
        <v>34</v>
      </c>
      <c r="D77" s="2"/>
    </row>
    <row r="78" spans="1:4" x14ac:dyDescent="0.25">
      <c r="A78" s="18"/>
      <c r="B78" s="18" t="s">
        <v>98</v>
      </c>
      <c r="C78" s="20" t="s">
        <v>34</v>
      </c>
      <c r="D78" s="2"/>
    </row>
    <row r="79" spans="1:4" x14ac:dyDescent="0.25">
      <c r="A79" s="18"/>
      <c r="B79" s="18" t="s">
        <v>99</v>
      </c>
      <c r="C79" s="20" t="s">
        <v>34</v>
      </c>
      <c r="D79" s="2"/>
    </row>
    <row r="80" spans="1:4" x14ac:dyDescent="0.25">
      <c r="A80" s="18"/>
      <c r="B80" s="18" t="s">
        <v>100</v>
      </c>
      <c r="C80" s="20" t="s">
        <v>34</v>
      </c>
      <c r="D80" s="2"/>
    </row>
    <row r="81" spans="1:16" x14ac:dyDescent="0.25">
      <c r="A81" s="18"/>
      <c r="B81" s="18" t="s">
        <v>101</v>
      </c>
      <c r="C81" s="20" t="s">
        <v>9</v>
      </c>
      <c r="D81" s="2"/>
    </row>
    <row r="82" spans="1:16" x14ac:dyDescent="0.25">
      <c r="A82" s="18"/>
      <c r="B82" s="18" t="s">
        <v>102</v>
      </c>
      <c r="C82" s="20" t="s">
        <v>9</v>
      </c>
      <c r="D82" s="2"/>
    </row>
    <row r="83" spans="1:16" x14ac:dyDescent="0.25">
      <c r="A83" s="18"/>
      <c r="B83" s="18" t="s">
        <v>103</v>
      </c>
      <c r="C83" s="20" t="s">
        <v>34</v>
      </c>
      <c r="D83" s="2"/>
    </row>
    <row r="84" spans="1:16" x14ac:dyDescent="0.25">
      <c r="A84" s="18"/>
      <c r="B84" s="18" t="s">
        <v>104</v>
      </c>
      <c r="C84" s="20" t="s">
        <v>34</v>
      </c>
      <c r="D84" s="2"/>
    </row>
    <row r="85" spans="1:16" x14ac:dyDescent="0.25">
      <c r="A85" s="18"/>
      <c r="B85" s="18" t="s">
        <v>105</v>
      </c>
      <c r="C85" s="20" t="s">
        <v>34</v>
      </c>
      <c r="D85" s="2"/>
    </row>
    <row r="86" spans="1:16" s="120" customFormat="1" x14ac:dyDescent="0.25">
      <c r="A86" s="18" t="s">
        <v>106</v>
      </c>
      <c r="B86" s="18" t="s">
        <v>107</v>
      </c>
      <c r="C86" s="20" t="s">
        <v>19</v>
      </c>
      <c r="D86" s="2"/>
      <c r="H86" s="114"/>
      <c r="I86" s="114"/>
      <c r="J86" s="114"/>
      <c r="K86" s="114"/>
      <c r="L86" s="114"/>
      <c r="M86" s="114"/>
      <c r="N86" s="114"/>
      <c r="O86" s="114"/>
      <c r="P86" s="114"/>
    </row>
    <row r="87" spans="1:16" x14ac:dyDescent="0.25">
      <c r="A87" s="18" t="s">
        <v>108</v>
      </c>
      <c r="B87" s="18" t="s">
        <v>109</v>
      </c>
      <c r="C87" s="20" t="s">
        <v>19</v>
      </c>
      <c r="D87" s="2"/>
    </row>
    <row r="88" spans="1:16" s="120" customFormat="1" x14ac:dyDescent="0.25">
      <c r="A88" s="18" t="s">
        <v>110</v>
      </c>
      <c r="B88" s="18" t="s">
        <v>111</v>
      </c>
      <c r="C88" s="20" t="s">
        <v>19</v>
      </c>
      <c r="D88" s="2"/>
      <c r="H88" s="114"/>
      <c r="I88" s="114"/>
      <c r="J88" s="114"/>
      <c r="K88" s="114"/>
      <c r="L88" s="114"/>
      <c r="M88" s="114"/>
      <c r="N88" s="114"/>
      <c r="O88" s="114"/>
      <c r="P88" s="114"/>
    </row>
    <row r="89" spans="1:16" s="120" customFormat="1" x14ac:dyDescent="0.25">
      <c r="A89" s="18" t="s">
        <v>112</v>
      </c>
      <c r="B89" s="18" t="s">
        <v>113</v>
      </c>
      <c r="C89" s="20" t="s">
        <v>19</v>
      </c>
      <c r="D89" s="2"/>
      <c r="H89" s="114"/>
      <c r="I89" s="114"/>
      <c r="J89" s="114"/>
      <c r="K89" s="114"/>
      <c r="L89" s="114"/>
      <c r="M89" s="114"/>
      <c r="N89" s="114"/>
      <c r="O89" s="114"/>
      <c r="P89" s="114"/>
    </row>
    <row r="90" spans="1:16" s="120" customFormat="1" x14ac:dyDescent="0.25">
      <c r="A90" s="18" t="s">
        <v>114</v>
      </c>
      <c r="B90" s="18" t="s">
        <v>115</v>
      </c>
      <c r="C90" s="20" t="s">
        <v>9</v>
      </c>
      <c r="D90" s="2"/>
      <c r="H90" s="114"/>
      <c r="I90" s="114"/>
      <c r="J90" s="114"/>
      <c r="K90" s="114"/>
      <c r="L90" s="114"/>
      <c r="M90" s="114"/>
      <c r="N90" s="114"/>
      <c r="O90" s="114"/>
      <c r="P90" s="114"/>
    </row>
    <row r="91" spans="1:16" s="120" customFormat="1" x14ac:dyDescent="0.25">
      <c r="A91" s="18" t="s">
        <v>116</v>
      </c>
      <c r="B91" s="18" t="s">
        <v>117</v>
      </c>
      <c r="C91" s="20" t="s">
        <v>9</v>
      </c>
      <c r="D91" s="2"/>
      <c r="H91" s="114"/>
      <c r="I91" s="114"/>
      <c r="J91" s="114"/>
      <c r="K91" s="114"/>
      <c r="L91" s="114"/>
      <c r="M91" s="114"/>
      <c r="N91" s="114"/>
      <c r="O91" s="114"/>
      <c r="P91" s="114"/>
    </row>
    <row r="92" spans="1:16" x14ac:dyDescent="0.25">
      <c r="A92" s="63" t="s">
        <v>118</v>
      </c>
      <c r="B92" s="64" t="s">
        <v>119</v>
      </c>
      <c r="C92" s="65"/>
      <c r="D92" s="124"/>
    </row>
    <row r="93" spans="1:16" x14ac:dyDescent="0.25">
      <c r="A93" s="18" t="s">
        <v>120</v>
      </c>
      <c r="B93" s="18" t="s">
        <v>121</v>
      </c>
      <c r="C93" s="20" t="s">
        <v>122</v>
      </c>
      <c r="D93" s="2"/>
    </row>
    <row r="94" spans="1:16" x14ac:dyDescent="0.25">
      <c r="A94" s="18" t="s">
        <v>120</v>
      </c>
      <c r="B94" s="18" t="s">
        <v>123</v>
      </c>
      <c r="C94" s="20" t="s">
        <v>19</v>
      </c>
      <c r="D94" s="2"/>
    </row>
    <row r="95" spans="1:16" x14ac:dyDescent="0.25">
      <c r="A95" s="18" t="s">
        <v>120</v>
      </c>
      <c r="B95" s="18" t="s">
        <v>124</v>
      </c>
      <c r="C95" s="20" t="s">
        <v>19</v>
      </c>
      <c r="D95" s="2"/>
    </row>
    <row r="96" spans="1:16" s="120" customFormat="1" x14ac:dyDescent="0.25">
      <c r="A96" s="18" t="s">
        <v>125</v>
      </c>
      <c r="B96" s="18" t="s">
        <v>126</v>
      </c>
      <c r="C96" s="20" t="s">
        <v>9</v>
      </c>
      <c r="D96" s="2"/>
      <c r="E96" s="125"/>
      <c r="H96" s="114"/>
      <c r="I96" s="114"/>
      <c r="J96" s="114"/>
      <c r="K96" s="114"/>
      <c r="L96" s="114"/>
      <c r="M96" s="114"/>
      <c r="N96" s="114"/>
      <c r="O96" s="114"/>
      <c r="P96" s="114"/>
    </row>
    <row r="97" spans="1:4" x14ac:dyDescent="0.25">
      <c r="A97" s="18"/>
      <c r="B97" s="18" t="s">
        <v>127</v>
      </c>
      <c r="C97" s="20" t="s">
        <v>19</v>
      </c>
      <c r="D97" s="2"/>
    </row>
    <row r="98" spans="1:4" x14ac:dyDescent="0.25">
      <c r="A98" s="18"/>
      <c r="B98" s="18" t="s">
        <v>128</v>
      </c>
      <c r="C98" s="20" t="s">
        <v>19</v>
      </c>
      <c r="D98" s="2"/>
    </row>
    <row r="99" spans="1:4" x14ac:dyDescent="0.25">
      <c r="A99" s="18"/>
      <c r="B99" s="18" t="s">
        <v>129</v>
      </c>
      <c r="C99" s="20" t="s">
        <v>19</v>
      </c>
      <c r="D99" s="2"/>
    </row>
    <row r="100" spans="1:4" x14ac:dyDescent="0.25">
      <c r="A100" s="18"/>
      <c r="B100" s="18" t="s">
        <v>130</v>
      </c>
      <c r="C100" s="20" t="s">
        <v>19</v>
      </c>
      <c r="D100" s="2"/>
    </row>
    <row r="101" spans="1:4" x14ac:dyDescent="0.25">
      <c r="A101" s="18" t="s">
        <v>131</v>
      </c>
      <c r="B101" s="18" t="s">
        <v>132</v>
      </c>
      <c r="C101" s="20" t="s">
        <v>19</v>
      </c>
      <c r="D101" s="2"/>
    </row>
    <row r="102" spans="1:4" x14ac:dyDescent="0.25">
      <c r="A102" s="18" t="s">
        <v>131</v>
      </c>
      <c r="B102" s="18" t="s">
        <v>133</v>
      </c>
      <c r="C102" s="20" t="s">
        <v>19</v>
      </c>
      <c r="D102" s="2"/>
    </row>
    <row r="103" spans="1:4" x14ac:dyDescent="0.25">
      <c r="A103" s="18" t="s">
        <v>131</v>
      </c>
      <c r="B103" s="18" t="s">
        <v>134</v>
      </c>
      <c r="C103" s="20" t="s">
        <v>19</v>
      </c>
      <c r="D103" s="2"/>
    </row>
    <row r="104" spans="1:4" x14ac:dyDescent="0.25">
      <c r="A104" s="18" t="s">
        <v>135</v>
      </c>
      <c r="B104" s="18" t="s">
        <v>136</v>
      </c>
      <c r="C104" s="20" t="s">
        <v>19</v>
      </c>
      <c r="D104" s="2"/>
    </row>
    <row r="105" spans="1:4" x14ac:dyDescent="0.25">
      <c r="A105" s="18" t="s">
        <v>137</v>
      </c>
      <c r="B105" s="18" t="s">
        <v>138</v>
      </c>
      <c r="C105" s="20" t="s">
        <v>19</v>
      </c>
      <c r="D105" s="2"/>
    </row>
    <row r="106" spans="1:4" x14ac:dyDescent="0.25">
      <c r="A106" s="18" t="s">
        <v>137</v>
      </c>
      <c r="B106" s="18" t="s">
        <v>139</v>
      </c>
      <c r="C106" s="20" t="s">
        <v>19</v>
      </c>
      <c r="D106" s="2"/>
    </row>
    <row r="107" spans="1:4" x14ac:dyDescent="0.25">
      <c r="A107" s="18" t="s">
        <v>137</v>
      </c>
      <c r="B107" s="18" t="s">
        <v>140</v>
      </c>
      <c r="C107" s="20" t="s">
        <v>19</v>
      </c>
      <c r="D107" s="2"/>
    </row>
    <row r="108" spans="1:4" x14ac:dyDescent="0.25">
      <c r="A108" s="18" t="s">
        <v>137</v>
      </c>
      <c r="B108" s="18" t="s">
        <v>141</v>
      </c>
      <c r="C108" s="20" t="s">
        <v>19</v>
      </c>
      <c r="D108" s="2"/>
    </row>
    <row r="109" spans="1:4" x14ac:dyDescent="0.25">
      <c r="A109" s="18" t="s">
        <v>137</v>
      </c>
      <c r="B109" s="18" t="s">
        <v>142</v>
      </c>
      <c r="C109" s="20" t="s">
        <v>19</v>
      </c>
      <c r="D109" s="2"/>
    </row>
    <row r="110" spans="1:4" x14ac:dyDescent="0.25">
      <c r="A110" s="18" t="s">
        <v>137</v>
      </c>
      <c r="B110" s="18" t="s">
        <v>143</v>
      </c>
      <c r="C110" s="20" t="s">
        <v>19</v>
      </c>
      <c r="D110" s="2"/>
    </row>
    <row r="111" spans="1:4" x14ac:dyDescent="0.25">
      <c r="A111" s="18" t="s">
        <v>144</v>
      </c>
      <c r="B111" s="18" t="s">
        <v>145</v>
      </c>
      <c r="C111" s="20" t="s">
        <v>19</v>
      </c>
      <c r="D111" s="2"/>
    </row>
    <row r="112" spans="1:4" x14ac:dyDescent="0.25">
      <c r="A112" s="18" t="s">
        <v>144</v>
      </c>
      <c r="B112" s="18" t="s">
        <v>146</v>
      </c>
      <c r="C112" s="20" t="s">
        <v>19</v>
      </c>
      <c r="D112" s="2"/>
    </row>
    <row r="113" spans="1:4" x14ac:dyDescent="0.25">
      <c r="A113" s="18" t="s">
        <v>144</v>
      </c>
      <c r="B113" s="18" t="s">
        <v>147</v>
      </c>
      <c r="C113" s="20" t="s">
        <v>19</v>
      </c>
      <c r="D113" s="2"/>
    </row>
    <row r="114" spans="1:4" x14ac:dyDescent="0.25">
      <c r="A114" s="18" t="s">
        <v>148</v>
      </c>
      <c r="B114" s="18" t="s">
        <v>149</v>
      </c>
      <c r="C114" s="20" t="s">
        <v>19</v>
      </c>
      <c r="D114" s="2"/>
    </row>
    <row r="115" spans="1:4" x14ac:dyDescent="0.25">
      <c r="A115" s="18" t="s">
        <v>150</v>
      </c>
      <c r="B115" s="18" t="s">
        <v>151</v>
      </c>
      <c r="C115" s="20" t="s">
        <v>19</v>
      </c>
      <c r="D115" s="2"/>
    </row>
    <row r="116" spans="1:4" x14ac:dyDescent="0.25">
      <c r="A116" s="18"/>
      <c r="B116" s="66" t="s">
        <v>152</v>
      </c>
      <c r="C116" s="20" t="s">
        <v>19</v>
      </c>
      <c r="D116" s="2"/>
    </row>
    <row r="117" spans="1:4" x14ac:dyDescent="0.25">
      <c r="A117" s="18"/>
      <c r="B117" s="18" t="s">
        <v>153</v>
      </c>
      <c r="C117" s="20" t="s">
        <v>19</v>
      </c>
      <c r="D117" s="2"/>
    </row>
    <row r="118" spans="1:4" x14ac:dyDescent="0.25">
      <c r="A118" s="18" t="s">
        <v>154</v>
      </c>
      <c r="B118" s="18" t="s">
        <v>155</v>
      </c>
      <c r="C118" s="20" t="s">
        <v>19</v>
      </c>
      <c r="D118" s="2"/>
    </row>
    <row r="119" spans="1:4" x14ac:dyDescent="0.25">
      <c r="A119" s="18" t="s">
        <v>154</v>
      </c>
      <c r="B119" s="18" t="s">
        <v>156</v>
      </c>
      <c r="C119" s="20" t="s">
        <v>19</v>
      </c>
      <c r="D119" s="2"/>
    </row>
    <row r="120" spans="1:4" ht="24.75" x14ac:dyDescent="0.25">
      <c r="A120" s="18"/>
      <c r="B120" s="24" t="s">
        <v>157</v>
      </c>
      <c r="C120" s="20"/>
      <c r="D120" s="5"/>
    </row>
    <row r="121" spans="1:4" x14ac:dyDescent="0.25">
      <c r="A121" s="18" t="s">
        <v>158</v>
      </c>
      <c r="B121" s="18" t="s">
        <v>159</v>
      </c>
      <c r="C121" s="20" t="s">
        <v>19</v>
      </c>
      <c r="D121" s="2"/>
    </row>
    <row r="122" spans="1:4" x14ac:dyDescent="0.25">
      <c r="A122" s="18" t="s">
        <v>158</v>
      </c>
      <c r="B122" s="18" t="s">
        <v>160</v>
      </c>
      <c r="C122" s="20" t="s">
        <v>19</v>
      </c>
      <c r="D122" s="2"/>
    </row>
    <row r="123" spans="1:4" x14ac:dyDescent="0.25">
      <c r="A123" s="18" t="s">
        <v>161</v>
      </c>
      <c r="B123" s="18" t="s">
        <v>162</v>
      </c>
      <c r="C123" s="20" t="s">
        <v>19</v>
      </c>
      <c r="D123" s="2"/>
    </row>
    <row r="124" spans="1:4" x14ac:dyDescent="0.25">
      <c r="A124" s="18" t="str">
        <f>A123</f>
        <v>HR50</v>
      </c>
      <c r="B124" s="18" t="s">
        <v>163</v>
      </c>
      <c r="C124" s="20" t="s">
        <v>19</v>
      </c>
      <c r="D124" s="2"/>
    </row>
    <row r="125" spans="1:4" x14ac:dyDescent="0.25">
      <c r="A125" s="18" t="s">
        <v>161</v>
      </c>
      <c r="B125" s="18" t="s">
        <v>164</v>
      </c>
      <c r="C125" s="20" t="s">
        <v>19</v>
      </c>
      <c r="D125" s="2"/>
    </row>
    <row r="126" spans="1:4" x14ac:dyDescent="0.25">
      <c r="A126" s="18" t="str">
        <f>A125</f>
        <v>HR50</v>
      </c>
      <c r="B126" s="18" t="s">
        <v>165</v>
      </c>
      <c r="C126" s="20" t="s">
        <v>19</v>
      </c>
      <c r="D126" s="2"/>
    </row>
    <row r="127" spans="1:4" x14ac:dyDescent="0.25">
      <c r="A127" s="18" t="s">
        <v>161</v>
      </c>
      <c r="B127" s="18" t="s">
        <v>166</v>
      </c>
      <c r="C127" s="20" t="s">
        <v>19</v>
      </c>
      <c r="D127" s="2"/>
    </row>
    <row r="128" spans="1:4" x14ac:dyDescent="0.25">
      <c r="A128" s="18" t="str">
        <f>A127</f>
        <v>HR50</v>
      </c>
      <c r="B128" s="18" t="s">
        <v>167</v>
      </c>
      <c r="C128" s="20" t="s">
        <v>19</v>
      </c>
      <c r="D128" s="2"/>
    </row>
    <row r="129" spans="1:4" x14ac:dyDescent="0.25">
      <c r="A129" s="18" t="s">
        <v>168</v>
      </c>
      <c r="B129" s="18" t="s">
        <v>169</v>
      </c>
      <c r="C129" s="20" t="s">
        <v>19</v>
      </c>
      <c r="D129" s="2"/>
    </row>
    <row r="130" spans="1:4" x14ac:dyDescent="0.25">
      <c r="A130" s="18" t="s">
        <v>168</v>
      </c>
      <c r="B130" s="18" t="s">
        <v>170</v>
      </c>
      <c r="C130" s="20" t="s">
        <v>19</v>
      </c>
      <c r="D130" s="2"/>
    </row>
    <row r="131" spans="1:4" x14ac:dyDescent="0.25">
      <c r="A131" s="18" t="s">
        <v>168</v>
      </c>
      <c r="B131" s="18" t="s">
        <v>171</v>
      </c>
      <c r="C131" s="20" t="s">
        <v>19</v>
      </c>
      <c r="D131" s="2"/>
    </row>
    <row r="132" spans="1:4" x14ac:dyDescent="0.25">
      <c r="A132" s="18" t="s">
        <v>168</v>
      </c>
      <c r="B132" s="18" t="s">
        <v>172</v>
      </c>
      <c r="C132" s="20" t="s">
        <v>19</v>
      </c>
      <c r="D132" s="2"/>
    </row>
    <row r="133" spans="1:4" x14ac:dyDescent="0.25">
      <c r="A133" s="18" t="s">
        <v>168</v>
      </c>
      <c r="B133" s="18" t="s">
        <v>173</v>
      </c>
      <c r="C133" s="20" t="s">
        <v>19</v>
      </c>
      <c r="D133" s="2"/>
    </row>
    <row r="134" spans="1:4" x14ac:dyDescent="0.25">
      <c r="A134" s="18" t="s">
        <v>168</v>
      </c>
      <c r="B134" s="18" t="s">
        <v>174</v>
      </c>
      <c r="C134" s="20" t="s">
        <v>19</v>
      </c>
      <c r="D134" s="2"/>
    </row>
    <row r="135" spans="1:4" x14ac:dyDescent="0.25">
      <c r="A135" s="18" t="s">
        <v>168</v>
      </c>
      <c r="B135" s="18" t="s">
        <v>175</v>
      </c>
      <c r="C135" s="20" t="s">
        <v>19</v>
      </c>
      <c r="D135" s="2"/>
    </row>
    <row r="136" spans="1:4" x14ac:dyDescent="0.25">
      <c r="A136" s="18" t="s">
        <v>176</v>
      </c>
      <c r="B136" s="18" t="s">
        <v>177</v>
      </c>
      <c r="C136" s="20" t="s">
        <v>34</v>
      </c>
      <c r="D136" s="2"/>
    </row>
    <row r="137" spans="1:4" x14ac:dyDescent="0.25">
      <c r="A137" s="18" t="s">
        <v>176</v>
      </c>
      <c r="B137" s="18" t="s">
        <v>177</v>
      </c>
      <c r="C137" s="20" t="s">
        <v>9</v>
      </c>
      <c r="D137" s="2"/>
    </row>
    <row r="138" spans="1:4" x14ac:dyDescent="0.25">
      <c r="A138" s="18" t="s">
        <v>178</v>
      </c>
      <c r="B138" s="18" t="s">
        <v>179</v>
      </c>
      <c r="C138" s="20" t="s">
        <v>9</v>
      </c>
      <c r="D138" s="2"/>
    </row>
    <row r="139" spans="1:4" x14ac:dyDescent="0.25">
      <c r="A139" s="18" t="s">
        <v>178</v>
      </c>
      <c r="B139" s="18" t="s">
        <v>179</v>
      </c>
      <c r="C139" s="20" t="s">
        <v>34</v>
      </c>
      <c r="D139" s="2"/>
    </row>
    <row r="140" spans="1:4" x14ac:dyDescent="0.25">
      <c r="A140" s="18" t="s">
        <v>180</v>
      </c>
      <c r="B140" s="18" t="s">
        <v>181</v>
      </c>
      <c r="C140" s="20" t="s">
        <v>34</v>
      </c>
      <c r="D140" s="2"/>
    </row>
    <row r="141" spans="1:4" ht="30" customHeight="1" x14ac:dyDescent="0.25">
      <c r="A141" s="68" t="s">
        <v>182</v>
      </c>
      <c r="B141" s="68"/>
      <c r="C141" s="70"/>
      <c r="D141" s="126"/>
    </row>
    <row r="142" spans="1:4" x14ac:dyDescent="0.25">
      <c r="A142" s="63" t="s">
        <v>183</v>
      </c>
      <c r="B142" s="64" t="s">
        <v>184</v>
      </c>
      <c r="C142" s="65"/>
      <c r="D142" s="124"/>
    </row>
    <row r="143" spans="1:4" x14ac:dyDescent="0.25">
      <c r="A143" s="18" t="s">
        <v>185</v>
      </c>
      <c r="B143" s="18" t="s">
        <v>186</v>
      </c>
      <c r="C143" s="20" t="s">
        <v>34</v>
      </c>
      <c r="D143" s="2"/>
    </row>
    <row r="144" spans="1:4" x14ac:dyDescent="0.25">
      <c r="A144" s="18" t="s">
        <v>187</v>
      </c>
      <c r="B144" s="18" t="s">
        <v>188</v>
      </c>
      <c r="C144" s="20" t="s">
        <v>34</v>
      </c>
      <c r="D144" s="2"/>
    </row>
    <row r="145" spans="1:4" x14ac:dyDescent="0.25">
      <c r="A145" s="68" t="s">
        <v>189</v>
      </c>
      <c r="B145" s="68"/>
      <c r="C145" s="20"/>
      <c r="D145" s="2"/>
    </row>
    <row r="146" spans="1:4" x14ac:dyDescent="0.25">
      <c r="A146" s="63"/>
      <c r="B146" s="63" t="s">
        <v>190</v>
      </c>
      <c r="C146" s="65"/>
      <c r="D146" s="124"/>
    </row>
    <row r="147" spans="1:4" x14ac:dyDescent="0.25">
      <c r="A147" s="16" t="s">
        <v>191</v>
      </c>
      <c r="B147" s="16" t="s">
        <v>192</v>
      </c>
      <c r="C147" s="16"/>
      <c r="D147" s="123"/>
    </row>
    <row r="148" spans="1:4" x14ac:dyDescent="0.25">
      <c r="A148" s="28" t="s">
        <v>191</v>
      </c>
      <c r="B148" s="18" t="s">
        <v>193</v>
      </c>
      <c r="C148" s="20" t="s">
        <v>9</v>
      </c>
      <c r="D148" s="2"/>
    </row>
    <row r="149" spans="1:4" x14ac:dyDescent="0.25">
      <c r="A149" s="28" t="s">
        <v>191</v>
      </c>
      <c r="B149" s="18" t="s">
        <v>194</v>
      </c>
      <c r="C149" s="20" t="s">
        <v>34</v>
      </c>
      <c r="D149" s="2"/>
    </row>
    <row r="150" spans="1:4" x14ac:dyDescent="0.25">
      <c r="A150" s="28" t="s">
        <v>191</v>
      </c>
      <c r="B150" s="18" t="s">
        <v>195</v>
      </c>
      <c r="C150" s="20" t="s">
        <v>34</v>
      </c>
      <c r="D150" s="2"/>
    </row>
    <row r="151" spans="1:4" x14ac:dyDescent="0.25">
      <c r="A151" s="28" t="s">
        <v>191</v>
      </c>
      <c r="B151" s="18" t="s">
        <v>196</v>
      </c>
      <c r="C151" s="20" t="s">
        <v>34</v>
      </c>
      <c r="D151" s="2"/>
    </row>
    <row r="152" spans="1:4" x14ac:dyDescent="0.25">
      <c r="A152" s="28" t="s">
        <v>191</v>
      </c>
      <c r="B152" s="18" t="s">
        <v>197</v>
      </c>
      <c r="C152" s="20" t="s">
        <v>34</v>
      </c>
      <c r="D152" s="2"/>
    </row>
    <row r="153" spans="1:4" x14ac:dyDescent="0.25">
      <c r="A153" s="28" t="s">
        <v>191</v>
      </c>
      <c r="B153" s="18" t="s">
        <v>198</v>
      </c>
      <c r="C153" s="20" t="s">
        <v>34</v>
      </c>
      <c r="D153" s="2"/>
    </row>
    <row r="154" spans="1:4" x14ac:dyDescent="0.25">
      <c r="A154" s="28" t="s">
        <v>191</v>
      </c>
      <c r="B154" s="18" t="s">
        <v>199</v>
      </c>
      <c r="C154" s="20" t="s">
        <v>34</v>
      </c>
      <c r="D154" s="2"/>
    </row>
    <row r="155" spans="1:4" x14ac:dyDescent="0.25">
      <c r="A155" s="28" t="s">
        <v>191</v>
      </c>
      <c r="B155" s="18" t="s">
        <v>200</v>
      </c>
      <c r="C155" s="20" t="s">
        <v>19</v>
      </c>
      <c r="D155" s="2"/>
    </row>
    <row r="156" spans="1:4" x14ac:dyDescent="0.25">
      <c r="A156" s="28" t="s">
        <v>191</v>
      </c>
      <c r="B156" s="18" t="s">
        <v>201</v>
      </c>
      <c r="C156" s="20" t="s">
        <v>9</v>
      </c>
      <c r="D156" s="2"/>
    </row>
    <row r="157" spans="1:4" x14ac:dyDescent="0.25">
      <c r="A157" s="28" t="s">
        <v>191</v>
      </c>
      <c r="B157" s="18" t="s">
        <v>202</v>
      </c>
      <c r="C157" s="20" t="s">
        <v>9</v>
      </c>
      <c r="D157" s="2"/>
    </row>
    <row r="158" spans="1:4" x14ac:dyDescent="0.25">
      <c r="A158" s="28" t="s">
        <v>191</v>
      </c>
      <c r="B158" s="18" t="s">
        <v>203</v>
      </c>
      <c r="C158" s="20" t="s">
        <v>9</v>
      </c>
      <c r="D158" s="2"/>
    </row>
    <row r="159" spans="1:4" x14ac:dyDescent="0.25">
      <c r="A159" s="28" t="s">
        <v>191</v>
      </c>
      <c r="B159" s="18" t="s">
        <v>204</v>
      </c>
      <c r="C159" s="20" t="s">
        <v>34</v>
      </c>
      <c r="D159" s="2"/>
    </row>
    <row r="160" spans="1:4" x14ac:dyDescent="0.25">
      <c r="A160" s="28" t="s">
        <v>191</v>
      </c>
      <c r="B160" s="18" t="s">
        <v>205</v>
      </c>
      <c r="C160" s="20" t="s">
        <v>9</v>
      </c>
      <c r="D160" s="2"/>
    </row>
    <row r="161" spans="1:4" x14ac:dyDescent="0.25">
      <c r="A161" s="28" t="s">
        <v>191</v>
      </c>
      <c r="B161" s="18" t="s">
        <v>206</v>
      </c>
      <c r="C161" s="20" t="s">
        <v>34</v>
      </c>
      <c r="D161" s="2"/>
    </row>
    <row r="162" spans="1:4" x14ac:dyDescent="0.25">
      <c r="A162" s="28" t="s">
        <v>191</v>
      </c>
      <c r="B162" s="18" t="s">
        <v>207</v>
      </c>
      <c r="C162" s="20" t="s">
        <v>9</v>
      </c>
      <c r="D162" s="2"/>
    </row>
    <row r="163" spans="1:4" x14ac:dyDescent="0.25">
      <c r="A163" s="28" t="s">
        <v>191</v>
      </c>
      <c r="B163" s="18" t="s">
        <v>208</v>
      </c>
      <c r="C163" s="20" t="s">
        <v>9</v>
      </c>
      <c r="D163" s="2"/>
    </row>
    <row r="164" spans="1:4" x14ac:dyDescent="0.25">
      <c r="A164" s="18" t="s">
        <v>191</v>
      </c>
      <c r="B164" s="18" t="s">
        <v>209</v>
      </c>
      <c r="C164" s="20" t="s">
        <v>9</v>
      </c>
      <c r="D164" s="2"/>
    </row>
    <row r="165" spans="1:4" ht="26.25" x14ac:dyDescent="0.25">
      <c r="A165" s="71" t="s">
        <v>210</v>
      </c>
      <c r="B165" s="72" t="s">
        <v>211</v>
      </c>
      <c r="C165" s="16"/>
      <c r="D165" s="123"/>
    </row>
    <row r="166" spans="1:4" x14ac:dyDescent="0.25">
      <c r="A166" s="18" t="s">
        <v>210</v>
      </c>
      <c r="B166" s="18" t="s">
        <v>193</v>
      </c>
      <c r="C166" s="20" t="s">
        <v>9</v>
      </c>
      <c r="D166" s="2"/>
    </row>
    <row r="167" spans="1:4" x14ac:dyDescent="0.25">
      <c r="A167" s="18" t="s">
        <v>210</v>
      </c>
      <c r="B167" s="18" t="s">
        <v>194</v>
      </c>
      <c r="C167" s="20" t="s">
        <v>34</v>
      </c>
      <c r="D167" s="2"/>
    </row>
    <row r="168" spans="1:4" x14ac:dyDescent="0.25">
      <c r="A168" s="18" t="s">
        <v>210</v>
      </c>
      <c r="B168" s="18" t="s">
        <v>195</v>
      </c>
      <c r="C168" s="20" t="s">
        <v>34</v>
      </c>
      <c r="D168" s="2"/>
    </row>
    <row r="169" spans="1:4" x14ac:dyDescent="0.25">
      <c r="A169" s="18" t="s">
        <v>210</v>
      </c>
      <c r="B169" s="18" t="s">
        <v>196</v>
      </c>
      <c r="C169" s="20" t="s">
        <v>34</v>
      </c>
      <c r="D169" s="2"/>
    </row>
    <row r="170" spans="1:4" x14ac:dyDescent="0.25">
      <c r="A170" s="18" t="s">
        <v>210</v>
      </c>
      <c r="B170" s="18" t="s">
        <v>197</v>
      </c>
      <c r="C170" s="20" t="s">
        <v>34</v>
      </c>
      <c r="D170" s="2"/>
    </row>
    <row r="171" spans="1:4" x14ac:dyDescent="0.25">
      <c r="A171" s="18" t="s">
        <v>210</v>
      </c>
      <c r="B171" s="18" t="s">
        <v>198</v>
      </c>
      <c r="C171" s="20" t="s">
        <v>34</v>
      </c>
      <c r="D171" s="2"/>
    </row>
    <row r="172" spans="1:4" x14ac:dyDescent="0.25">
      <c r="A172" s="18" t="s">
        <v>210</v>
      </c>
      <c r="B172" s="18" t="s">
        <v>199</v>
      </c>
      <c r="C172" s="20" t="s">
        <v>34</v>
      </c>
      <c r="D172" s="2"/>
    </row>
    <row r="173" spans="1:4" x14ac:dyDescent="0.25">
      <c r="A173" s="18" t="s">
        <v>210</v>
      </c>
      <c r="B173" s="18" t="s">
        <v>200</v>
      </c>
      <c r="C173" s="20" t="s">
        <v>19</v>
      </c>
      <c r="D173" s="2"/>
    </row>
    <row r="174" spans="1:4" x14ac:dyDescent="0.25">
      <c r="A174" s="18" t="s">
        <v>210</v>
      </c>
      <c r="B174" s="18" t="s">
        <v>201</v>
      </c>
      <c r="C174" s="20" t="s">
        <v>9</v>
      </c>
      <c r="D174" s="2"/>
    </row>
    <row r="175" spans="1:4" x14ac:dyDescent="0.25">
      <c r="A175" s="18" t="s">
        <v>210</v>
      </c>
      <c r="B175" s="18" t="s">
        <v>202</v>
      </c>
      <c r="C175" s="20" t="s">
        <v>9</v>
      </c>
      <c r="D175" s="2"/>
    </row>
    <row r="176" spans="1:4" x14ac:dyDescent="0.25">
      <c r="A176" s="18" t="s">
        <v>210</v>
      </c>
      <c r="B176" s="18" t="s">
        <v>203</v>
      </c>
      <c r="C176" s="20" t="s">
        <v>9</v>
      </c>
      <c r="D176" s="2"/>
    </row>
    <row r="177" spans="1:4" x14ac:dyDescent="0.25">
      <c r="A177" s="18" t="s">
        <v>210</v>
      </c>
      <c r="B177" s="18" t="s">
        <v>204</v>
      </c>
      <c r="C177" s="20" t="s">
        <v>34</v>
      </c>
      <c r="D177" s="2"/>
    </row>
    <row r="178" spans="1:4" x14ac:dyDescent="0.25">
      <c r="A178" s="18" t="s">
        <v>210</v>
      </c>
      <c r="B178" s="18" t="s">
        <v>205</v>
      </c>
      <c r="C178" s="20" t="s">
        <v>9</v>
      </c>
      <c r="D178" s="2"/>
    </row>
    <row r="179" spans="1:4" x14ac:dyDescent="0.25">
      <c r="A179" s="18" t="s">
        <v>210</v>
      </c>
      <c r="B179" s="18" t="s">
        <v>206</v>
      </c>
      <c r="C179" s="20" t="s">
        <v>34</v>
      </c>
      <c r="D179" s="2"/>
    </row>
    <row r="180" spans="1:4" x14ac:dyDescent="0.25">
      <c r="A180" s="18" t="s">
        <v>210</v>
      </c>
      <c r="B180" s="18" t="s">
        <v>212</v>
      </c>
      <c r="C180" s="20" t="s">
        <v>9</v>
      </c>
      <c r="D180" s="2"/>
    </row>
    <row r="181" spans="1:4" x14ac:dyDescent="0.25">
      <c r="A181" s="18" t="s">
        <v>210</v>
      </c>
      <c r="B181" s="18" t="s">
        <v>208</v>
      </c>
      <c r="C181" s="20" t="s">
        <v>9</v>
      </c>
      <c r="D181" s="2"/>
    </row>
    <row r="182" spans="1:4" x14ac:dyDescent="0.25">
      <c r="A182" s="18" t="s">
        <v>210</v>
      </c>
      <c r="B182" s="18" t="s">
        <v>209</v>
      </c>
      <c r="C182" s="20" t="s">
        <v>9</v>
      </c>
      <c r="D182" s="2"/>
    </row>
    <row r="183" spans="1:4" x14ac:dyDescent="0.25">
      <c r="A183" s="16" t="s">
        <v>213</v>
      </c>
      <c r="B183" s="16" t="s">
        <v>214</v>
      </c>
      <c r="C183" s="16"/>
      <c r="D183" s="123"/>
    </row>
    <row r="184" spans="1:4" x14ac:dyDescent="0.25">
      <c r="A184" s="18" t="s">
        <v>213</v>
      </c>
      <c r="B184" s="18" t="s">
        <v>193</v>
      </c>
      <c r="C184" s="20" t="s">
        <v>9</v>
      </c>
      <c r="D184" s="2"/>
    </row>
    <row r="185" spans="1:4" x14ac:dyDescent="0.25">
      <c r="A185" s="18" t="s">
        <v>213</v>
      </c>
      <c r="B185" s="18" t="s">
        <v>194</v>
      </c>
      <c r="C185" s="20" t="s">
        <v>34</v>
      </c>
      <c r="D185" s="2"/>
    </row>
    <row r="186" spans="1:4" x14ac:dyDescent="0.25">
      <c r="A186" s="18" t="s">
        <v>213</v>
      </c>
      <c r="B186" s="18" t="s">
        <v>195</v>
      </c>
      <c r="C186" s="20" t="s">
        <v>34</v>
      </c>
      <c r="D186" s="2"/>
    </row>
    <row r="187" spans="1:4" x14ac:dyDescent="0.25">
      <c r="A187" s="18" t="s">
        <v>213</v>
      </c>
      <c r="B187" s="18" t="s">
        <v>196</v>
      </c>
      <c r="C187" s="20" t="s">
        <v>34</v>
      </c>
      <c r="D187" s="2"/>
    </row>
    <row r="188" spans="1:4" x14ac:dyDescent="0.25">
      <c r="A188" s="18" t="s">
        <v>213</v>
      </c>
      <c r="B188" s="18" t="s">
        <v>197</v>
      </c>
      <c r="C188" s="20" t="s">
        <v>34</v>
      </c>
      <c r="D188" s="2"/>
    </row>
    <row r="189" spans="1:4" x14ac:dyDescent="0.25">
      <c r="A189" s="18" t="s">
        <v>213</v>
      </c>
      <c r="B189" s="18" t="s">
        <v>198</v>
      </c>
      <c r="C189" s="20" t="s">
        <v>34</v>
      </c>
      <c r="D189" s="2"/>
    </row>
    <row r="190" spans="1:4" x14ac:dyDescent="0.25">
      <c r="A190" s="18" t="s">
        <v>213</v>
      </c>
      <c r="B190" s="18" t="s">
        <v>199</v>
      </c>
      <c r="C190" s="20" t="s">
        <v>34</v>
      </c>
      <c r="D190" s="2"/>
    </row>
    <row r="191" spans="1:4" x14ac:dyDescent="0.25">
      <c r="A191" s="18" t="s">
        <v>213</v>
      </c>
      <c r="B191" s="18" t="s">
        <v>200</v>
      </c>
      <c r="C191" s="20" t="s">
        <v>19</v>
      </c>
      <c r="D191" s="2"/>
    </row>
    <row r="192" spans="1:4" x14ac:dyDescent="0.25">
      <c r="A192" s="18" t="s">
        <v>213</v>
      </c>
      <c r="B192" s="18" t="s">
        <v>201</v>
      </c>
      <c r="C192" s="20" t="s">
        <v>9</v>
      </c>
      <c r="D192" s="2"/>
    </row>
    <row r="193" spans="1:4" x14ac:dyDescent="0.25">
      <c r="A193" s="18" t="s">
        <v>213</v>
      </c>
      <c r="B193" s="18" t="s">
        <v>202</v>
      </c>
      <c r="C193" s="20" t="s">
        <v>9</v>
      </c>
      <c r="D193" s="2"/>
    </row>
    <row r="194" spans="1:4" x14ac:dyDescent="0.25">
      <c r="A194" s="18" t="s">
        <v>213</v>
      </c>
      <c r="B194" s="18" t="s">
        <v>203</v>
      </c>
      <c r="C194" s="20" t="s">
        <v>9</v>
      </c>
      <c r="D194" s="2"/>
    </row>
    <row r="195" spans="1:4" x14ac:dyDescent="0.25">
      <c r="A195" s="18" t="s">
        <v>213</v>
      </c>
      <c r="B195" s="18" t="s">
        <v>204</v>
      </c>
      <c r="C195" s="20" t="s">
        <v>34</v>
      </c>
      <c r="D195" s="2"/>
    </row>
    <row r="196" spans="1:4" x14ac:dyDescent="0.25">
      <c r="A196" s="18" t="s">
        <v>213</v>
      </c>
      <c r="B196" s="18" t="s">
        <v>205</v>
      </c>
      <c r="C196" s="20" t="s">
        <v>9</v>
      </c>
      <c r="D196" s="2"/>
    </row>
    <row r="197" spans="1:4" x14ac:dyDescent="0.25">
      <c r="A197" s="18" t="s">
        <v>213</v>
      </c>
      <c r="B197" s="18" t="s">
        <v>206</v>
      </c>
      <c r="C197" s="20" t="s">
        <v>34</v>
      </c>
      <c r="D197" s="2"/>
    </row>
    <row r="198" spans="1:4" x14ac:dyDescent="0.25">
      <c r="A198" s="18" t="s">
        <v>213</v>
      </c>
      <c r="B198" s="18" t="s">
        <v>212</v>
      </c>
      <c r="C198" s="20" t="s">
        <v>9</v>
      </c>
      <c r="D198" s="2"/>
    </row>
    <row r="199" spans="1:4" x14ac:dyDescent="0.25">
      <c r="A199" s="18" t="s">
        <v>213</v>
      </c>
      <c r="B199" s="18" t="s">
        <v>208</v>
      </c>
      <c r="C199" s="20" t="s">
        <v>9</v>
      </c>
      <c r="D199" s="2"/>
    </row>
    <row r="200" spans="1:4" x14ac:dyDescent="0.25">
      <c r="A200" s="18" t="s">
        <v>213</v>
      </c>
      <c r="B200" s="18" t="s">
        <v>209</v>
      </c>
      <c r="C200" s="20" t="s">
        <v>9</v>
      </c>
      <c r="D200" s="2"/>
    </row>
    <row r="201" spans="1:4" ht="26.25" x14ac:dyDescent="0.25">
      <c r="A201" s="16" t="s">
        <v>215</v>
      </c>
      <c r="B201" s="72" t="s">
        <v>216</v>
      </c>
      <c r="C201" s="16"/>
      <c r="D201" s="123"/>
    </row>
    <row r="202" spans="1:4" x14ac:dyDescent="0.25">
      <c r="A202" s="18" t="s">
        <v>215</v>
      </c>
      <c r="B202" s="18" t="s">
        <v>193</v>
      </c>
      <c r="C202" s="20" t="s">
        <v>9</v>
      </c>
      <c r="D202" s="2"/>
    </row>
    <row r="203" spans="1:4" x14ac:dyDescent="0.25">
      <c r="A203" s="18" t="s">
        <v>215</v>
      </c>
      <c r="B203" s="18" t="s">
        <v>194</v>
      </c>
      <c r="C203" s="20" t="s">
        <v>34</v>
      </c>
      <c r="D203" s="2"/>
    </row>
    <row r="204" spans="1:4" x14ac:dyDescent="0.25">
      <c r="A204" s="18" t="s">
        <v>215</v>
      </c>
      <c r="B204" s="18" t="s">
        <v>195</v>
      </c>
      <c r="C204" s="20" t="s">
        <v>34</v>
      </c>
      <c r="D204" s="2"/>
    </row>
    <row r="205" spans="1:4" x14ac:dyDescent="0.25">
      <c r="A205" s="18" t="s">
        <v>215</v>
      </c>
      <c r="B205" s="18" t="s">
        <v>196</v>
      </c>
      <c r="C205" s="20" t="s">
        <v>34</v>
      </c>
      <c r="D205" s="2"/>
    </row>
    <row r="206" spans="1:4" x14ac:dyDescent="0.25">
      <c r="A206" s="18" t="s">
        <v>215</v>
      </c>
      <c r="B206" s="18" t="s">
        <v>197</v>
      </c>
      <c r="C206" s="20" t="s">
        <v>34</v>
      </c>
      <c r="D206" s="2"/>
    </row>
    <row r="207" spans="1:4" x14ac:dyDescent="0.25">
      <c r="A207" s="18" t="s">
        <v>215</v>
      </c>
      <c r="B207" s="18" t="s">
        <v>198</v>
      </c>
      <c r="C207" s="20" t="s">
        <v>34</v>
      </c>
      <c r="D207" s="2"/>
    </row>
    <row r="208" spans="1:4" x14ac:dyDescent="0.25">
      <c r="A208" s="18" t="s">
        <v>215</v>
      </c>
      <c r="B208" s="18" t="s">
        <v>199</v>
      </c>
      <c r="C208" s="20" t="s">
        <v>34</v>
      </c>
      <c r="D208" s="2"/>
    </row>
    <row r="209" spans="1:4" x14ac:dyDescent="0.25">
      <c r="A209" s="18" t="s">
        <v>215</v>
      </c>
      <c r="B209" s="18" t="s">
        <v>200</v>
      </c>
      <c r="C209" s="20" t="s">
        <v>19</v>
      </c>
      <c r="D209" s="2"/>
    </row>
    <row r="210" spans="1:4" x14ac:dyDescent="0.25">
      <c r="A210" s="18" t="s">
        <v>215</v>
      </c>
      <c r="B210" s="18" t="s">
        <v>201</v>
      </c>
      <c r="C210" s="20" t="s">
        <v>9</v>
      </c>
      <c r="D210" s="2"/>
    </row>
    <row r="211" spans="1:4" x14ac:dyDescent="0.25">
      <c r="A211" s="18" t="s">
        <v>215</v>
      </c>
      <c r="B211" s="18" t="s">
        <v>202</v>
      </c>
      <c r="C211" s="20" t="s">
        <v>9</v>
      </c>
      <c r="D211" s="2"/>
    </row>
    <row r="212" spans="1:4" x14ac:dyDescent="0.25">
      <c r="A212" s="18" t="s">
        <v>215</v>
      </c>
      <c r="B212" s="18" t="s">
        <v>203</v>
      </c>
      <c r="C212" s="20" t="s">
        <v>9</v>
      </c>
      <c r="D212" s="2"/>
    </row>
    <row r="213" spans="1:4" x14ac:dyDescent="0.25">
      <c r="A213" s="18" t="s">
        <v>215</v>
      </c>
      <c r="B213" s="18" t="s">
        <v>204</v>
      </c>
      <c r="C213" s="20" t="s">
        <v>34</v>
      </c>
      <c r="D213" s="2"/>
    </row>
    <row r="214" spans="1:4" x14ac:dyDescent="0.25">
      <c r="A214" s="18" t="s">
        <v>215</v>
      </c>
      <c r="B214" s="18" t="s">
        <v>205</v>
      </c>
      <c r="C214" s="20" t="s">
        <v>9</v>
      </c>
      <c r="D214" s="2"/>
    </row>
    <row r="215" spans="1:4" x14ac:dyDescent="0.25">
      <c r="A215" s="18" t="s">
        <v>215</v>
      </c>
      <c r="B215" s="18" t="s">
        <v>206</v>
      </c>
      <c r="C215" s="20" t="s">
        <v>34</v>
      </c>
      <c r="D215" s="2"/>
    </row>
    <row r="216" spans="1:4" x14ac:dyDescent="0.25">
      <c r="A216" s="18" t="s">
        <v>215</v>
      </c>
      <c r="B216" s="18" t="s">
        <v>212</v>
      </c>
      <c r="C216" s="20" t="s">
        <v>9</v>
      </c>
      <c r="D216" s="2"/>
    </row>
    <row r="217" spans="1:4" x14ac:dyDescent="0.25">
      <c r="A217" s="18" t="s">
        <v>215</v>
      </c>
      <c r="B217" s="18" t="s">
        <v>208</v>
      </c>
      <c r="C217" s="20" t="s">
        <v>9</v>
      </c>
      <c r="D217" s="2"/>
    </row>
    <row r="218" spans="1:4" x14ac:dyDescent="0.25">
      <c r="A218" s="18" t="s">
        <v>215</v>
      </c>
      <c r="B218" s="18" t="s">
        <v>209</v>
      </c>
      <c r="C218" s="20" t="s">
        <v>9</v>
      </c>
      <c r="D218" s="2"/>
    </row>
    <row r="219" spans="1:4" x14ac:dyDescent="0.25">
      <c r="A219" s="16" t="s">
        <v>215</v>
      </c>
      <c r="B219" s="72" t="s">
        <v>217</v>
      </c>
      <c r="C219" s="16"/>
      <c r="D219" s="123"/>
    </row>
    <row r="220" spans="1:4" x14ac:dyDescent="0.25">
      <c r="A220" s="18" t="s">
        <v>218</v>
      </c>
      <c r="B220" s="18" t="s">
        <v>193</v>
      </c>
      <c r="C220" s="20" t="s">
        <v>9</v>
      </c>
      <c r="D220" s="2"/>
    </row>
    <row r="221" spans="1:4" x14ac:dyDescent="0.25">
      <c r="A221" s="18" t="s">
        <v>218</v>
      </c>
      <c r="B221" s="18" t="s">
        <v>194</v>
      </c>
      <c r="C221" s="20" t="s">
        <v>34</v>
      </c>
      <c r="D221" s="2"/>
    </row>
    <row r="222" spans="1:4" x14ac:dyDescent="0.25">
      <c r="A222" s="18" t="s">
        <v>218</v>
      </c>
      <c r="B222" s="18" t="s">
        <v>195</v>
      </c>
      <c r="C222" s="20" t="s">
        <v>34</v>
      </c>
      <c r="D222" s="2"/>
    </row>
    <row r="223" spans="1:4" x14ac:dyDescent="0.25">
      <c r="A223" s="18" t="s">
        <v>218</v>
      </c>
      <c r="B223" s="18" t="s">
        <v>196</v>
      </c>
      <c r="C223" s="20" t="s">
        <v>34</v>
      </c>
      <c r="D223" s="2"/>
    </row>
    <row r="224" spans="1:4" x14ac:dyDescent="0.25">
      <c r="A224" s="18" t="s">
        <v>218</v>
      </c>
      <c r="B224" s="18" t="s">
        <v>197</v>
      </c>
      <c r="C224" s="20" t="s">
        <v>34</v>
      </c>
      <c r="D224" s="2"/>
    </row>
    <row r="225" spans="1:4" x14ac:dyDescent="0.25">
      <c r="A225" s="18" t="s">
        <v>218</v>
      </c>
      <c r="B225" s="18" t="s">
        <v>198</v>
      </c>
      <c r="C225" s="20" t="s">
        <v>34</v>
      </c>
      <c r="D225" s="2"/>
    </row>
    <row r="226" spans="1:4" x14ac:dyDescent="0.25">
      <c r="A226" s="18" t="s">
        <v>218</v>
      </c>
      <c r="B226" s="18" t="s">
        <v>199</v>
      </c>
      <c r="C226" s="20" t="s">
        <v>34</v>
      </c>
      <c r="D226" s="2"/>
    </row>
    <row r="227" spans="1:4" x14ac:dyDescent="0.25">
      <c r="A227" s="18" t="s">
        <v>218</v>
      </c>
      <c r="B227" s="18" t="s">
        <v>200</v>
      </c>
      <c r="C227" s="20" t="s">
        <v>19</v>
      </c>
      <c r="D227" s="2"/>
    </row>
    <row r="228" spans="1:4" x14ac:dyDescent="0.25">
      <c r="A228" s="18" t="s">
        <v>218</v>
      </c>
      <c r="B228" s="18" t="s">
        <v>201</v>
      </c>
      <c r="C228" s="20" t="s">
        <v>9</v>
      </c>
      <c r="D228" s="2"/>
    </row>
    <row r="229" spans="1:4" x14ac:dyDescent="0.25">
      <c r="A229" s="18" t="s">
        <v>218</v>
      </c>
      <c r="B229" s="18" t="s">
        <v>202</v>
      </c>
      <c r="C229" s="20" t="s">
        <v>9</v>
      </c>
      <c r="D229" s="2"/>
    </row>
    <row r="230" spans="1:4" x14ac:dyDescent="0.25">
      <c r="A230" s="18" t="s">
        <v>218</v>
      </c>
      <c r="B230" s="18" t="s">
        <v>203</v>
      </c>
      <c r="C230" s="20" t="s">
        <v>9</v>
      </c>
      <c r="D230" s="2"/>
    </row>
    <row r="231" spans="1:4" x14ac:dyDescent="0.25">
      <c r="A231" s="18" t="s">
        <v>218</v>
      </c>
      <c r="B231" s="18" t="s">
        <v>204</v>
      </c>
      <c r="C231" s="20" t="s">
        <v>34</v>
      </c>
      <c r="D231" s="2"/>
    </row>
    <row r="232" spans="1:4" x14ac:dyDescent="0.25">
      <c r="A232" s="18" t="s">
        <v>218</v>
      </c>
      <c r="B232" s="18" t="s">
        <v>205</v>
      </c>
      <c r="C232" s="20" t="s">
        <v>9</v>
      </c>
      <c r="D232" s="2"/>
    </row>
    <row r="233" spans="1:4" x14ac:dyDescent="0.25">
      <c r="A233" s="18" t="s">
        <v>218</v>
      </c>
      <c r="B233" s="18" t="s">
        <v>206</v>
      </c>
      <c r="C233" s="20" t="s">
        <v>34</v>
      </c>
      <c r="D233" s="2"/>
    </row>
    <row r="234" spans="1:4" x14ac:dyDescent="0.25">
      <c r="A234" s="18" t="s">
        <v>218</v>
      </c>
      <c r="B234" s="18" t="s">
        <v>212</v>
      </c>
      <c r="C234" s="20" t="s">
        <v>9</v>
      </c>
      <c r="D234" s="2"/>
    </row>
    <row r="235" spans="1:4" x14ac:dyDescent="0.25">
      <c r="A235" s="18" t="s">
        <v>218</v>
      </c>
      <c r="B235" s="18" t="s">
        <v>208</v>
      </c>
      <c r="C235" s="20" t="s">
        <v>9</v>
      </c>
      <c r="D235" s="2"/>
    </row>
    <row r="236" spans="1:4" x14ac:dyDescent="0.25">
      <c r="A236" s="18" t="s">
        <v>218</v>
      </c>
      <c r="B236" s="18" t="s">
        <v>209</v>
      </c>
      <c r="C236" s="20" t="s">
        <v>9</v>
      </c>
      <c r="D236" s="2"/>
    </row>
    <row r="237" spans="1:4" x14ac:dyDescent="0.25">
      <c r="A237" s="63"/>
      <c r="B237" s="63" t="s">
        <v>219</v>
      </c>
      <c r="C237" s="63"/>
      <c r="D237" s="127"/>
    </row>
    <row r="238" spans="1:4" x14ac:dyDescent="0.25">
      <c r="A238" s="16" t="s">
        <v>220</v>
      </c>
      <c r="B238" s="16" t="s">
        <v>221</v>
      </c>
      <c r="C238" s="16"/>
      <c r="D238" s="123"/>
    </row>
    <row r="239" spans="1:4" x14ac:dyDescent="0.25">
      <c r="A239" s="18" t="s">
        <v>220</v>
      </c>
      <c r="B239" s="18" t="s">
        <v>222</v>
      </c>
      <c r="C239" s="20" t="s">
        <v>9</v>
      </c>
      <c r="D239" s="2"/>
    </row>
    <row r="240" spans="1:4" x14ac:dyDescent="0.25">
      <c r="A240" s="18" t="s">
        <v>220</v>
      </c>
      <c r="B240" s="18" t="s">
        <v>223</v>
      </c>
      <c r="C240" s="20" t="s">
        <v>9</v>
      </c>
      <c r="D240" s="2"/>
    </row>
    <row r="241" spans="1:4" x14ac:dyDescent="0.25">
      <c r="A241" s="18" t="s">
        <v>220</v>
      </c>
      <c r="B241" s="18" t="s">
        <v>224</v>
      </c>
      <c r="C241" s="20" t="s">
        <v>9</v>
      </c>
      <c r="D241" s="2"/>
    </row>
    <row r="242" spans="1:4" x14ac:dyDescent="0.25">
      <c r="A242" s="18" t="s">
        <v>220</v>
      </c>
      <c r="B242" s="18" t="s">
        <v>225</v>
      </c>
      <c r="C242" s="20" t="s">
        <v>34</v>
      </c>
      <c r="D242" s="2"/>
    </row>
    <row r="243" spans="1:4" x14ac:dyDescent="0.25">
      <c r="A243" s="18" t="s">
        <v>220</v>
      </c>
      <c r="B243" s="18" t="s">
        <v>226</v>
      </c>
      <c r="C243" s="20" t="s">
        <v>34</v>
      </c>
      <c r="D243" s="2"/>
    </row>
    <row r="244" spans="1:4" x14ac:dyDescent="0.25">
      <c r="A244" s="18" t="s">
        <v>220</v>
      </c>
      <c r="B244" s="18" t="s">
        <v>197</v>
      </c>
      <c r="C244" s="20" t="s">
        <v>34</v>
      </c>
      <c r="D244" s="2"/>
    </row>
    <row r="245" spans="1:4" x14ac:dyDescent="0.25">
      <c r="A245" s="18" t="s">
        <v>220</v>
      </c>
      <c r="B245" s="18" t="s">
        <v>227</v>
      </c>
      <c r="C245" s="20" t="s">
        <v>34</v>
      </c>
      <c r="D245" s="2"/>
    </row>
    <row r="246" spans="1:4" x14ac:dyDescent="0.25">
      <c r="A246" s="18" t="s">
        <v>220</v>
      </c>
      <c r="B246" s="18" t="s">
        <v>228</v>
      </c>
      <c r="C246" s="20" t="s">
        <v>34</v>
      </c>
      <c r="D246" s="2"/>
    </row>
    <row r="247" spans="1:4" x14ac:dyDescent="0.25">
      <c r="A247" s="18" t="s">
        <v>220</v>
      </c>
      <c r="B247" s="18" t="s">
        <v>229</v>
      </c>
      <c r="C247" s="20" t="s">
        <v>34</v>
      </c>
      <c r="D247" s="2"/>
    </row>
    <row r="248" spans="1:4" x14ac:dyDescent="0.25">
      <c r="A248" s="18" t="s">
        <v>220</v>
      </c>
      <c r="B248" s="18" t="s">
        <v>230</v>
      </c>
      <c r="C248" s="20" t="s">
        <v>34</v>
      </c>
      <c r="D248" s="2"/>
    </row>
    <row r="249" spans="1:4" x14ac:dyDescent="0.25">
      <c r="A249" s="18" t="s">
        <v>220</v>
      </c>
      <c r="B249" s="18" t="s">
        <v>231</v>
      </c>
      <c r="C249" s="20" t="s">
        <v>9</v>
      </c>
      <c r="D249" s="2"/>
    </row>
    <row r="250" spans="1:4" x14ac:dyDescent="0.25">
      <c r="A250" s="18" t="s">
        <v>220</v>
      </c>
      <c r="B250" s="18" t="s">
        <v>232</v>
      </c>
      <c r="C250" s="20" t="s">
        <v>15</v>
      </c>
      <c r="D250" s="2"/>
    </row>
    <row r="251" spans="1:4" x14ac:dyDescent="0.25">
      <c r="A251" s="18" t="s">
        <v>220</v>
      </c>
      <c r="B251" s="18" t="s">
        <v>233</v>
      </c>
      <c r="C251" s="20" t="s">
        <v>9</v>
      </c>
      <c r="D251" s="2"/>
    </row>
    <row r="252" spans="1:4" x14ac:dyDescent="0.25">
      <c r="A252" s="18" t="s">
        <v>220</v>
      </c>
      <c r="B252" s="18" t="s">
        <v>209</v>
      </c>
      <c r="C252" s="20" t="s">
        <v>9</v>
      </c>
      <c r="D252" s="2"/>
    </row>
    <row r="253" spans="1:4" x14ac:dyDescent="0.25">
      <c r="A253" s="16" t="s">
        <v>234</v>
      </c>
      <c r="B253" s="16" t="s">
        <v>235</v>
      </c>
      <c r="C253" s="16"/>
      <c r="D253" s="123"/>
    </row>
    <row r="254" spans="1:4" x14ac:dyDescent="0.25">
      <c r="A254" s="18" t="s">
        <v>236</v>
      </c>
      <c r="B254" s="18" t="s">
        <v>222</v>
      </c>
      <c r="C254" s="20" t="s">
        <v>9</v>
      </c>
      <c r="D254" s="2"/>
    </row>
    <row r="255" spans="1:4" x14ac:dyDescent="0.25">
      <c r="A255" s="18" t="s">
        <v>236</v>
      </c>
      <c r="B255" s="18" t="s">
        <v>223</v>
      </c>
      <c r="C255" s="20" t="s">
        <v>9</v>
      </c>
      <c r="D255" s="2"/>
    </row>
    <row r="256" spans="1:4" x14ac:dyDescent="0.25">
      <c r="A256" s="18" t="s">
        <v>236</v>
      </c>
      <c r="B256" s="18" t="s">
        <v>224</v>
      </c>
      <c r="C256" s="20" t="s">
        <v>9</v>
      </c>
      <c r="D256" s="2"/>
    </row>
    <row r="257" spans="1:4" x14ac:dyDescent="0.25">
      <c r="A257" s="18" t="s">
        <v>236</v>
      </c>
      <c r="B257" s="18" t="s">
        <v>225</v>
      </c>
      <c r="C257" s="20" t="s">
        <v>34</v>
      </c>
      <c r="D257" s="2"/>
    </row>
    <row r="258" spans="1:4" x14ac:dyDescent="0.25">
      <c r="A258" s="18" t="s">
        <v>236</v>
      </c>
      <c r="B258" s="18" t="s">
        <v>226</v>
      </c>
      <c r="C258" s="20" t="s">
        <v>34</v>
      </c>
      <c r="D258" s="2"/>
    </row>
    <row r="259" spans="1:4" x14ac:dyDescent="0.25">
      <c r="A259" s="18" t="s">
        <v>236</v>
      </c>
      <c r="B259" s="18" t="s">
        <v>197</v>
      </c>
      <c r="C259" s="20" t="s">
        <v>34</v>
      </c>
      <c r="D259" s="2"/>
    </row>
    <row r="260" spans="1:4" x14ac:dyDescent="0.25">
      <c r="A260" s="18" t="s">
        <v>236</v>
      </c>
      <c r="B260" s="18" t="s">
        <v>237</v>
      </c>
      <c r="C260" s="20" t="s">
        <v>34</v>
      </c>
      <c r="D260" s="2"/>
    </row>
    <row r="261" spans="1:4" x14ac:dyDescent="0.25">
      <c r="A261" s="18" t="s">
        <v>236</v>
      </c>
      <c r="B261" s="18" t="s">
        <v>228</v>
      </c>
      <c r="C261" s="20" t="s">
        <v>34</v>
      </c>
      <c r="D261" s="2"/>
    </row>
    <row r="262" spans="1:4" x14ac:dyDescent="0.25">
      <c r="A262" s="18" t="s">
        <v>236</v>
      </c>
      <c r="B262" s="18" t="s">
        <v>229</v>
      </c>
      <c r="C262" s="20" t="s">
        <v>34</v>
      </c>
      <c r="D262" s="2"/>
    </row>
    <row r="263" spans="1:4" x14ac:dyDescent="0.25">
      <c r="A263" s="18" t="s">
        <v>236</v>
      </c>
      <c r="B263" s="18" t="s">
        <v>230</v>
      </c>
      <c r="C263" s="20" t="s">
        <v>34</v>
      </c>
      <c r="D263" s="2"/>
    </row>
    <row r="264" spans="1:4" x14ac:dyDescent="0.25">
      <c r="A264" s="18" t="s">
        <v>236</v>
      </c>
      <c r="B264" s="18" t="s">
        <v>231</v>
      </c>
      <c r="C264" s="20" t="s">
        <v>9</v>
      </c>
      <c r="D264" s="2"/>
    </row>
    <row r="265" spans="1:4" x14ac:dyDescent="0.25">
      <c r="A265" s="18" t="s">
        <v>236</v>
      </c>
      <c r="B265" s="18" t="s">
        <v>238</v>
      </c>
      <c r="C265" s="20" t="s">
        <v>15</v>
      </c>
      <c r="D265" s="2"/>
    </row>
    <row r="266" spans="1:4" x14ac:dyDescent="0.25">
      <c r="A266" s="18" t="s">
        <v>236</v>
      </c>
      <c r="B266" s="18" t="s">
        <v>233</v>
      </c>
      <c r="C266" s="20" t="s">
        <v>9</v>
      </c>
      <c r="D266" s="2"/>
    </row>
    <row r="267" spans="1:4" x14ac:dyDescent="0.25">
      <c r="A267" s="16" t="s">
        <v>234</v>
      </c>
      <c r="B267" s="16" t="s">
        <v>239</v>
      </c>
      <c r="C267" s="16"/>
      <c r="D267" s="123"/>
    </row>
    <row r="268" spans="1:4" x14ac:dyDescent="0.25">
      <c r="A268" s="18" t="s">
        <v>240</v>
      </c>
      <c r="B268" s="18" t="s">
        <v>222</v>
      </c>
      <c r="C268" s="20" t="s">
        <v>9</v>
      </c>
      <c r="D268" s="2"/>
    </row>
    <row r="269" spans="1:4" x14ac:dyDescent="0.25">
      <c r="A269" s="18" t="s">
        <v>240</v>
      </c>
      <c r="B269" s="18" t="s">
        <v>223</v>
      </c>
      <c r="C269" s="20" t="s">
        <v>9</v>
      </c>
      <c r="D269" s="2"/>
    </row>
    <row r="270" spans="1:4" x14ac:dyDescent="0.25">
      <c r="A270" s="18" t="s">
        <v>240</v>
      </c>
      <c r="B270" s="18" t="s">
        <v>224</v>
      </c>
      <c r="C270" s="20" t="s">
        <v>9</v>
      </c>
      <c r="D270" s="2"/>
    </row>
    <row r="271" spans="1:4" x14ac:dyDescent="0.25">
      <c r="A271" s="18" t="s">
        <v>240</v>
      </c>
      <c r="B271" s="18" t="s">
        <v>225</v>
      </c>
      <c r="C271" s="20" t="s">
        <v>34</v>
      </c>
      <c r="D271" s="2"/>
    </row>
    <row r="272" spans="1:4" x14ac:dyDescent="0.25">
      <c r="A272" s="18" t="s">
        <v>240</v>
      </c>
      <c r="B272" s="18" t="s">
        <v>226</v>
      </c>
      <c r="C272" s="20" t="s">
        <v>34</v>
      </c>
      <c r="D272" s="2"/>
    </row>
    <row r="273" spans="1:4" x14ac:dyDescent="0.25">
      <c r="A273" s="18" t="s">
        <v>240</v>
      </c>
      <c r="B273" s="18" t="s">
        <v>197</v>
      </c>
      <c r="C273" s="20" t="s">
        <v>34</v>
      </c>
      <c r="D273" s="2"/>
    </row>
    <row r="274" spans="1:4" x14ac:dyDescent="0.25">
      <c r="A274" s="18" t="s">
        <v>240</v>
      </c>
      <c r="B274" s="18" t="s">
        <v>237</v>
      </c>
      <c r="C274" s="20" t="s">
        <v>34</v>
      </c>
      <c r="D274" s="2"/>
    </row>
    <row r="275" spans="1:4" s="120" customFormat="1" x14ac:dyDescent="0.25">
      <c r="A275" s="18" t="s">
        <v>240</v>
      </c>
      <c r="B275" s="18" t="s">
        <v>228</v>
      </c>
      <c r="C275" s="20" t="s">
        <v>34</v>
      </c>
      <c r="D275" s="2"/>
    </row>
    <row r="276" spans="1:4" x14ac:dyDescent="0.25">
      <c r="A276" s="18" t="s">
        <v>240</v>
      </c>
      <c r="B276" s="18" t="s">
        <v>229</v>
      </c>
      <c r="C276" s="20" t="s">
        <v>34</v>
      </c>
      <c r="D276" s="2"/>
    </row>
    <row r="277" spans="1:4" s="120" customFormat="1" x14ac:dyDescent="0.25">
      <c r="A277" s="18" t="s">
        <v>240</v>
      </c>
      <c r="B277" s="18" t="s">
        <v>230</v>
      </c>
      <c r="C277" s="20" t="s">
        <v>34</v>
      </c>
      <c r="D277" s="2"/>
    </row>
    <row r="278" spans="1:4" s="120" customFormat="1" x14ac:dyDescent="0.25">
      <c r="A278" s="18" t="s">
        <v>240</v>
      </c>
      <c r="B278" s="18" t="s">
        <v>231</v>
      </c>
      <c r="C278" s="20" t="s">
        <v>9</v>
      </c>
      <c r="D278" s="2"/>
    </row>
    <row r="279" spans="1:4" x14ac:dyDescent="0.25">
      <c r="A279" s="18" t="s">
        <v>240</v>
      </c>
      <c r="B279" s="18" t="s">
        <v>238</v>
      </c>
      <c r="C279" s="20" t="s">
        <v>15</v>
      </c>
      <c r="D279" s="2"/>
    </row>
    <row r="280" spans="1:4" x14ac:dyDescent="0.25">
      <c r="A280" s="18" t="s">
        <v>240</v>
      </c>
      <c r="B280" s="18" t="s">
        <v>233</v>
      </c>
      <c r="C280" s="20" t="s">
        <v>9</v>
      </c>
      <c r="D280" s="2"/>
    </row>
    <row r="281" spans="1:4" ht="39" x14ac:dyDescent="0.25">
      <c r="A281" s="63"/>
      <c r="B281" s="75" t="s">
        <v>241</v>
      </c>
      <c r="C281" s="63"/>
      <c r="D281" s="127"/>
    </row>
    <row r="282" spans="1:4" s="128" customFormat="1" x14ac:dyDescent="0.25">
      <c r="A282" s="16" t="s">
        <v>242</v>
      </c>
      <c r="B282" s="16" t="s">
        <v>221</v>
      </c>
      <c r="C282" s="16"/>
      <c r="D282" s="123"/>
    </row>
    <row r="283" spans="1:4" x14ac:dyDescent="0.25">
      <c r="A283" s="18" t="s">
        <v>243</v>
      </c>
      <c r="B283" s="18" t="s">
        <v>244</v>
      </c>
      <c r="C283" s="20" t="s">
        <v>9</v>
      </c>
      <c r="D283" s="2"/>
    </row>
    <row r="284" spans="1:4" x14ac:dyDescent="0.25">
      <c r="A284" s="18" t="s">
        <v>243</v>
      </c>
      <c r="B284" s="18" t="s">
        <v>89</v>
      </c>
      <c r="C284" s="20" t="s">
        <v>34</v>
      </c>
      <c r="D284" s="2"/>
    </row>
    <row r="285" spans="1:4" x14ac:dyDescent="0.25">
      <c r="A285" s="18" t="s">
        <v>243</v>
      </c>
      <c r="B285" s="18" t="s">
        <v>245</v>
      </c>
      <c r="C285" s="20" t="s">
        <v>34</v>
      </c>
      <c r="D285" s="2"/>
    </row>
    <row r="286" spans="1:4" x14ac:dyDescent="0.25">
      <c r="A286" s="18" t="s">
        <v>243</v>
      </c>
      <c r="B286" s="18" t="s">
        <v>91</v>
      </c>
      <c r="C286" s="20" t="s">
        <v>9</v>
      </c>
      <c r="D286" s="2"/>
    </row>
    <row r="287" spans="1:4" x14ac:dyDescent="0.25">
      <c r="A287" s="18" t="s">
        <v>243</v>
      </c>
      <c r="B287" s="18" t="s">
        <v>246</v>
      </c>
      <c r="C287" s="20" t="s">
        <v>34</v>
      </c>
      <c r="D287" s="2"/>
    </row>
    <row r="288" spans="1:4" x14ac:dyDescent="0.25">
      <c r="A288" s="18" t="s">
        <v>243</v>
      </c>
      <c r="B288" s="18" t="s">
        <v>247</v>
      </c>
      <c r="C288" s="20" t="s">
        <v>34</v>
      </c>
      <c r="D288" s="2"/>
    </row>
    <row r="289" spans="1:4" x14ac:dyDescent="0.25">
      <c r="A289" s="16" t="s">
        <v>248</v>
      </c>
      <c r="B289" s="76" t="s">
        <v>249</v>
      </c>
      <c r="C289" s="16"/>
      <c r="D289" s="123"/>
    </row>
    <row r="290" spans="1:4" x14ac:dyDescent="0.25">
      <c r="A290" s="18" t="s">
        <v>250</v>
      </c>
      <c r="B290" s="18" t="s">
        <v>244</v>
      </c>
      <c r="C290" s="20" t="s">
        <v>9</v>
      </c>
      <c r="D290" s="2"/>
    </row>
    <row r="291" spans="1:4" x14ac:dyDescent="0.25">
      <c r="A291" s="18" t="s">
        <v>250</v>
      </c>
      <c r="B291" s="18" t="s">
        <v>89</v>
      </c>
      <c r="C291" s="20" t="s">
        <v>34</v>
      </c>
      <c r="D291" s="2"/>
    </row>
    <row r="292" spans="1:4" x14ac:dyDescent="0.25">
      <c r="A292" s="18" t="s">
        <v>250</v>
      </c>
      <c r="B292" s="18" t="s">
        <v>245</v>
      </c>
      <c r="C292" s="20" t="s">
        <v>34</v>
      </c>
      <c r="D292" s="2"/>
    </row>
    <row r="293" spans="1:4" x14ac:dyDescent="0.25">
      <c r="A293" s="18" t="s">
        <v>250</v>
      </c>
      <c r="B293" s="18" t="s">
        <v>91</v>
      </c>
      <c r="C293" s="20" t="s">
        <v>9</v>
      </c>
      <c r="D293" s="2"/>
    </row>
    <row r="294" spans="1:4" x14ac:dyDescent="0.25">
      <c r="A294" s="18" t="s">
        <v>250</v>
      </c>
      <c r="B294" s="18" t="s">
        <v>246</v>
      </c>
      <c r="C294" s="20" t="s">
        <v>34</v>
      </c>
      <c r="D294" s="2"/>
    </row>
    <row r="295" spans="1:4" x14ac:dyDescent="0.25">
      <c r="A295" s="18" t="s">
        <v>250</v>
      </c>
      <c r="B295" s="18" t="s">
        <v>247</v>
      </c>
      <c r="C295" s="20" t="s">
        <v>34</v>
      </c>
      <c r="D295" s="2"/>
    </row>
    <row r="296" spans="1:4" x14ac:dyDescent="0.25">
      <c r="A296" s="16" t="s">
        <v>251</v>
      </c>
      <c r="B296" s="76" t="s">
        <v>252</v>
      </c>
      <c r="C296" s="16"/>
      <c r="D296" s="123"/>
    </row>
    <row r="297" spans="1:4" x14ac:dyDescent="0.25">
      <c r="A297" s="18" t="s">
        <v>253</v>
      </c>
      <c r="B297" s="18" t="s">
        <v>244</v>
      </c>
      <c r="C297" s="20" t="s">
        <v>9</v>
      </c>
      <c r="D297" s="2"/>
    </row>
    <row r="298" spans="1:4" x14ac:dyDescent="0.25">
      <c r="A298" s="18" t="s">
        <v>253</v>
      </c>
      <c r="B298" s="18" t="s">
        <v>89</v>
      </c>
      <c r="C298" s="20" t="s">
        <v>34</v>
      </c>
      <c r="D298" s="2"/>
    </row>
    <row r="299" spans="1:4" x14ac:dyDescent="0.25">
      <c r="A299" s="18" t="s">
        <v>253</v>
      </c>
      <c r="B299" s="18" t="s">
        <v>245</v>
      </c>
      <c r="C299" s="20" t="s">
        <v>34</v>
      </c>
      <c r="D299" s="2"/>
    </row>
    <row r="300" spans="1:4" x14ac:dyDescent="0.25">
      <c r="A300" s="18" t="s">
        <v>253</v>
      </c>
      <c r="B300" s="18" t="s">
        <v>91</v>
      </c>
      <c r="C300" s="20" t="s">
        <v>9</v>
      </c>
      <c r="D300" s="2"/>
    </row>
    <row r="301" spans="1:4" s="120" customFormat="1" x14ac:dyDescent="0.25">
      <c r="A301" s="18" t="s">
        <v>253</v>
      </c>
      <c r="B301" s="18" t="s">
        <v>246</v>
      </c>
      <c r="C301" s="20" t="s">
        <v>34</v>
      </c>
      <c r="D301" s="2"/>
    </row>
    <row r="302" spans="1:4" x14ac:dyDescent="0.25">
      <c r="A302" s="18" t="s">
        <v>253</v>
      </c>
      <c r="B302" s="18" t="s">
        <v>247</v>
      </c>
      <c r="C302" s="20" t="s">
        <v>34</v>
      </c>
      <c r="D302" s="2"/>
    </row>
    <row r="303" spans="1:4" x14ac:dyDescent="0.25">
      <c r="A303" s="16" t="s">
        <v>254</v>
      </c>
      <c r="B303" s="16" t="s">
        <v>255</v>
      </c>
      <c r="C303" s="16"/>
      <c r="D303" s="123"/>
    </row>
    <row r="304" spans="1:4" x14ac:dyDescent="0.25">
      <c r="A304" s="18" t="s">
        <v>256</v>
      </c>
      <c r="B304" s="18" t="s">
        <v>244</v>
      </c>
      <c r="C304" s="20" t="s">
        <v>9</v>
      </c>
      <c r="D304" s="2"/>
    </row>
    <row r="305" spans="1:4" x14ac:dyDescent="0.25">
      <c r="A305" s="18" t="s">
        <v>256</v>
      </c>
      <c r="B305" s="18" t="s">
        <v>89</v>
      </c>
      <c r="C305" s="20" t="s">
        <v>34</v>
      </c>
      <c r="D305" s="2"/>
    </row>
    <row r="306" spans="1:4" x14ac:dyDescent="0.25">
      <c r="A306" s="18" t="s">
        <v>256</v>
      </c>
      <c r="B306" s="18" t="s">
        <v>245</v>
      </c>
      <c r="C306" s="20" t="s">
        <v>34</v>
      </c>
      <c r="D306" s="2"/>
    </row>
    <row r="307" spans="1:4" x14ac:dyDescent="0.25">
      <c r="A307" s="18" t="s">
        <v>256</v>
      </c>
      <c r="B307" s="18" t="s">
        <v>91</v>
      </c>
      <c r="C307" s="20" t="s">
        <v>9</v>
      </c>
      <c r="D307" s="2"/>
    </row>
    <row r="308" spans="1:4" x14ac:dyDescent="0.25">
      <c r="A308" s="18" t="s">
        <v>256</v>
      </c>
      <c r="B308" s="18" t="s">
        <v>246</v>
      </c>
      <c r="C308" s="20" t="s">
        <v>34</v>
      </c>
      <c r="D308" s="2"/>
    </row>
    <row r="309" spans="1:4" x14ac:dyDescent="0.25">
      <c r="A309" s="18" t="s">
        <v>256</v>
      </c>
      <c r="B309" s="18" t="s">
        <v>247</v>
      </c>
      <c r="C309" s="20" t="s">
        <v>34</v>
      </c>
      <c r="D309" s="2"/>
    </row>
    <row r="310" spans="1:4" s="120" customFormat="1" x14ac:dyDescent="0.25">
      <c r="A310" s="76" t="s">
        <v>257</v>
      </c>
      <c r="B310" s="76" t="s">
        <v>258</v>
      </c>
      <c r="C310" s="77"/>
      <c r="D310" s="123"/>
    </row>
    <row r="311" spans="1:4" s="120" customFormat="1" x14ac:dyDescent="0.25">
      <c r="A311" s="18" t="s">
        <v>259</v>
      </c>
      <c r="B311" s="18" t="s">
        <v>260</v>
      </c>
      <c r="C311" s="20" t="s">
        <v>34</v>
      </c>
      <c r="D311" s="2"/>
    </row>
    <row r="312" spans="1:4" s="120" customFormat="1" x14ac:dyDescent="0.25">
      <c r="A312" s="18" t="s">
        <v>261</v>
      </c>
      <c r="B312" s="18" t="s">
        <v>262</v>
      </c>
      <c r="C312" s="20" t="s">
        <v>34</v>
      </c>
      <c r="D312" s="2"/>
    </row>
    <row r="313" spans="1:4" s="120" customFormat="1" x14ac:dyDescent="0.25">
      <c r="A313" s="18" t="s">
        <v>263</v>
      </c>
      <c r="B313" s="18" t="s">
        <v>264</v>
      </c>
      <c r="C313" s="20" t="s">
        <v>34</v>
      </c>
      <c r="D313" s="2"/>
    </row>
    <row r="314" spans="1:4" s="120" customFormat="1" x14ac:dyDescent="0.25">
      <c r="A314" s="18" t="s">
        <v>265</v>
      </c>
      <c r="B314" s="18" t="s">
        <v>266</v>
      </c>
      <c r="C314" s="20" t="s">
        <v>34</v>
      </c>
      <c r="D314" s="2"/>
    </row>
    <row r="315" spans="1:4" s="120" customFormat="1" x14ac:dyDescent="0.25">
      <c r="A315" s="18" t="s">
        <v>267</v>
      </c>
      <c r="B315" s="62" t="s">
        <v>268</v>
      </c>
      <c r="C315" s="20" t="s">
        <v>34</v>
      </c>
      <c r="D315" s="2"/>
    </row>
    <row r="316" spans="1:4" s="120" customFormat="1" x14ac:dyDescent="0.25">
      <c r="A316" s="18" t="s">
        <v>269</v>
      </c>
      <c r="B316" s="62" t="s">
        <v>270</v>
      </c>
      <c r="C316" s="20" t="s">
        <v>34</v>
      </c>
      <c r="D316" s="2"/>
    </row>
    <row r="317" spans="1:4" x14ac:dyDescent="0.25">
      <c r="A317" s="63"/>
      <c r="B317" s="63" t="s">
        <v>271</v>
      </c>
      <c r="C317" s="65"/>
      <c r="D317" s="124"/>
    </row>
    <row r="318" spans="1:4" x14ac:dyDescent="0.25">
      <c r="A318" s="16" t="s">
        <v>272</v>
      </c>
      <c r="B318" s="16" t="s">
        <v>273</v>
      </c>
      <c r="C318" s="16"/>
      <c r="D318" s="123"/>
    </row>
    <row r="319" spans="1:4" x14ac:dyDescent="0.25">
      <c r="A319" s="31" t="s">
        <v>274</v>
      </c>
      <c r="B319" s="18" t="s">
        <v>201</v>
      </c>
      <c r="C319" s="20" t="s">
        <v>9</v>
      </c>
      <c r="D319" s="2"/>
    </row>
    <row r="320" spans="1:4" x14ac:dyDescent="0.25">
      <c r="A320" s="31" t="s">
        <v>274</v>
      </c>
      <c r="B320" s="18" t="s">
        <v>202</v>
      </c>
      <c r="C320" s="20" t="s">
        <v>9</v>
      </c>
      <c r="D320" s="2"/>
    </row>
    <row r="321" spans="1:4" x14ac:dyDescent="0.25">
      <c r="A321" s="31" t="s">
        <v>272</v>
      </c>
      <c r="B321" s="18" t="s">
        <v>275</v>
      </c>
      <c r="C321" s="20" t="s">
        <v>34</v>
      </c>
      <c r="D321" s="2"/>
    </row>
    <row r="322" spans="1:4" x14ac:dyDescent="0.25">
      <c r="A322" s="31" t="s">
        <v>272</v>
      </c>
      <c r="B322" s="18" t="s">
        <v>276</v>
      </c>
      <c r="C322" s="20" t="s">
        <v>34</v>
      </c>
      <c r="D322" s="2"/>
    </row>
    <row r="323" spans="1:4" x14ac:dyDescent="0.25">
      <c r="A323" s="31" t="s">
        <v>272</v>
      </c>
      <c r="B323" s="18" t="s">
        <v>205</v>
      </c>
      <c r="C323" s="20" t="s">
        <v>34</v>
      </c>
      <c r="D323" s="2"/>
    </row>
    <row r="324" spans="1:4" x14ac:dyDescent="0.25">
      <c r="A324" s="31" t="s">
        <v>272</v>
      </c>
      <c r="B324" s="18" t="s">
        <v>206</v>
      </c>
      <c r="C324" s="20" t="s">
        <v>34</v>
      </c>
      <c r="D324" s="2"/>
    </row>
    <row r="325" spans="1:4" x14ac:dyDescent="0.25">
      <c r="A325" s="31" t="s">
        <v>272</v>
      </c>
      <c r="B325" s="18" t="s">
        <v>212</v>
      </c>
      <c r="C325" s="20" t="s">
        <v>9</v>
      </c>
      <c r="D325" s="2"/>
    </row>
    <row r="326" spans="1:4" x14ac:dyDescent="0.25">
      <c r="A326" s="31" t="s">
        <v>272</v>
      </c>
      <c r="B326" s="18" t="s">
        <v>208</v>
      </c>
      <c r="C326" s="20" t="s">
        <v>9</v>
      </c>
      <c r="D326" s="2"/>
    </row>
    <row r="327" spans="1:4" x14ac:dyDescent="0.25">
      <c r="A327" s="31" t="s">
        <v>272</v>
      </c>
      <c r="B327" s="18" t="s">
        <v>209</v>
      </c>
      <c r="C327" s="20" t="s">
        <v>9</v>
      </c>
      <c r="D327" s="2"/>
    </row>
    <row r="328" spans="1:4" x14ac:dyDescent="0.25">
      <c r="A328" s="31" t="s">
        <v>272</v>
      </c>
      <c r="B328" s="18" t="s">
        <v>277</v>
      </c>
      <c r="C328" s="20" t="s">
        <v>9</v>
      </c>
      <c r="D328" s="2"/>
    </row>
    <row r="329" spans="1:4" x14ac:dyDescent="0.25">
      <c r="A329" s="31" t="s">
        <v>272</v>
      </c>
      <c r="B329" s="18" t="s">
        <v>278</v>
      </c>
      <c r="C329" s="20" t="s">
        <v>34</v>
      </c>
      <c r="D329" s="2"/>
    </row>
    <row r="330" spans="1:4" x14ac:dyDescent="0.25">
      <c r="A330" s="31" t="s">
        <v>272</v>
      </c>
      <c r="B330" s="18" t="s">
        <v>279</v>
      </c>
      <c r="C330" s="20" t="s">
        <v>34</v>
      </c>
      <c r="D330" s="2"/>
    </row>
    <row r="331" spans="1:4" x14ac:dyDescent="0.25">
      <c r="A331" s="31" t="s">
        <v>272</v>
      </c>
      <c r="B331" s="18" t="s">
        <v>280</v>
      </c>
      <c r="C331" s="20" t="s">
        <v>34</v>
      </c>
      <c r="D331" s="2"/>
    </row>
    <row r="332" spans="1:4" ht="28.15" customHeight="1" x14ac:dyDescent="0.25">
      <c r="A332" s="71" t="s">
        <v>281</v>
      </c>
      <c r="B332" s="79" t="s">
        <v>282</v>
      </c>
      <c r="C332" s="80"/>
      <c r="D332" s="129"/>
    </row>
    <row r="333" spans="1:4" x14ac:dyDescent="0.25">
      <c r="A333" s="20" t="s">
        <v>281</v>
      </c>
      <c r="B333" s="18" t="s">
        <v>201</v>
      </c>
      <c r="C333" s="20" t="s">
        <v>9</v>
      </c>
      <c r="D333" s="2"/>
    </row>
    <row r="334" spans="1:4" x14ac:dyDescent="0.25">
      <c r="A334" s="20" t="s">
        <v>281</v>
      </c>
      <c r="B334" s="18" t="s">
        <v>202</v>
      </c>
      <c r="C334" s="20" t="s">
        <v>9</v>
      </c>
      <c r="D334" s="2"/>
    </row>
    <row r="335" spans="1:4" x14ac:dyDescent="0.25">
      <c r="A335" s="20" t="s">
        <v>281</v>
      </c>
      <c r="B335" s="18" t="s">
        <v>275</v>
      </c>
      <c r="C335" s="20" t="s">
        <v>34</v>
      </c>
      <c r="D335" s="2"/>
    </row>
    <row r="336" spans="1:4" x14ac:dyDescent="0.25">
      <c r="A336" s="20" t="s">
        <v>281</v>
      </c>
      <c r="B336" s="18" t="s">
        <v>276</v>
      </c>
      <c r="C336" s="20" t="s">
        <v>34</v>
      </c>
      <c r="D336" s="2"/>
    </row>
    <row r="337" spans="1:4" x14ac:dyDescent="0.25">
      <c r="A337" s="20" t="s">
        <v>281</v>
      </c>
      <c r="B337" s="18" t="s">
        <v>205</v>
      </c>
      <c r="C337" s="20" t="s">
        <v>34</v>
      </c>
      <c r="D337" s="2"/>
    </row>
    <row r="338" spans="1:4" x14ac:dyDescent="0.25">
      <c r="A338" s="20" t="s">
        <v>281</v>
      </c>
      <c r="B338" s="18" t="s">
        <v>206</v>
      </c>
      <c r="C338" s="20" t="s">
        <v>34</v>
      </c>
      <c r="D338" s="2"/>
    </row>
    <row r="339" spans="1:4" x14ac:dyDescent="0.25">
      <c r="A339" s="20" t="s">
        <v>281</v>
      </c>
      <c r="B339" s="18" t="s">
        <v>212</v>
      </c>
      <c r="C339" s="20" t="s">
        <v>9</v>
      </c>
      <c r="D339" s="2"/>
    </row>
    <row r="340" spans="1:4" x14ac:dyDescent="0.25">
      <c r="A340" s="20" t="s">
        <v>281</v>
      </c>
      <c r="B340" s="18" t="s">
        <v>208</v>
      </c>
      <c r="C340" s="20" t="s">
        <v>9</v>
      </c>
      <c r="D340" s="2"/>
    </row>
    <row r="341" spans="1:4" x14ac:dyDescent="0.25">
      <c r="A341" s="20" t="s">
        <v>281</v>
      </c>
      <c r="B341" s="18" t="s">
        <v>209</v>
      </c>
      <c r="C341" s="20" t="s">
        <v>9</v>
      </c>
      <c r="D341" s="2"/>
    </row>
    <row r="342" spans="1:4" x14ac:dyDescent="0.25">
      <c r="A342" s="20" t="s">
        <v>281</v>
      </c>
      <c r="B342" s="18" t="s">
        <v>283</v>
      </c>
      <c r="C342" s="20" t="s">
        <v>9</v>
      </c>
      <c r="D342" s="2"/>
    </row>
    <row r="343" spans="1:4" x14ac:dyDescent="0.25">
      <c r="A343" s="20" t="s">
        <v>281</v>
      </c>
      <c r="B343" s="18" t="s">
        <v>278</v>
      </c>
      <c r="C343" s="20" t="s">
        <v>34</v>
      </c>
      <c r="D343" s="2"/>
    </row>
    <row r="344" spans="1:4" x14ac:dyDescent="0.25">
      <c r="A344" s="20" t="s">
        <v>281</v>
      </c>
      <c r="B344" s="18" t="s">
        <v>279</v>
      </c>
      <c r="C344" s="20" t="s">
        <v>34</v>
      </c>
      <c r="D344" s="2"/>
    </row>
    <row r="345" spans="1:4" x14ac:dyDescent="0.25">
      <c r="A345" s="20" t="s">
        <v>281</v>
      </c>
      <c r="B345" s="18" t="s">
        <v>280</v>
      </c>
      <c r="C345" s="20" t="s">
        <v>34</v>
      </c>
      <c r="D345" s="2"/>
    </row>
    <row r="346" spans="1:4" ht="29.45" customHeight="1" x14ac:dyDescent="0.25">
      <c r="A346" s="71" t="s">
        <v>284</v>
      </c>
      <c r="B346" s="79" t="s">
        <v>285</v>
      </c>
      <c r="C346" s="80"/>
      <c r="D346" s="129"/>
    </row>
    <row r="347" spans="1:4" x14ac:dyDescent="0.25">
      <c r="A347" s="20" t="s">
        <v>284</v>
      </c>
      <c r="B347" s="18" t="s">
        <v>201</v>
      </c>
      <c r="C347" s="20" t="s">
        <v>9</v>
      </c>
      <c r="D347" s="2"/>
    </row>
    <row r="348" spans="1:4" x14ac:dyDescent="0.25">
      <c r="A348" s="20" t="s">
        <v>284</v>
      </c>
      <c r="B348" s="18" t="s">
        <v>202</v>
      </c>
      <c r="C348" s="20" t="s">
        <v>9</v>
      </c>
      <c r="D348" s="2"/>
    </row>
    <row r="349" spans="1:4" x14ac:dyDescent="0.25">
      <c r="A349" s="20" t="s">
        <v>284</v>
      </c>
      <c r="B349" s="18" t="s">
        <v>275</v>
      </c>
      <c r="C349" s="20" t="s">
        <v>34</v>
      </c>
      <c r="D349" s="2"/>
    </row>
    <row r="350" spans="1:4" x14ac:dyDescent="0.25">
      <c r="A350" s="20" t="s">
        <v>284</v>
      </c>
      <c r="B350" s="18" t="s">
        <v>276</v>
      </c>
      <c r="C350" s="20" t="s">
        <v>34</v>
      </c>
      <c r="D350" s="2"/>
    </row>
    <row r="351" spans="1:4" x14ac:dyDescent="0.25">
      <c r="A351" s="20" t="s">
        <v>284</v>
      </c>
      <c r="B351" s="18" t="s">
        <v>205</v>
      </c>
      <c r="C351" s="20" t="s">
        <v>34</v>
      </c>
      <c r="D351" s="2"/>
    </row>
    <row r="352" spans="1:4" x14ac:dyDescent="0.25">
      <c r="A352" s="20" t="s">
        <v>284</v>
      </c>
      <c r="B352" s="18" t="s">
        <v>206</v>
      </c>
      <c r="C352" s="20" t="s">
        <v>34</v>
      </c>
      <c r="D352" s="2"/>
    </row>
    <row r="353" spans="1:4" x14ac:dyDescent="0.25">
      <c r="A353" s="20" t="s">
        <v>284</v>
      </c>
      <c r="B353" s="18" t="s">
        <v>212</v>
      </c>
      <c r="C353" s="20" t="s">
        <v>9</v>
      </c>
      <c r="D353" s="2"/>
    </row>
    <row r="354" spans="1:4" x14ac:dyDescent="0.25">
      <c r="A354" s="20" t="s">
        <v>284</v>
      </c>
      <c r="B354" s="18" t="s">
        <v>208</v>
      </c>
      <c r="C354" s="20" t="s">
        <v>9</v>
      </c>
      <c r="D354" s="2"/>
    </row>
    <row r="355" spans="1:4" x14ac:dyDescent="0.25">
      <c r="A355" s="20" t="s">
        <v>284</v>
      </c>
      <c r="B355" s="18" t="s">
        <v>209</v>
      </c>
      <c r="C355" s="20" t="s">
        <v>9</v>
      </c>
      <c r="D355" s="2"/>
    </row>
    <row r="356" spans="1:4" x14ac:dyDescent="0.25">
      <c r="A356" s="20" t="s">
        <v>284</v>
      </c>
      <c r="B356" s="18" t="s">
        <v>283</v>
      </c>
      <c r="C356" s="20" t="s">
        <v>9</v>
      </c>
      <c r="D356" s="2"/>
    </row>
    <row r="357" spans="1:4" x14ac:dyDescent="0.25">
      <c r="A357" s="20" t="s">
        <v>284</v>
      </c>
      <c r="B357" s="18" t="s">
        <v>278</v>
      </c>
      <c r="C357" s="20" t="s">
        <v>34</v>
      </c>
      <c r="D357" s="2"/>
    </row>
    <row r="358" spans="1:4" x14ac:dyDescent="0.25">
      <c r="A358" s="20" t="s">
        <v>284</v>
      </c>
      <c r="B358" s="18" t="s">
        <v>279</v>
      </c>
      <c r="C358" s="20" t="s">
        <v>34</v>
      </c>
      <c r="D358" s="2"/>
    </row>
    <row r="359" spans="1:4" x14ac:dyDescent="0.25">
      <c r="A359" s="20" t="s">
        <v>284</v>
      </c>
      <c r="B359" s="18" t="s">
        <v>280</v>
      </c>
      <c r="C359" s="20" t="s">
        <v>34</v>
      </c>
      <c r="D359" s="2"/>
    </row>
    <row r="360" spans="1:4" x14ac:dyDescent="0.25">
      <c r="A360" s="63"/>
      <c r="B360" s="63" t="s">
        <v>286</v>
      </c>
      <c r="C360" s="63"/>
      <c r="D360" s="127"/>
    </row>
    <row r="361" spans="1:4" x14ac:dyDescent="0.25">
      <c r="A361" s="16" t="s">
        <v>287</v>
      </c>
      <c r="B361" s="16" t="s">
        <v>221</v>
      </c>
      <c r="C361" s="16"/>
      <c r="D361" s="123"/>
    </row>
    <row r="362" spans="1:4" x14ac:dyDescent="0.25">
      <c r="A362" s="33" t="s">
        <v>287</v>
      </c>
      <c r="B362" s="18" t="s">
        <v>222</v>
      </c>
      <c r="C362" s="20" t="s">
        <v>9</v>
      </c>
      <c r="D362" s="2"/>
    </row>
    <row r="363" spans="1:4" x14ac:dyDescent="0.25">
      <c r="A363" s="33" t="s">
        <v>287</v>
      </c>
      <c r="B363" s="18" t="s">
        <v>223</v>
      </c>
      <c r="C363" s="20" t="s">
        <v>9</v>
      </c>
      <c r="D363" s="2"/>
    </row>
    <row r="364" spans="1:4" x14ac:dyDescent="0.25">
      <c r="A364" s="33" t="s">
        <v>287</v>
      </c>
      <c r="B364" s="18" t="s">
        <v>224</v>
      </c>
      <c r="C364" s="20" t="s">
        <v>9</v>
      </c>
      <c r="D364" s="2"/>
    </row>
    <row r="365" spans="1:4" x14ac:dyDescent="0.25">
      <c r="A365" s="33" t="s">
        <v>287</v>
      </c>
      <c r="B365" s="18" t="s">
        <v>225</v>
      </c>
      <c r="C365" s="20" t="s">
        <v>34</v>
      </c>
      <c r="D365" s="2"/>
    </row>
    <row r="366" spans="1:4" x14ac:dyDescent="0.25">
      <c r="A366" s="33" t="s">
        <v>287</v>
      </c>
      <c r="B366" s="18" t="s">
        <v>228</v>
      </c>
      <c r="C366" s="20" t="s">
        <v>34</v>
      </c>
      <c r="D366" s="2"/>
    </row>
    <row r="367" spans="1:4" x14ac:dyDescent="0.25">
      <c r="A367" s="33" t="s">
        <v>287</v>
      </c>
      <c r="B367" s="18" t="s">
        <v>288</v>
      </c>
      <c r="C367" s="20" t="s">
        <v>34</v>
      </c>
      <c r="D367" s="2"/>
    </row>
    <row r="368" spans="1:4" x14ac:dyDescent="0.25">
      <c r="A368" s="33" t="s">
        <v>287</v>
      </c>
      <c r="B368" s="18" t="s">
        <v>289</v>
      </c>
      <c r="C368" s="20" t="s">
        <v>34</v>
      </c>
      <c r="D368" s="2"/>
    </row>
    <row r="369" spans="1:4" x14ac:dyDescent="0.25">
      <c r="A369" s="33" t="s">
        <v>287</v>
      </c>
      <c r="B369" s="18" t="s">
        <v>231</v>
      </c>
      <c r="C369" s="20" t="s">
        <v>9</v>
      </c>
      <c r="D369" s="2"/>
    </row>
    <row r="370" spans="1:4" x14ac:dyDescent="0.25">
      <c r="A370" s="33" t="s">
        <v>287</v>
      </c>
      <c r="B370" s="18" t="s">
        <v>233</v>
      </c>
      <c r="C370" s="20" t="s">
        <v>9</v>
      </c>
      <c r="D370" s="2"/>
    </row>
    <row r="371" spans="1:4" x14ac:dyDescent="0.25">
      <c r="A371" s="33" t="s">
        <v>287</v>
      </c>
      <c r="B371" s="18" t="s">
        <v>209</v>
      </c>
      <c r="C371" s="20" t="s">
        <v>9</v>
      </c>
      <c r="D371" s="2"/>
    </row>
    <row r="372" spans="1:4" x14ac:dyDescent="0.25">
      <c r="A372" s="63" t="s">
        <v>290</v>
      </c>
      <c r="B372" s="63" t="s">
        <v>291</v>
      </c>
      <c r="C372" s="63"/>
      <c r="D372" s="127"/>
    </row>
    <row r="373" spans="1:4" x14ac:dyDescent="0.25">
      <c r="A373" s="18" t="s">
        <v>292</v>
      </c>
      <c r="B373" s="18" t="s">
        <v>293</v>
      </c>
      <c r="C373" s="20" t="s">
        <v>34</v>
      </c>
      <c r="D373" s="5"/>
    </row>
    <row r="374" spans="1:4" x14ac:dyDescent="0.25">
      <c r="A374" s="18" t="s">
        <v>294</v>
      </c>
      <c r="B374" s="18" t="s">
        <v>295</v>
      </c>
      <c r="C374" s="20" t="s">
        <v>34</v>
      </c>
      <c r="D374" s="5"/>
    </row>
    <row r="375" spans="1:4" x14ac:dyDescent="0.25">
      <c r="A375" s="18" t="s">
        <v>296</v>
      </c>
      <c r="B375" s="18" t="s">
        <v>297</v>
      </c>
      <c r="C375" s="20" t="s">
        <v>34</v>
      </c>
      <c r="D375" s="5"/>
    </row>
    <row r="376" spans="1:4" x14ac:dyDescent="0.25">
      <c r="A376" s="18" t="s">
        <v>298</v>
      </c>
      <c r="B376" s="18" t="s">
        <v>299</v>
      </c>
      <c r="C376" s="20" t="s">
        <v>34</v>
      </c>
      <c r="D376" s="5"/>
    </row>
    <row r="377" spans="1:4" x14ac:dyDescent="0.25">
      <c r="A377" s="18" t="s">
        <v>300</v>
      </c>
      <c r="B377" s="18" t="s">
        <v>301</v>
      </c>
      <c r="C377" s="20" t="s">
        <v>34</v>
      </c>
      <c r="D377" s="5"/>
    </row>
    <row r="378" spans="1:4" x14ac:dyDescent="0.25">
      <c r="A378" s="18" t="s">
        <v>302</v>
      </c>
      <c r="B378" s="18" t="s">
        <v>303</v>
      </c>
      <c r="C378" s="20" t="s">
        <v>34</v>
      </c>
      <c r="D378" s="5"/>
    </row>
    <row r="379" spans="1:4" x14ac:dyDescent="0.25">
      <c r="A379" s="18" t="s">
        <v>304</v>
      </c>
      <c r="B379" s="18" t="s">
        <v>305</v>
      </c>
      <c r="C379" s="20" t="s">
        <v>34</v>
      </c>
      <c r="D379" s="5"/>
    </row>
    <row r="380" spans="1:4" x14ac:dyDescent="0.25">
      <c r="A380" s="18" t="s">
        <v>306</v>
      </c>
      <c r="B380" s="18"/>
      <c r="C380" s="20" t="s">
        <v>34</v>
      </c>
      <c r="D380" s="5"/>
    </row>
    <row r="381" spans="1:4" ht="39" x14ac:dyDescent="0.25">
      <c r="A381" s="63"/>
      <c r="B381" s="135" t="s">
        <v>307</v>
      </c>
      <c r="C381" s="136"/>
      <c r="D381" s="130"/>
    </row>
    <row r="382" spans="1:4" x14ac:dyDescent="0.25">
      <c r="A382" s="16" t="s">
        <v>308</v>
      </c>
      <c r="B382" s="16" t="s">
        <v>309</v>
      </c>
      <c r="C382" s="16"/>
      <c r="D382" s="123"/>
    </row>
    <row r="383" spans="1:4" x14ac:dyDescent="0.25">
      <c r="A383" s="18" t="s">
        <v>308</v>
      </c>
      <c r="B383" s="18" t="s">
        <v>310</v>
      </c>
      <c r="C383" s="20" t="s">
        <v>34</v>
      </c>
      <c r="D383" s="2"/>
    </row>
    <row r="384" spans="1:4" x14ac:dyDescent="0.25">
      <c r="A384" s="18" t="s">
        <v>311</v>
      </c>
      <c r="B384" s="18" t="s">
        <v>312</v>
      </c>
      <c r="C384" s="20" t="s">
        <v>34</v>
      </c>
      <c r="D384" s="2"/>
    </row>
    <row r="385" spans="1:4" x14ac:dyDescent="0.25">
      <c r="A385" s="18" t="s">
        <v>313</v>
      </c>
      <c r="B385" s="18" t="s">
        <v>245</v>
      </c>
      <c r="C385" s="20" t="s">
        <v>9</v>
      </c>
      <c r="D385" s="2"/>
    </row>
    <row r="386" spans="1:4" x14ac:dyDescent="0.25">
      <c r="A386" s="16" t="s">
        <v>311</v>
      </c>
      <c r="B386" s="76" t="s">
        <v>249</v>
      </c>
      <c r="C386" s="16"/>
      <c r="D386" s="123"/>
    </row>
    <row r="387" spans="1:4" x14ac:dyDescent="0.25">
      <c r="A387" s="18" t="s">
        <v>311</v>
      </c>
      <c r="B387" s="18" t="s">
        <v>310</v>
      </c>
      <c r="C387" s="20" t="s">
        <v>34</v>
      </c>
      <c r="D387" s="2"/>
    </row>
    <row r="388" spans="1:4" x14ac:dyDescent="0.25">
      <c r="A388" s="18" t="s">
        <v>311</v>
      </c>
      <c r="B388" s="18" t="s">
        <v>312</v>
      </c>
      <c r="C388" s="20" t="s">
        <v>34</v>
      </c>
      <c r="D388" s="2"/>
    </row>
    <row r="389" spans="1:4" x14ac:dyDescent="0.25">
      <c r="A389" s="18" t="s">
        <v>311</v>
      </c>
      <c r="B389" s="18" t="s">
        <v>245</v>
      </c>
      <c r="C389" s="20" t="s">
        <v>9</v>
      </c>
      <c r="D389" s="2"/>
    </row>
    <row r="390" spans="1:4" s="120" customFormat="1" x14ac:dyDescent="0.25">
      <c r="A390" s="76" t="s">
        <v>257</v>
      </c>
      <c r="B390" s="76" t="s">
        <v>314</v>
      </c>
      <c r="C390" s="77"/>
      <c r="D390" s="123"/>
    </row>
    <row r="391" spans="1:4" s="120" customFormat="1" x14ac:dyDescent="0.25">
      <c r="A391" s="18" t="s">
        <v>315</v>
      </c>
      <c r="B391" s="18" t="s">
        <v>316</v>
      </c>
      <c r="C391" s="20" t="s">
        <v>34</v>
      </c>
      <c r="D391" s="2"/>
    </row>
    <row r="392" spans="1:4" s="120" customFormat="1" x14ac:dyDescent="0.25">
      <c r="A392" s="18" t="s">
        <v>317</v>
      </c>
      <c r="B392" s="18" t="s">
        <v>264</v>
      </c>
      <c r="C392" s="20" t="s">
        <v>34</v>
      </c>
      <c r="D392" s="2"/>
    </row>
    <row r="393" spans="1:4" s="120" customFormat="1" x14ac:dyDescent="0.25">
      <c r="A393" s="18" t="s">
        <v>318</v>
      </c>
      <c r="B393" s="18" t="s">
        <v>319</v>
      </c>
      <c r="C393" s="20" t="s">
        <v>34</v>
      </c>
      <c r="D393" s="2"/>
    </row>
    <row r="394" spans="1:4" s="120" customFormat="1" x14ac:dyDescent="0.25">
      <c r="A394" s="18" t="s">
        <v>320</v>
      </c>
      <c r="B394" s="18" t="s">
        <v>321</v>
      </c>
      <c r="C394" s="20" t="s">
        <v>34</v>
      </c>
      <c r="D394" s="2"/>
    </row>
    <row r="395" spans="1:4" s="120" customFormat="1" x14ac:dyDescent="0.25">
      <c r="A395" s="18" t="s">
        <v>323</v>
      </c>
      <c r="B395" s="62" t="s">
        <v>324</v>
      </c>
      <c r="C395" s="20" t="s">
        <v>34</v>
      </c>
      <c r="D395" s="2"/>
    </row>
    <row r="396" spans="1:4" ht="40.5" customHeight="1" x14ac:dyDescent="0.25">
      <c r="A396" s="137" t="s">
        <v>325</v>
      </c>
      <c r="B396" s="138"/>
      <c r="C396" s="89"/>
      <c r="D396" s="5"/>
    </row>
    <row r="397" spans="1:4" x14ac:dyDescent="0.25">
      <c r="A397" s="16"/>
      <c r="B397" s="16" t="s">
        <v>326</v>
      </c>
      <c r="C397" s="86"/>
      <c r="D397" s="131"/>
    </row>
    <row r="398" spans="1:4" ht="77.25" x14ac:dyDescent="0.25">
      <c r="A398" s="87"/>
      <c r="B398" s="139" t="s">
        <v>327</v>
      </c>
      <c r="C398" s="20" t="s">
        <v>76</v>
      </c>
      <c r="D398" s="4"/>
    </row>
    <row r="399" spans="1:4" ht="39" x14ac:dyDescent="0.25">
      <c r="A399" s="92"/>
      <c r="B399" s="101" t="s">
        <v>328</v>
      </c>
      <c r="C399" s="96"/>
      <c r="D399" s="132"/>
    </row>
    <row r="400" spans="1:4" x14ac:dyDescent="0.25">
      <c r="A400" s="92"/>
      <c r="B400" s="101" t="s">
        <v>329</v>
      </c>
      <c r="C400" s="96"/>
      <c r="D400" s="132"/>
    </row>
    <row r="401" spans="1:4" x14ac:dyDescent="0.25">
      <c r="A401" s="18"/>
      <c r="B401" s="18" t="s">
        <v>330</v>
      </c>
      <c r="C401" s="20" t="s">
        <v>331</v>
      </c>
      <c r="D401" s="2"/>
    </row>
    <row r="402" spans="1:4" x14ac:dyDescent="0.25">
      <c r="A402" s="18"/>
      <c r="B402" s="18" t="s">
        <v>332</v>
      </c>
      <c r="C402" s="20" t="s">
        <v>331</v>
      </c>
      <c r="D402" s="2"/>
    </row>
    <row r="403" spans="1:4" x14ac:dyDescent="0.25">
      <c r="A403" s="18"/>
      <c r="B403" s="18" t="s">
        <v>333</v>
      </c>
      <c r="C403" s="20" t="s">
        <v>331</v>
      </c>
      <c r="D403" s="2"/>
    </row>
    <row r="404" spans="1:4" x14ac:dyDescent="0.25">
      <c r="A404" s="18"/>
      <c r="B404" s="18" t="s">
        <v>334</v>
      </c>
      <c r="C404" s="20" t="s">
        <v>335</v>
      </c>
      <c r="D404" s="2"/>
    </row>
    <row r="405" spans="1:4" x14ac:dyDescent="0.25">
      <c r="A405" s="99"/>
      <c r="B405" s="18" t="s">
        <v>336</v>
      </c>
      <c r="C405" s="20" t="s">
        <v>331</v>
      </c>
      <c r="D405" s="2"/>
    </row>
    <row r="406" spans="1:4" x14ac:dyDescent="0.25">
      <c r="A406" s="99"/>
      <c r="B406" s="18" t="s">
        <v>337</v>
      </c>
      <c r="C406" s="20" t="s">
        <v>335</v>
      </c>
      <c r="D406" s="5"/>
    </row>
    <row r="407" spans="1:4" x14ac:dyDescent="0.25">
      <c r="A407" s="16"/>
      <c r="B407" s="16" t="s">
        <v>338</v>
      </c>
      <c r="C407" s="86"/>
      <c r="D407" s="118"/>
    </row>
    <row r="408" spans="1:4" x14ac:dyDescent="0.25">
      <c r="A408" s="18"/>
      <c r="B408" s="18" t="s">
        <v>339</v>
      </c>
      <c r="C408" s="20" t="s">
        <v>19</v>
      </c>
      <c r="D408" s="133"/>
    </row>
    <row r="409" spans="1:4" x14ac:dyDescent="0.25">
      <c r="A409" s="16"/>
      <c r="B409" s="76" t="s">
        <v>340</v>
      </c>
      <c r="C409" s="86"/>
      <c r="D409" s="118"/>
    </row>
    <row r="410" spans="1:4" x14ac:dyDescent="0.25">
      <c r="A410" s="18"/>
      <c r="B410" s="18" t="s">
        <v>77</v>
      </c>
      <c r="C410" s="20" t="s">
        <v>76</v>
      </c>
      <c r="D410" s="6"/>
    </row>
    <row r="411" spans="1:4" x14ac:dyDescent="0.25">
      <c r="A411" s="18"/>
      <c r="B411" s="18" t="s">
        <v>78</v>
      </c>
      <c r="C411" s="20" t="s">
        <v>76</v>
      </c>
      <c r="D411" s="6"/>
    </row>
    <row r="412" spans="1:4" ht="39" x14ac:dyDescent="0.25">
      <c r="A412" s="18"/>
      <c r="B412" s="101" t="s">
        <v>376</v>
      </c>
      <c r="C412" s="20"/>
      <c r="D412" s="5"/>
    </row>
    <row r="413" spans="1:4" x14ac:dyDescent="0.25">
      <c r="A413" s="16"/>
      <c r="B413" s="16" t="s">
        <v>341</v>
      </c>
      <c r="C413" s="86"/>
      <c r="D413" s="118"/>
    </row>
    <row r="414" spans="1:4" x14ac:dyDescent="0.25">
      <c r="A414" s="18"/>
      <c r="B414" s="18" t="s">
        <v>342</v>
      </c>
      <c r="C414" s="20" t="s">
        <v>331</v>
      </c>
      <c r="D414" s="2"/>
    </row>
    <row r="415" spans="1:4" x14ac:dyDescent="0.25">
      <c r="A415" s="18"/>
      <c r="B415" s="18" t="s">
        <v>377</v>
      </c>
      <c r="C415" s="20" t="s">
        <v>331</v>
      </c>
      <c r="D415" s="2"/>
    </row>
    <row r="416" spans="1:4" x14ac:dyDescent="0.25">
      <c r="A416" s="18"/>
      <c r="B416" s="18" t="s">
        <v>343</v>
      </c>
      <c r="C416" s="20" t="s">
        <v>331</v>
      </c>
      <c r="D416" s="2"/>
    </row>
    <row r="417" spans="1:4" x14ac:dyDescent="0.25">
      <c r="A417" s="18"/>
      <c r="B417" s="18" t="s">
        <v>344</v>
      </c>
      <c r="C417" s="20" t="s">
        <v>335</v>
      </c>
      <c r="D417" s="2"/>
    </row>
    <row r="418" spans="1:4" x14ac:dyDescent="0.25">
      <c r="A418" s="103"/>
      <c r="B418" s="18" t="s">
        <v>345</v>
      </c>
      <c r="C418" s="20" t="s">
        <v>335</v>
      </c>
      <c r="D418" s="2"/>
    </row>
    <row r="419" spans="1:4" x14ac:dyDescent="0.25">
      <c r="A419" s="16"/>
      <c r="B419" s="16" t="s">
        <v>346</v>
      </c>
      <c r="C419" s="86"/>
      <c r="D419" s="118"/>
    </row>
    <row r="420" spans="1:4" x14ac:dyDescent="0.25">
      <c r="A420" s="99"/>
      <c r="B420" s="18" t="s">
        <v>347</v>
      </c>
      <c r="C420" s="20" t="s">
        <v>74</v>
      </c>
      <c r="D420" s="2"/>
    </row>
    <row r="421" spans="1:4" x14ac:dyDescent="0.25">
      <c r="A421" s="99"/>
      <c r="B421" s="18"/>
      <c r="C421" s="20"/>
      <c r="D421" s="134"/>
    </row>
    <row r="422" spans="1:4" x14ac:dyDescent="0.25">
      <c r="C422" s="140"/>
    </row>
    <row r="433" spans="3:3" x14ac:dyDescent="0.25">
      <c r="C433" s="141"/>
    </row>
    <row r="434" spans="3:3" x14ac:dyDescent="0.25">
      <c r="C434" s="141"/>
    </row>
    <row r="435" spans="3:3" x14ac:dyDescent="0.25">
      <c r="C435" s="141"/>
    </row>
    <row r="436" spans="3:3" x14ac:dyDescent="0.25">
      <c r="C436" s="141"/>
    </row>
    <row r="437" spans="3:3" x14ac:dyDescent="0.25">
      <c r="C437" s="141"/>
    </row>
  </sheetData>
  <sheetProtection algorithmName="SHA-512" hashValue="Hl+Rkg8+IBaxv8bgMkvHHrhghqPMc3O6Fh9VtFeqyHdUSj+FRuL6F2G8pEltpH+mOAtT4sWYQU6qGsjZVGhpDw==" saltValue="AZzz4V0CZsIe3HMvCrLmYw==" spinCount="100000" sheet="1" objects="1" scenarios="1"/>
  <autoFilter ref="A4:E420" xr:uid="{12DFC87E-3F14-43E3-91DD-8E12277D2A97}"/>
  <mergeCells count="3">
    <mergeCell ref="A141:B141"/>
    <mergeCell ref="A145:B145"/>
    <mergeCell ref="A396:B39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CB2D-84BD-4C5B-A1D7-A9C77663A2B0}">
  <dimension ref="A1:G428"/>
  <sheetViews>
    <sheetView workbookViewId="0">
      <pane ySplit="4" topLeftCell="A5" activePane="bottomLeft" state="frozen"/>
      <selection pane="bottomLeft" activeCell="E176" sqref="E176"/>
    </sheetView>
  </sheetViews>
  <sheetFormatPr defaultRowHeight="15" x14ac:dyDescent="0.25"/>
  <cols>
    <col min="1" max="1" width="8.140625" style="10" customWidth="1"/>
    <col min="2" max="2" width="45" style="10" customWidth="1"/>
    <col min="3" max="3" width="13.28515625" style="10" bestFit="1" customWidth="1"/>
    <col min="4" max="4" width="8.28515625" style="10" bestFit="1" customWidth="1"/>
    <col min="5" max="5" width="11.7109375" style="10" customWidth="1"/>
    <col min="6" max="6" width="12.7109375" style="10" bestFit="1" customWidth="1"/>
    <col min="7" max="16384" width="9.140625" style="10"/>
  </cols>
  <sheetData>
    <row r="1" spans="1:6" x14ac:dyDescent="0.25">
      <c r="A1" s="9"/>
    </row>
    <row r="2" spans="1:6" ht="24" x14ac:dyDescent="0.4">
      <c r="A2" s="11" t="s">
        <v>372</v>
      </c>
    </row>
    <row r="3" spans="1:6" ht="24" x14ac:dyDescent="0.4">
      <c r="A3" s="12" t="s">
        <v>375</v>
      </c>
      <c r="B3" s="13"/>
    </row>
    <row r="4" spans="1:6" ht="15.75" x14ac:dyDescent="0.25">
      <c r="A4" s="14" t="s">
        <v>1</v>
      </c>
      <c r="B4" s="14" t="s">
        <v>2</v>
      </c>
      <c r="C4" s="14" t="s">
        <v>348</v>
      </c>
      <c r="D4" s="14" t="s">
        <v>3</v>
      </c>
      <c r="E4" s="15" t="s">
        <v>349</v>
      </c>
      <c r="F4" s="15" t="s">
        <v>350</v>
      </c>
    </row>
    <row r="5" spans="1:6" x14ac:dyDescent="0.25">
      <c r="A5" s="16" t="s">
        <v>5</v>
      </c>
      <c r="B5" s="16" t="s">
        <v>6</v>
      </c>
      <c r="C5" s="16"/>
      <c r="D5" s="17"/>
      <c r="E5" s="8"/>
      <c r="F5" s="8"/>
    </row>
    <row r="6" spans="1:6" hidden="1" x14ac:dyDescent="0.25">
      <c r="A6" s="18" t="s">
        <v>7</v>
      </c>
      <c r="B6" s="18" t="s">
        <v>8</v>
      </c>
      <c r="C6" s="19"/>
      <c r="D6" s="20" t="s">
        <v>9</v>
      </c>
      <c r="E6" s="21">
        <f>+Eenheidsprijzen!D5</f>
        <v>0</v>
      </c>
      <c r="F6" s="22">
        <f>C6*E6</f>
        <v>0</v>
      </c>
    </row>
    <row r="7" spans="1:6" x14ac:dyDescent="0.25">
      <c r="A7" s="18" t="s">
        <v>10</v>
      </c>
      <c r="B7" s="18" t="s">
        <v>11</v>
      </c>
      <c r="C7" s="23">
        <v>5</v>
      </c>
      <c r="D7" s="20" t="s">
        <v>9</v>
      </c>
      <c r="E7" s="21">
        <f>+Eenheidsprijzen!D6</f>
        <v>0</v>
      </c>
      <c r="F7" s="22">
        <f t="shared" ref="F7:F70" si="0">C7*E7</f>
        <v>0</v>
      </c>
    </row>
    <row r="8" spans="1:6" hidden="1" x14ac:dyDescent="0.25">
      <c r="A8" s="18" t="s">
        <v>10</v>
      </c>
      <c r="B8" s="18" t="s">
        <v>12</v>
      </c>
      <c r="C8" s="19"/>
      <c r="D8" s="20" t="s">
        <v>9</v>
      </c>
      <c r="E8" s="21">
        <f>+Eenheidsprijzen!D7</f>
        <v>0</v>
      </c>
      <c r="F8" s="22">
        <f t="shared" si="0"/>
        <v>0</v>
      </c>
    </row>
    <row r="9" spans="1:6" hidden="1" x14ac:dyDescent="0.25">
      <c r="A9" s="18" t="s">
        <v>13</v>
      </c>
      <c r="B9" s="18" t="s">
        <v>351</v>
      </c>
      <c r="C9" s="19"/>
      <c r="D9" s="20" t="s">
        <v>15</v>
      </c>
      <c r="E9" s="21">
        <f>+Eenheidsprijzen!D8</f>
        <v>0</v>
      </c>
      <c r="F9" s="22">
        <f t="shared" si="0"/>
        <v>0</v>
      </c>
    </row>
    <row r="10" spans="1:6" hidden="1" x14ac:dyDescent="0.25">
      <c r="A10" s="18" t="s">
        <v>13</v>
      </c>
      <c r="B10" s="18" t="s">
        <v>352</v>
      </c>
      <c r="C10" s="19"/>
      <c r="D10" s="20" t="s">
        <v>9</v>
      </c>
      <c r="E10" s="21">
        <f>+Eenheidsprijzen!D9</f>
        <v>0</v>
      </c>
      <c r="F10" s="22">
        <f t="shared" si="0"/>
        <v>0</v>
      </c>
    </row>
    <row r="11" spans="1:6" hidden="1" x14ac:dyDescent="0.25">
      <c r="A11" s="18" t="s">
        <v>17</v>
      </c>
      <c r="B11" s="18" t="s">
        <v>353</v>
      </c>
      <c r="C11" s="19"/>
      <c r="D11" s="20" t="s">
        <v>19</v>
      </c>
      <c r="E11" s="21">
        <f>+Eenheidsprijzen!D10</f>
        <v>0</v>
      </c>
      <c r="F11" s="22">
        <f t="shared" si="0"/>
        <v>0</v>
      </c>
    </row>
    <row r="12" spans="1:6" hidden="1" x14ac:dyDescent="0.25">
      <c r="A12" s="18" t="s">
        <v>17</v>
      </c>
      <c r="B12" s="18" t="s">
        <v>354</v>
      </c>
      <c r="C12" s="19"/>
      <c r="D12" s="20" t="s">
        <v>9</v>
      </c>
      <c r="E12" s="21">
        <f>+Eenheidsprijzen!D11</f>
        <v>0</v>
      </c>
      <c r="F12" s="22">
        <f t="shared" si="0"/>
        <v>0</v>
      </c>
    </row>
    <row r="13" spans="1:6" hidden="1" x14ac:dyDescent="0.25">
      <c r="A13" s="18" t="s">
        <v>13</v>
      </c>
      <c r="B13" s="18" t="s">
        <v>21</v>
      </c>
      <c r="C13" s="19"/>
      <c r="D13" s="20" t="s">
        <v>19</v>
      </c>
      <c r="E13" s="21">
        <f>+Eenheidsprijzen!D12</f>
        <v>0</v>
      </c>
      <c r="F13" s="22">
        <f t="shared" si="0"/>
        <v>0</v>
      </c>
    </row>
    <row r="14" spans="1:6" hidden="1" x14ac:dyDescent="0.25">
      <c r="A14" s="18" t="s">
        <v>13</v>
      </c>
      <c r="B14" s="18" t="s">
        <v>22</v>
      </c>
      <c r="C14" s="19"/>
      <c r="D14" s="20" t="s">
        <v>9</v>
      </c>
      <c r="E14" s="21">
        <f>+Eenheidsprijzen!D13</f>
        <v>0</v>
      </c>
      <c r="F14" s="22">
        <f t="shared" si="0"/>
        <v>0</v>
      </c>
    </row>
    <row r="15" spans="1:6" hidden="1" x14ac:dyDescent="0.25">
      <c r="A15" s="18" t="s">
        <v>23</v>
      </c>
      <c r="B15" s="18" t="s">
        <v>24</v>
      </c>
      <c r="C15" s="19"/>
      <c r="D15" s="20" t="s">
        <v>19</v>
      </c>
      <c r="E15" s="21">
        <f>+Eenheidsprijzen!D14</f>
        <v>0</v>
      </c>
      <c r="F15" s="22">
        <f t="shared" si="0"/>
        <v>0</v>
      </c>
    </row>
    <row r="16" spans="1:6" hidden="1" x14ac:dyDescent="0.25">
      <c r="A16" s="18" t="s">
        <v>23</v>
      </c>
      <c r="B16" s="18" t="s">
        <v>25</v>
      </c>
      <c r="C16" s="19"/>
      <c r="D16" s="20" t="s">
        <v>9</v>
      </c>
      <c r="E16" s="21">
        <f>+Eenheidsprijzen!D15</f>
        <v>0</v>
      </c>
      <c r="F16" s="22">
        <f t="shared" si="0"/>
        <v>0</v>
      </c>
    </row>
    <row r="17" spans="1:6" hidden="1" x14ac:dyDescent="0.25">
      <c r="A17" s="18"/>
      <c r="B17" s="18" t="s">
        <v>26</v>
      </c>
      <c r="C17" s="19"/>
      <c r="D17" s="20" t="s">
        <v>19</v>
      </c>
      <c r="E17" s="21">
        <f>+Eenheidsprijzen!D16</f>
        <v>0</v>
      </c>
      <c r="F17" s="22">
        <f t="shared" si="0"/>
        <v>0</v>
      </c>
    </row>
    <row r="18" spans="1:6" hidden="1" x14ac:dyDescent="0.25">
      <c r="A18" s="18"/>
      <c r="B18" s="18" t="s">
        <v>27</v>
      </c>
      <c r="C18" s="19"/>
      <c r="D18" s="20" t="s">
        <v>19</v>
      </c>
      <c r="E18" s="21">
        <f>+Eenheidsprijzen!D17</f>
        <v>0</v>
      </c>
      <c r="F18" s="22">
        <f t="shared" si="0"/>
        <v>0</v>
      </c>
    </row>
    <row r="19" spans="1:6" hidden="1" x14ac:dyDescent="0.25">
      <c r="A19" s="18"/>
      <c r="B19" s="18" t="s">
        <v>28</v>
      </c>
      <c r="C19" s="19"/>
      <c r="D19" s="20" t="s">
        <v>19</v>
      </c>
      <c r="E19" s="21">
        <f>+Eenheidsprijzen!D18</f>
        <v>0</v>
      </c>
      <c r="F19" s="22">
        <f t="shared" si="0"/>
        <v>0</v>
      </c>
    </row>
    <row r="20" spans="1:6" ht="36.75" hidden="1" x14ac:dyDescent="0.25">
      <c r="A20" s="18"/>
      <c r="B20" s="24" t="s">
        <v>29</v>
      </c>
      <c r="C20" s="24"/>
      <c r="D20" s="20"/>
      <c r="E20" s="20"/>
      <c r="F20" s="20"/>
    </row>
    <row r="21" spans="1:6" s="25" customFormat="1" hidden="1" x14ac:dyDescent="0.25">
      <c r="A21" s="16" t="s">
        <v>30</v>
      </c>
      <c r="B21" s="16" t="s">
        <v>31</v>
      </c>
      <c r="C21" s="16"/>
      <c r="D21" s="17"/>
      <c r="E21" s="17"/>
      <c r="F21" s="17"/>
    </row>
    <row r="22" spans="1:6" hidden="1" x14ac:dyDescent="0.25">
      <c r="A22" s="26"/>
      <c r="B22" s="26" t="s">
        <v>32</v>
      </c>
      <c r="C22" s="26"/>
      <c r="D22" s="27"/>
      <c r="E22" s="27"/>
      <c r="F22" s="27"/>
    </row>
    <row r="23" spans="1:6" hidden="1" x14ac:dyDescent="0.25">
      <c r="A23" s="28"/>
      <c r="B23" s="18" t="s">
        <v>33</v>
      </c>
      <c r="C23" s="18"/>
      <c r="D23" s="20" t="s">
        <v>34</v>
      </c>
      <c r="E23" s="21">
        <f>+Eenheidsprijzen!D22</f>
        <v>0</v>
      </c>
      <c r="F23" s="22">
        <f>C23*E23</f>
        <v>0</v>
      </c>
    </row>
    <row r="24" spans="1:6" hidden="1" x14ac:dyDescent="0.25">
      <c r="A24" s="28"/>
      <c r="B24" s="18" t="s">
        <v>35</v>
      </c>
      <c r="C24" s="18"/>
      <c r="D24" s="20" t="s">
        <v>34</v>
      </c>
      <c r="E24" s="21">
        <f>+Eenheidsprijzen!D23</f>
        <v>0</v>
      </c>
      <c r="F24" s="22">
        <f t="shared" si="0"/>
        <v>0</v>
      </c>
    </row>
    <row r="25" spans="1:6" hidden="1" x14ac:dyDescent="0.25">
      <c r="A25" s="28"/>
      <c r="B25" s="18" t="s">
        <v>36</v>
      </c>
      <c r="C25" s="18"/>
      <c r="D25" s="20" t="s">
        <v>34</v>
      </c>
      <c r="E25" s="21">
        <f>+Eenheidsprijzen!D24</f>
        <v>0</v>
      </c>
      <c r="F25" s="22">
        <f t="shared" si="0"/>
        <v>0</v>
      </c>
    </row>
    <row r="26" spans="1:6" hidden="1" x14ac:dyDescent="0.25">
      <c r="A26" s="29"/>
      <c r="B26" s="26" t="s">
        <v>37</v>
      </c>
      <c r="C26" s="26"/>
      <c r="D26" s="27"/>
      <c r="E26" s="30"/>
      <c r="F26" s="27"/>
    </row>
    <row r="27" spans="1:6" hidden="1" x14ac:dyDescent="0.25">
      <c r="A27" s="28"/>
      <c r="B27" s="28" t="s">
        <v>38</v>
      </c>
      <c r="C27" s="28"/>
      <c r="D27" s="31" t="s">
        <v>34</v>
      </c>
      <c r="E27" s="21">
        <f>+Eenheidsprijzen!D26</f>
        <v>0</v>
      </c>
      <c r="F27" s="22">
        <f t="shared" si="0"/>
        <v>0</v>
      </c>
    </row>
    <row r="28" spans="1:6" hidden="1" x14ac:dyDescent="0.25">
      <c r="A28" s="28"/>
      <c r="B28" s="18" t="s">
        <v>39</v>
      </c>
      <c r="C28" s="18"/>
      <c r="D28" s="20" t="s">
        <v>34</v>
      </c>
      <c r="E28" s="21">
        <f>+Eenheidsprijzen!D27</f>
        <v>0</v>
      </c>
      <c r="F28" s="22">
        <f t="shared" si="0"/>
        <v>0</v>
      </c>
    </row>
    <row r="29" spans="1:6" hidden="1" x14ac:dyDescent="0.25">
      <c r="A29" s="28"/>
      <c r="B29" s="18" t="s">
        <v>40</v>
      </c>
      <c r="C29" s="18"/>
      <c r="D29" s="20" t="s">
        <v>34</v>
      </c>
      <c r="E29" s="21">
        <f>+Eenheidsprijzen!D28</f>
        <v>0</v>
      </c>
      <c r="F29" s="22">
        <f t="shared" si="0"/>
        <v>0</v>
      </c>
    </row>
    <row r="30" spans="1:6" hidden="1" x14ac:dyDescent="0.25">
      <c r="A30" s="29"/>
      <c r="B30" s="26" t="s">
        <v>41</v>
      </c>
      <c r="C30" s="26"/>
      <c r="D30" s="27"/>
      <c r="E30" s="30"/>
      <c r="F30" s="27"/>
    </row>
    <row r="31" spans="1:6" hidden="1" x14ac:dyDescent="0.25">
      <c r="A31" s="32"/>
      <c r="B31" s="33" t="s">
        <v>42</v>
      </c>
      <c r="C31" s="33"/>
      <c r="D31" s="34" t="s">
        <v>34</v>
      </c>
      <c r="E31" s="21">
        <f>+Eenheidsprijzen!D30</f>
        <v>0</v>
      </c>
      <c r="F31" s="22">
        <f t="shared" si="0"/>
        <v>0</v>
      </c>
    </row>
    <row r="32" spans="1:6" hidden="1" x14ac:dyDescent="0.25">
      <c r="A32" s="28"/>
      <c r="B32" s="28" t="s">
        <v>43</v>
      </c>
      <c r="C32" s="28"/>
      <c r="D32" s="31" t="s">
        <v>34</v>
      </c>
      <c r="E32" s="21">
        <f>+Eenheidsprijzen!D31</f>
        <v>0</v>
      </c>
      <c r="F32" s="22">
        <f t="shared" si="0"/>
        <v>0</v>
      </c>
    </row>
    <row r="33" spans="1:6" hidden="1" x14ac:dyDescent="0.25">
      <c r="A33" s="28"/>
      <c r="B33" s="18" t="s">
        <v>44</v>
      </c>
      <c r="C33" s="18"/>
      <c r="D33" s="20" t="s">
        <v>34</v>
      </c>
      <c r="E33" s="21">
        <f>+Eenheidsprijzen!D32</f>
        <v>0</v>
      </c>
      <c r="F33" s="22">
        <f t="shared" si="0"/>
        <v>0</v>
      </c>
    </row>
    <row r="34" spans="1:6" hidden="1" x14ac:dyDescent="0.25">
      <c r="A34" s="35"/>
      <c r="B34" s="26" t="s">
        <v>45</v>
      </c>
      <c r="C34" s="26"/>
      <c r="D34" s="36"/>
      <c r="E34" s="37"/>
      <c r="F34" s="36"/>
    </row>
    <row r="35" spans="1:6" hidden="1" x14ac:dyDescent="0.25">
      <c r="A35" s="28"/>
      <c r="B35" s="18" t="s">
        <v>46</v>
      </c>
      <c r="C35" s="18"/>
      <c r="D35" s="20" t="s">
        <v>34</v>
      </c>
      <c r="E35" s="21">
        <f>+Eenheidsprijzen!D34</f>
        <v>0</v>
      </c>
      <c r="F35" s="22">
        <f t="shared" si="0"/>
        <v>0</v>
      </c>
    </row>
    <row r="36" spans="1:6" hidden="1" x14ac:dyDescent="0.25">
      <c r="A36" s="18"/>
      <c r="B36" s="18" t="s">
        <v>47</v>
      </c>
      <c r="C36" s="18"/>
      <c r="D36" s="20" t="s">
        <v>34</v>
      </c>
      <c r="E36" s="21">
        <f>+Eenheidsprijzen!D35</f>
        <v>0</v>
      </c>
      <c r="F36" s="22">
        <f t="shared" si="0"/>
        <v>0</v>
      </c>
    </row>
    <row r="37" spans="1:6" hidden="1" x14ac:dyDescent="0.25">
      <c r="A37" s="18"/>
      <c r="B37" s="18" t="s">
        <v>48</v>
      </c>
      <c r="C37" s="18"/>
      <c r="D37" s="20" t="s">
        <v>34</v>
      </c>
      <c r="E37" s="21">
        <f>+Eenheidsprijzen!D36</f>
        <v>0</v>
      </c>
      <c r="F37" s="22">
        <f t="shared" si="0"/>
        <v>0</v>
      </c>
    </row>
    <row r="38" spans="1:6" hidden="1" x14ac:dyDescent="0.25">
      <c r="A38" s="26"/>
      <c r="B38" s="26" t="s">
        <v>49</v>
      </c>
      <c r="C38" s="26"/>
      <c r="D38" s="36"/>
      <c r="E38" s="37"/>
      <c r="F38" s="36"/>
    </row>
    <row r="39" spans="1:6" hidden="1" x14ac:dyDescent="0.25">
      <c r="A39" s="18"/>
      <c r="B39" s="18" t="s">
        <v>50</v>
      </c>
      <c r="C39" s="18"/>
      <c r="D39" s="20" t="s">
        <v>34</v>
      </c>
      <c r="E39" s="21">
        <f>+Eenheidsprijzen!D38</f>
        <v>0</v>
      </c>
      <c r="F39" s="22">
        <f t="shared" si="0"/>
        <v>0</v>
      </c>
    </row>
    <row r="40" spans="1:6" hidden="1" x14ac:dyDescent="0.25">
      <c r="A40" s="18"/>
      <c r="B40" s="18" t="s">
        <v>51</v>
      </c>
      <c r="C40" s="18"/>
      <c r="D40" s="20" t="s">
        <v>34</v>
      </c>
      <c r="E40" s="21">
        <f>+Eenheidsprijzen!D39</f>
        <v>0</v>
      </c>
      <c r="F40" s="22">
        <f t="shared" si="0"/>
        <v>0</v>
      </c>
    </row>
    <row r="41" spans="1:6" hidden="1" x14ac:dyDescent="0.25">
      <c r="A41" s="18"/>
      <c r="B41" s="18" t="s">
        <v>52</v>
      </c>
      <c r="C41" s="18"/>
      <c r="D41" s="20" t="s">
        <v>34</v>
      </c>
      <c r="E41" s="21">
        <f>+Eenheidsprijzen!D40</f>
        <v>0</v>
      </c>
      <c r="F41" s="22">
        <f t="shared" si="0"/>
        <v>0</v>
      </c>
    </row>
    <row r="42" spans="1:6" hidden="1" x14ac:dyDescent="0.25">
      <c r="A42" s="18"/>
      <c r="B42" s="18" t="s">
        <v>53</v>
      </c>
      <c r="C42" s="18"/>
      <c r="D42" s="20" t="s">
        <v>34</v>
      </c>
      <c r="E42" s="21">
        <f>+Eenheidsprijzen!D41</f>
        <v>0</v>
      </c>
      <c r="F42" s="22">
        <f t="shared" si="0"/>
        <v>0</v>
      </c>
    </row>
    <row r="43" spans="1:6" hidden="1" x14ac:dyDescent="0.25">
      <c r="A43" s="18"/>
      <c r="B43" s="18" t="s">
        <v>54</v>
      </c>
      <c r="C43" s="18"/>
      <c r="D43" s="20" t="s">
        <v>34</v>
      </c>
      <c r="E43" s="21">
        <f>+Eenheidsprijzen!D42</f>
        <v>0</v>
      </c>
      <c r="F43" s="22">
        <f t="shared" si="0"/>
        <v>0</v>
      </c>
    </row>
    <row r="44" spans="1:6" hidden="1" x14ac:dyDescent="0.25">
      <c r="A44" s="18"/>
      <c r="B44" s="18" t="s">
        <v>55</v>
      </c>
      <c r="C44" s="18"/>
      <c r="D44" s="20" t="s">
        <v>34</v>
      </c>
      <c r="E44" s="21">
        <f>+Eenheidsprijzen!D43</f>
        <v>0</v>
      </c>
      <c r="F44" s="22">
        <f t="shared" si="0"/>
        <v>0</v>
      </c>
    </row>
    <row r="45" spans="1:6" hidden="1" x14ac:dyDescent="0.25">
      <c r="A45" s="18"/>
      <c r="B45" s="18" t="s">
        <v>56</v>
      </c>
      <c r="C45" s="18"/>
      <c r="D45" s="20" t="s">
        <v>34</v>
      </c>
      <c r="E45" s="21">
        <f>+Eenheidsprijzen!D44</f>
        <v>0</v>
      </c>
      <c r="F45" s="22">
        <f t="shared" si="0"/>
        <v>0</v>
      </c>
    </row>
    <row r="46" spans="1:6" hidden="1" x14ac:dyDescent="0.25">
      <c r="A46" s="18"/>
      <c r="B46" s="18" t="s">
        <v>57</v>
      </c>
      <c r="C46" s="18"/>
      <c r="D46" s="20" t="s">
        <v>34</v>
      </c>
      <c r="E46" s="21">
        <f>+Eenheidsprijzen!D45</f>
        <v>0</v>
      </c>
      <c r="F46" s="22">
        <f t="shared" si="0"/>
        <v>0</v>
      </c>
    </row>
    <row r="47" spans="1:6" hidden="1" x14ac:dyDescent="0.25">
      <c r="A47" s="18"/>
      <c r="B47" s="18" t="s">
        <v>58</v>
      </c>
      <c r="C47" s="18"/>
      <c r="D47" s="20" t="s">
        <v>34</v>
      </c>
      <c r="E47" s="21">
        <f>+Eenheidsprijzen!D46</f>
        <v>0</v>
      </c>
      <c r="F47" s="22">
        <f t="shared" si="0"/>
        <v>0</v>
      </c>
    </row>
    <row r="48" spans="1:6" hidden="1" x14ac:dyDescent="0.25">
      <c r="A48" s="18"/>
      <c r="B48" s="18" t="s">
        <v>59</v>
      </c>
      <c r="C48" s="18"/>
      <c r="D48" s="20" t="s">
        <v>34</v>
      </c>
      <c r="E48" s="21">
        <f>+Eenheidsprijzen!D47</f>
        <v>0</v>
      </c>
      <c r="F48" s="22">
        <f t="shared" si="0"/>
        <v>0</v>
      </c>
    </row>
    <row r="49" spans="1:6" s="25" customFormat="1" hidden="1" x14ac:dyDescent="0.25">
      <c r="A49" s="18"/>
      <c r="B49" s="18" t="s">
        <v>60</v>
      </c>
      <c r="C49" s="18"/>
      <c r="D49" s="20" t="s">
        <v>34</v>
      </c>
      <c r="E49" s="21">
        <f>+Eenheidsprijzen!D48</f>
        <v>0</v>
      </c>
      <c r="F49" s="22">
        <f t="shared" si="0"/>
        <v>0</v>
      </c>
    </row>
    <row r="50" spans="1:6" hidden="1" x14ac:dyDescent="0.25">
      <c r="A50" s="18"/>
      <c r="B50" s="18" t="s">
        <v>61</v>
      </c>
      <c r="C50" s="18"/>
      <c r="D50" s="20" t="s">
        <v>322</v>
      </c>
      <c r="E50" s="21">
        <f>+Eenheidsprijzen!D49</f>
        <v>0</v>
      </c>
      <c r="F50" s="22">
        <f t="shared" si="0"/>
        <v>0</v>
      </c>
    </row>
    <row r="51" spans="1:6" s="25" customFormat="1" hidden="1" x14ac:dyDescent="0.25">
      <c r="A51" s="38"/>
      <c r="B51" s="26" t="s">
        <v>62</v>
      </c>
      <c r="C51" s="26"/>
      <c r="D51" s="39"/>
      <c r="E51" s="20"/>
      <c r="F51" s="39"/>
    </row>
    <row r="52" spans="1:6" hidden="1" x14ac:dyDescent="0.25">
      <c r="A52" s="18"/>
      <c r="B52" s="40" t="s">
        <v>63</v>
      </c>
      <c r="C52" s="40"/>
      <c r="D52" s="20" t="s">
        <v>34</v>
      </c>
      <c r="E52" s="21">
        <f>+Eenheidsprijzen!D51</f>
        <v>0</v>
      </c>
      <c r="F52" s="22">
        <f t="shared" si="0"/>
        <v>0</v>
      </c>
    </row>
    <row r="53" spans="1:6" s="25" customFormat="1" hidden="1" x14ac:dyDescent="0.25">
      <c r="A53" s="41"/>
      <c r="B53" s="42" t="s">
        <v>64</v>
      </c>
      <c r="C53" s="43"/>
      <c r="D53" s="44"/>
      <c r="E53" s="45"/>
      <c r="F53" s="44"/>
    </row>
    <row r="54" spans="1:6" hidden="1" x14ac:dyDescent="0.25">
      <c r="A54" s="46"/>
      <c r="B54" s="47" t="s">
        <v>65</v>
      </c>
      <c r="C54" s="48"/>
      <c r="D54" s="45" t="s">
        <v>9</v>
      </c>
      <c r="E54" s="21">
        <f>+Eenheidsprijzen!D53</f>
        <v>0</v>
      </c>
      <c r="F54" s="22">
        <f t="shared" si="0"/>
        <v>0</v>
      </c>
    </row>
    <row r="55" spans="1:6" hidden="1" x14ac:dyDescent="0.25">
      <c r="A55" s="46"/>
      <c r="B55" s="47" t="s">
        <v>66</v>
      </c>
      <c r="C55" s="48"/>
      <c r="D55" s="45" t="s">
        <v>9</v>
      </c>
      <c r="E55" s="21">
        <f>+Eenheidsprijzen!D54</f>
        <v>0</v>
      </c>
      <c r="F55" s="22">
        <f t="shared" si="0"/>
        <v>0</v>
      </c>
    </row>
    <row r="56" spans="1:6" hidden="1" x14ac:dyDescent="0.25">
      <c r="A56" s="46"/>
      <c r="B56" s="47" t="s">
        <v>67</v>
      </c>
      <c r="C56" s="48"/>
      <c r="D56" s="45" t="s">
        <v>9</v>
      </c>
      <c r="E56" s="21">
        <f>+Eenheidsprijzen!D55</f>
        <v>0</v>
      </c>
      <c r="F56" s="22">
        <f t="shared" si="0"/>
        <v>0</v>
      </c>
    </row>
    <row r="57" spans="1:6" hidden="1" x14ac:dyDescent="0.25">
      <c r="A57" s="46"/>
      <c r="B57" s="47" t="s">
        <v>68</v>
      </c>
      <c r="C57" s="48"/>
      <c r="D57" s="45" t="s">
        <v>9</v>
      </c>
      <c r="E57" s="21">
        <f>+Eenheidsprijzen!D56</f>
        <v>0</v>
      </c>
      <c r="F57" s="22">
        <f t="shared" si="0"/>
        <v>0</v>
      </c>
    </row>
    <row r="58" spans="1:6" hidden="1" x14ac:dyDescent="0.25">
      <c r="A58" s="46"/>
      <c r="B58" s="47" t="s">
        <v>69</v>
      </c>
      <c r="C58" s="48"/>
      <c r="D58" s="45" t="s">
        <v>9</v>
      </c>
      <c r="E58" s="21">
        <f>+Eenheidsprijzen!D57</f>
        <v>0</v>
      </c>
      <c r="F58" s="22">
        <f t="shared" si="0"/>
        <v>0</v>
      </c>
    </row>
    <row r="59" spans="1:6" hidden="1" x14ac:dyDescent="0.25">
      <c r="A59" s="46"/>
      <c r="B59" s="49" t="s">
        <v>70</v>
      </c>
      <c r="C59" s="50"/>
      <c r="D59" s="45" t="s">
        <v>9</v>
      </c>
      <c r="E59" s="21">
        <f>+Eenheidsprijzen!D58</f>
        <v>0</v>
      </c>
      <c r="F59" s="22">
        <f t="shared" si="0"/>
        <v>0</v>
      </c>
    </row>
    <row r="60" spans="1:6" hidden="1" x14ac:dyDescent="0.25">
      <c r="A60" s="46"/>
      <c r="B60" s="51" t="s">
        <v>71</v>
      </c>
      <c r="C60" s="52"/>
      <c r="D60" s="45" t="s">
        <v>19</v>
      </c>
      <c r="E60" s="21">
        <f>+Eenheidsprijzen!D59</f>
        <v>0</v>
      </c>
      <c r="F60" s="22">
        <f t="shared" si="0"/>
        <v>0</v>
      </c>
    </row>
    <row r="61" spans="1:6" hidden="1" x14ac:dyDescent="0.25">
      <c r="A61" s="41"/>
      <c r="B61" s="53" t="s">
        <v>72</v>
      </c>
      <c r="C61" s="54"/>
      <c r="D61" s="44"/>
      <c r="E61" s="45"/>
      <c r="F61" s="44"/>
    </row>
    <row r="62" spans="1:6" hidden="1" x14ac:dyDescent="0.25">
      <c r="A62" s="46"/>
      <c r="B62" s="55" t="s">
        <v>73</v>
      </c>
      <c r="C62" s="56"/>
      <c r="D62" s="45" t="s">
        <v>74</v>
      </c>
      <c r="E62" s="21">
        <f>+Eenheidsprijzen!D61</f>
        <v>0</v>
      </c>
      <c r="F62" s="22">
        <f t="shared" si="0"/>
        <v>0</v>
      </c>
    </row>
    <row r="63" spans="1:6" hidden="1" x14ac:dyDescent="0.25">
      <c r="A63" s="46"/>
      <c r="B63" s="55" t="s">
        <v>75</v>
      </c>
      <c r="C63" s="56"/>
      <c r="D63" s="45" t="s">
        <v>76</v>
      </c>
      <c r="E63" s="57">
        <f>+Eenheidsprijzen!D62</f>
        <v>0</v>
      </c>
      <c r="F63" s="22">
        <f t="shared" si="0"/>
        <v>0</v>
      </c>
    </row>
    <row r="64" spans="1:6" hidden="1" x14ac:dyDescent="0.25">
      <c r="A64" s="58"/>
      <c r="B64" s="59" t="s">
        <v>79</v>
      </c>
      <c r="C64" s="60"/>
      <c r="D64" s="61"/>
      <c r="E64" s="61"/>
      <c r="F64" s="61"/>
    </row>
    <row r="65" spans="1:6" hidden="1" x14ac:dyDescent="0.25">
      <c r="A65" s="16" t="s">
        <v>80</v>
      </c>
      <c r="B65" s="16" t="s">
        <v>81</v>
      </c>
      <c r="C65" s="16"/>
      <c r="D65" s="16"/>
      <c r="E65" s="16"/>
      <c r="F65" s="16"/>
    </row>
    <row r="66" spans="1:6" ht="26.25" hidden="1" x14ac:dyDescent="0.25">
      <c r="A66" s="18" t="s">
        <v>82</v>
      </c>
      <c r="B66" s="62" t="s">
        <v>83</v>
      </c>
      <c r="C66" s="19"/>
      <c r="D66" s="20" t="s">
        <v>34</v>
      </c>
      <c r="E66" s="21">
        <f>+Eenheidsprijzen!D65</f>
        <v>0</v>
      </c>
      <c r="F66" s="22">
        <f t="shared" si="0"/>
        <v>0</v>
      </c>
    </row>
    <row r="67" spans="1:6" ht="26.25" hidden="1" x14ac:dyDescent="0.25">
      <c r="A67" s="18" t="s">
        <v>82</v>
      </c>
      <c r="B67" s="62" t="s">
        <v>83</v>
      </c>
      <c r="C67" s="19"/>
      <c r="D67" s="20" t="s">
        <v>9</v>
      </c>
      <c r="E67" s="21">
        <f>+Eenheidsprijzen!D66</f>
        <v>0</v>
      </c>
      <c r="F67" s="22">
        <f t="shared" si="0"/>
        <v>0</v>
      </c>
    </row>
    <row r="68" spans="1:6" s="25" customFormat="1" hidden="1" x14ac:dyDescent="0.25">
      <c r="A68" s="16" t="s">
        <v>84</v>
      </c>
      <c r="B68" s="16" t="s">
        <v>85</v>
      </c>
      <c r="C68" s="16"/>
      <c r="D68" s="16"/>
      <c r="E68" s="16"/>
      <c r="F68" s="16"/>
    </row>
    <row r="69" spans="1:6" hidden="1" x14ac:dyDescent="0.25">
      <c r="A69" s="18" t="s">
        <v>86</v>
      </c>
      <c r="B69" s="18" t="s">
        <v>87</v>
      </c>
      <c r="C69" s="19"/>
      <c r="D69" s="20" t="s">
        <v>34</v>
      </c>
      <c r="E69" s="21">
        <f>+Eenheidsprijzen!D68</f>
        <v>0</v>
      </c>
      <c r="F69" s="22">
        <f t="shared" si="0"/>
        <v>0</v>
      </c>
    </row>
    <row r="70" spans="1:6" hidden="1" x14ac:dyDescent="0.25">
      <c r="A70" s="18" t="s">
        <v>86</v>
      </c>
      <c r="B70" s="18" t="s">
        <v>88</v>
      </c>
      <c r="C70" s="19"/>
      <c r="D70" s="20" t="s">
        <v>9</v>
      </c>
      <c r="E70" s="21">
        <f>+Eenheidsprijzen!D69</f>
        <v>0</v>
      </c>
      <c r="F70" s="22">
        <f t="shared" si="0"/>
        <v>0</v>
      </c>
    </row>
    <row r="71" spans="1:6" hidden="1" x14ac:dyDescent="0.25">
      <c r="A71" s="18" t="s">
        <v>86</v>
      </c>
      <c r="B71" s="18" t="s">
        <v>89</v>
      </c>
      <c r="C71" s="19"/>
      <c r="D71" s="20" t="s">
        <v>34</v>
      </c>
      <c r="E71" s="21">
        <f>+Eenheidsprijzen!D70</f>
        <v>0</v>
      </c>
      <c r="F71" s="22">
        <f t="shared" ref="F71:F134" si="1">C71*E71</f>
        <v>0</v>
      </c>
    </row>
    <row r="72" spans="1:6" hidden="1" x14ac:dyDescent="0.25">
      <c r="A72" s="18" t="s">
        <v>86</v>
      </c>
      <c r="B72" s="18" t="s">
        <v>90</v>
      </c>
      <c r="C72" s="19"/>
      <c r="D72" s="20" t="s">
        <v>34</v>
      </c>
      <c r="E72" s="21">
        <f>+Eenheidsprijzen!D71</f>
        <v>0</v>
      </c>
      <c r="F72" s="22">
        <f t="shared" si="1"/>
        <v>0</v>
      </c>
    </row>
    <row r="73" spans="1:6" hidden="1" x14ac:dyDescent="0.25">
      <c r="A73" s="18" t="s">
        <v>86</v>
      </c>
      <c r="B73" s="18" t="s">
        <v>91</v>
      </c>
      <c r="C73" s="19"/>
      <c r="D73" s="20" t="s">
        <v>9</v>
      </c>
      <c r="E73" s="21">
        <f>+Eenheidsprijzen!D72</f>
        <v>0</v>
      </c>
      <c r="F73" s="22">
        <f t="shared" si="1"/>
        <v>0</v>
      </c>
    </row>
    <row r="74" spans="1:6" hidden="1" x14ac:dyDescent="0.25">
      <c r="A74" s="18" t="s">
        <v>86</v>
      </c>
      <c r="B74" s="18" t="s">
        <v>92</v>
      </c>
      <c r="C74" s="19"/>
      <c r="D74" s="20" t="s">
        <v>34</v>
      </c>
      <c r="E74" s="21">
        <f>+Eenheidsprijzen!D73</f>
        <v>0</v>
      </c>
      <c r="F74" s="22">
        <f t="shared" si="1"/>
        <v>0</v>
      </c>
    </row>
    <row r="75" spans="1:6" x14ac:dyDescent="0.25">
      <c r="A75" s="63" t="s">
        <v>93</v>
      </c>
      <c r="B75" s="64" t="s">
        <v>94</v>
      </c>
      <c r="C75" s="64"/>
      <c r="D75" s="65"/>
      <c r="E75" s="65"/>
      <c r="F75" s="65"/>
    </row>
    <row r="76" spans="1:6" ht="26.25" hidden="1" x14ac:dyDescent="0.25">
      <c r="A76" s="18"/>
      <c r="B76" s="62" t="s">
        <v>95</v>
      </c>
      <c r="C76" s="19"/>
      <c r="D76" s="20" t="s">
        <v>34</v>
      </c>
      <c r="E76" s="21">
        <f>+Eenheidsprijzen!D75</f>
        <v>0</v>
      </c>
      <c r="F76" s="22">
        <f t="shared" si="1"/>
        <v>0</v>
      </c>
    </row>
    <row r="77" spans="1:6" hidden="1" x14ac:dyDescent="0.25">
      <c r="A77" s="18"/>
      <c r="B77" s="62" t="s">
        <v>96</v>
      </c>
      <c r="C77" s="19"/>
      <c r="D77" s="20" t="s">
        <v>34</v>
      </c>
      <c r="E77" s="21">
        <f>+Eenheidsprijzen!D76</f>
        <v>0</v>
      </c>
      <c r="F77" s="22">
        <f t="shared" si="1"/>
        <v>0</v>
      </c>
    </row>
    <row r="78" spans="1:6" hidden="1" x14ac:dyDescent="0.25">
      <c r="A78" s="18"/>
      <c r="B78" s="62" t="s">
        <v>97</v>
      </c>
      <c r="C78" s="19"/>
      <c r="D78" s="20" t="s">
        <v>34</v>
      </c>
      <c r="E78" s="21">
        <f>+Eenheidsprijzen!D77</f>
        <v>0</v>
      </c>
      <c r="F78" s="22">
        <f t="shared" si="1"/>
        <v>0</v>
      </c>
    </row>
    <row r="79" spans="1:6" ht="26.25" hidden="1" x14ac:dyDescent="0.25">
      <c r="A79" s="18"/>
      <c r="B79" s="62" t="s">
        <v>98</v>
      </c>
      <c r="C79" s="19"/>
      <c r="D79" s="20" t="s">
        <v>34</v>
      </c>
      <c r="E79" s="21">
        <f>+Eenheidsprijzen!D78</f>
        <v>0</v>
      </c>
      <c r="F79" s="22">
        <f t="shared" si="1"/>
        <v>0</v>
      </c>
    </row>
    <row r="80" spans="1:6" ht="26.25" hidden="1" x14ac:dyDescent="0.25">
      <c r="A80" s="18"/>
      <c r="B80" s="62" t="s">
        <v>99</v>
      </c>
      <c r="C80" s="19"/>
      <c r="D80" s="20" t="s">
        <v>34</v>
      </c>
      <c r="E80" s="21">
        <f>+Eenheidsprijzen!D79</f>
        <v>0</v>
      </c>
      <c r="F80" s="22">
        <f t="shared" si="1"/>
        <v>0</v>
      </c>
    </row>
    <row r="81" spans="1:6" ht="26.25" x14ac:dyDescent="0.25">
      <c r="A81" s="18"/>
      <c r="B81" s="62" t="s">
        <v>100</v>
      </c>
      <c r="C81" s="23">
        <v>230</v>
      </c>
      <c r="D81" s="20" t="s">
        <v>34</v>
      </c>
      <c r="E81" s="21">
        <f>+Eenheidsprijzen!D80</f>
        <v>0</v>
      </c>
      <c r="F81" s="22">
        <f t="shared" si="1"/>
        <v>0</v>
      </c>
    </row>
    <row r="82" spans="1:6" hidden="1" x14ac:dyDescent="0.25">
      <c r="A82" s="18"/>
      <c r="B82" s="62" t="s">
        <v>101</v>
      </c>
      <c r="C82" s="19"/>
      <c r="D82" s="20" t="s">
        <v>9</v>
      </c>
      <c r="E82" s="21">
        <f>+Eenheidsprijzen!D81</f>
        <v>0</v>
      </c>
      <c r="F82" s="22">
        <f t="shared" si="1"/>
        <v>0</v>
      </c>
    </row>
    <row r="83" spans="1:6" hidden="1" x14ac:dyDescent="0.25">
      <c r="A83" s="18"/>
      <c r="B83" s="62" t="s">
        <v>102</v>
      </c>
      <c r="C83" s="19"/>
      <c r="D83" s="20" t="s">
        <v>9</v>
      </c>
      <c r="E83" s="21">
        <f>+Eenheidsprijzen!D82</f>
        <v>0</v>
      </c>
      <c r="F83" s="22">
        <f t="shared" si="1"/>
        <v>0</v>
      </c>
    </row>
    <row r="84" spans="1:6" ht="26.25" hidden="1" x14ac:dyDescent="0.25">
      <c r="A84" s="18"/>
      <c r="B84" s="62" t="s">
        <v>103</v>
      </c>
      <c r="C84" s="19"/>
      <c r="D84" s="20" t="s">
        <v>34</v>
      </c>
      <c r="E84" s="21">
        <f>+Eenheidsprijzen!D83</f>
        <v>0</v>
      </c>
      <c r="F84" s="22">
        <f t="shared" si="1"/>
        <v>0</v>
      </c>
    </row>
    <row r="85" spans="1:6" hidden="1" x14ac:dyDescent="0.25">
      <c r="A85" s="18"/>
      <c r="B85" s="62" t="s">
        <v>104</v>
      </c>
      <c r="C85" s="19"/>
      <c r="D85" s="20" t="s">
        <v>34</v>
      </c>
      <c r="E85" s="21">
        <f>+Eenheidsprijzen!D84</f>
        <v>0</v>
      </c>
      <c r="F85" s="22">
        <f t="shared" si="1"/>
        <v>0</v>
      </c>
    </row>
    <row r="86" spans="1:6" hidden="1" x14ac:dyDescent="0.25">
      <c r="A86" s="18"/>
      <c r="B86" s="62" t="s">
        <v>105</v>
      </c>
      <c r="C86" s="19"/>
      <c r="D86" s="20" t="s">
        <v>34</v>
      </c>
      <c r="E86" s="21">
        <f>+Eenheidsprijzen!D85</f>
        <v>0</v>
      </c>
      <c r="F86" s="22">
        <f t="shared" si="1"/>
        <v>0</v>
      </c>
    </row>
    <row r="87" spans="1:6" ht="26.25" hidden="1" x14ac:dyDescent="0.25">
      <c r="A87" s="18" t="s">
        <v>106</v>
      </c>
      <c r="B87" s="62" t="s">
        <v>355</v>
      </c>
      <c r="C87" s="19"/>
      <c r="D87" s="20" t="s">
        <v>19</v>
      </c>
      <c r="E87" s="21">
        <f>+Eenheidsprijzen!D86</f>
        <v>0</v>
      </c>
      <c r="F87" s="22">
        <f t="shared" si="1"/>
        <v>0</v>
      </c>
    </row>
    <row r="88" spans="1:6" hidden="1" x14ac:dyDescent="0.25">
      <c r="A88" s="18" t="s">
        <v>108</v>
      </c>
      <c r="B88" s="62" t="s">
        <v>356</v>
      </c>
      <c r="C88" s="19"/>
      <c r="D88" s="20" t="s">
        <v>19</v>
      </c>
      <c r="E88" s="21">
        <f>+Eenheidsprijzen!D87</f>
        <v>0</v>
      </c>
      <c r="F88" s="22">
        <f t="shared" si="1"/>
        <v>0</v>
      </c>
    </row>
    <row r="89" spans="1:6" ht="26.25" hidden="1" x14ac:dyDescent="0.25">
      <c r="A89" s="18" t="s">
        <v>110</v>
      </c>
      <c r="B89" s="62" t="s">
        <v>357</v>
      </c>
      <c r="C89" s="19"/>
      <c r="D89" s="20" t="s">
        <v>19</v>
      </c>
      <c r="E89" s="21">
        <f>+Eenheidsprijzen!D88</f>
        <v>0</v>
      </c>
      <c r="F89" s="22">
        <f t="shared" si="1"/>
        <v>0</v>
      </c>
    </row>
    <row r="90" spans="1:6" ht="26.25" hidden="1" x14ac:dyDescent="0.25">
      <c r="A90" s="18" t="s">
        <v>112</v>
      </c>
      <c r="B90" s="62" t="s">
        <v>358</v>
      </c>
      <c r="C90" s="19"/>
      <c r="D90" s="20" t="s">
        <v>19</v>
      </c>
      <c r="E90" s="21">
        <f>+Eenheidsprijzen!D89</f>
        <v>0</v>
      </c>
      <c r="F90" s="22">
        <f t="shared" si="1"/>
        <v>0</v>
      </c>
    </row>
    <row r="91" spans="1:6" ht="26.25" hidden="1" x14ac:dyDescent="0.25">
      <c r="A91" s="18" t="s">
        <v>114</v>
      </c>
      <c r="B91" s="62" t="s">
        <v>115</v>
      </c>
      <c r="C91" s="19"/>
      <c r="D91" s="20" t="s">
        <v>9</v>
      </c>
      <c r="E91" s="21">
        <f>+Eenheidsprijzen!D90</f>
        <v>0</v>
      </c>
      <c r="F91" s="22">
        <f t="shared" si="1"/>
        <v>0</v>
      </c>
    </row>
    <row r="92" spans="1:6" ht="26.25" hidden="1" x14ac:dyDescent="0.25">
      <c r="A92" s="18" t="s">
        <v>116</v>
      </c>
      <c r="B92" s="62" t="s">
        <v>117</v>
      </c>
      <c r="C92" s="19"/>
      <c r="D92" s="20" t="s">
        <v>9</v>
      </c>
      <c r="E92" s="21">
        <f>+Eenheidsprijzen!D91</f>
        <v>0</v>
      </c>
      <c r="F92" s="22">
        <f t="shared" si="1"/>
        <v>0</v>
      </c>
    </row>
    <row r="93" spans="1:6" x14ac:dyDescent="0.25">
      <c r="A93" s="63" t="s">
        <v>118</v>
      </c>
      <c r="B93" s="64" t="s">
        <v>119</v>
      </c>
      <c r="C93" s="64"/>
      <c r="D93" s="65"/>
      <c r="E93" s="65"/>
      <c r="F93" s="65"/>
    </row>
    <row r="94" spans="1:6" hidden="1" x14ac:dyDescent="0.25">
      <c r="A94" s="18" t="s">
        <v>120</v>
      </c>
      <c r="B94" s="18" t="s">
        <v>121</v>
      </c>
      <c r="C94" s="19"/>
      <c r="D94" s="20" t="s">
        <v>122</v>
      </c>
      <c r="E94" s="21">
        <f>+Eenheidsprijzen!D93</f>
        <v>0</v>
      </c>
      <c r="F94" s="22">
        <f t="shared" si="1"/>
        <v>0</v>
      </c>
    </row>
    <row r="95" spans="1:6" hidden="1" x14ac:dyDescent="0.25">
      <c r="A95" s="18" t="s">
        <v>120</v>
      </c>
      <c r="B95" s="18" t="s">
        <v>123</v>
      </c>
      <c r="C95" s="19"/>
      <c r="D95" s="20" t="s">
        <v>19</v>
      </c>
      <c r="E95" s="21">
        <f>+Eenheidsprijzen!D94</f>
        <v>0</v>
      </c>
      <c r="F95" s="22">
        <f t="shared" si="1"/>
        <v>0</v>
      </c>
    </row>
    <row r="96" spans="1:6" hidden="1" x14ac:dyDescent="0.25">
      <c r="A96" s="18" t="s">
        <v>120</v>
      </c>
      <c r="B96" s="18" t="s">
        <v>124</v>
      </c>
      <c r="C96" s="19"/>
      <c r="D96" s="20" t="s">
        <v>19</v>
      </c>
      <c r="E96" s="21">
        <f>+Eenheidsprijzen!D95</f>
        <v>0</v>
      </c>
      <c r="F96" s="22">
        <f t="shared" si="1"/>
        <v>0</v>
      </c>
    </row>
    <row r="97" spans="1:6" hidden="1" x14ac:dyDescent="0.25">
      <c r="A97" s="18" t="s">
        <v>125</v>
      </c>
      <c r="B97" s="18" t="s">
        <v>126</v>
      </c>
      <c r="C97" s="19"/>
      <c r="D97" s="20" t="s">
        <v>9</v>
      </c>
      <c r="E97" s="21">
        <f>+Eenheidsprijzen!D96</f>
        <v>0</v>
      </c>
      <c r="F97" s="22">
        <f t="shared" si="1"/>
        <v>0</v>
      </c>
    </row>
    <row r="98" spans="1:6" hidden="1" x14ac:dyDescent="0.25">
      <c r="A98" s="18"/>
      <c r="B98" s="18" t="s">
        <v>127</v>
      </c>
      <c r="C98" s="19"/>
      <c r="D98" s="20" t="s">
        <v>19</v>
      </c>
      <c r="E98" s="21">
        <f>+Eenheidsprijzen!D97</f>
        <v>0</v>
      </c>
      <c r="F98" s="22">
        <f t="shared" si="1"/>
        <v>0</v>
      </c>
    </row>
    <row r="99" spans="1:6" hidden="1" x14ac:dyDescent="0.25">
      <c r="A99" s="18"/>
      <c r="B99" s="18" t="s">
        <v>128</v>
      </c>
      <c r="C99" s="19"/>
      <c r="D99" s="20" t="s">
        <v>19</v>
      </c>
      <c r="E99" s="21">
        <f>+Eenheidsprijzen!D98</f>
        <v>0</v>
      </c>
      <c r="F99" s="22">
        <f t="shared" si="1"/>
        <v>0</v>
      </c>
    </row>
    <row r="100" spans="1:6" hidden="1" x14ac:dyDescent="0.25">
      <c r="A100" s="18"/>
      <c r="B100" s="18" t="s">
        <v>129</v>
      </c>
      <c r="C100" s="19"/>
      <c r="D100" s="20" t="s">
        <v>19</v>
      </c>
      <c r="E100" s="21">
        <f>+Eenheidsprijzen!D99</f>
        <v>0</v>
      </c>
      <c r="F100" s="22">
        <f t="shared" si="1"/>
        <v>0</v>
      </c>
    </row>
    <row r="101" spans="1:6" hidden="1" x14ac:dyDescent="0.25">
      <c r="A101" s="18"/>
      <c r="B101" s="18" t="s">
        <v>130</v>
      </c>
      <c r="C101" s="19"/>
      <c r="D101" s="20" t="s">
        <v>19</v>
      </c>
      <c r="E101" s="21">
        <f>+Eenheidsprijzen!D100</f>
        <v>0</v>
      </c>
      <c r="F101" s="22">
        <f t="shared" si="1"/>
        <v>0</v>
      </c>
    </row>
    <row r="102" spans="1:6" hidden="1" x14ac:dyDescent="0.25">
      <c r="A102" s="18" t="s">
        <v>131</v>
      </c>
      <c r="B102" s="18" t="s">
        <v>132</v>
      </c>
      <c r="C102" s="19"/>
      <c r="D102" s="20" t="s">
        <v>19</v>
      </c>
      <c r="E102" s="21">
        <f>+Eenheidsprijzen!D101</f>
        <v>0</v>
      </c>
      <c r="F102" s="22">
        <f t="shared" si="1"/>
        <v>0</v>
      </c>
    </row>
    <row r="103" spans="1:6" hidden="1" x14ac:dyDescent="0.25">
      <c r="A103" s="18" t="s">
        <v>131</v>
      </c>
      <c r="B103" s="18" t="s">
        <v>133</v>
      </c>
      <c r="C103" s="19"/>
      <c r="D103" s="20" t="s">
        <v>19</v>
      </c>
      <c r="E103" s="21">
        <f>+Eenheidsprijzen!D102</f>
        <v>0</v>
      </c>
      <c r="F103" s="22">
        <f t="shared" si="1"/>
        <v>0</v>
      </c>
    </row>
    <row r="104" spans="1:6" hidden="1" x14ac:dyDescent="0.25">
      <c r="A104" s="18" t="s">
        <v>131</v>
      </c>
      <c r="B104" s="18" t="s">
        <v>134</v>
      </c>
      <c r="C104" s="19"/>
      <c r="D104" s="20" t="s">
        <v>19</v>
      </c>
      <c r="E104" s="21">
        <f>+Eenheidsprijzen!D103</f>
        <v>0</v>
      </c>
      <c r="F104" s="22">
        <f t="shared" si="1"/>
        <v>0</v>
      </c>
    </row>
    <row r="105" spans="1:6" hidden="1" x14ac:dyDescent="0.25">
      <c r="A105" s="18" t="s">
        <v>135</v>
      </c>
      <c r="B105" s="18" t="s">
        <v>136</v>
      </c>
      <c r="C105" s="19"/>
      <c r="D105" s="20" t="s">
        <v>19</v>
      </c>
      <c r="E105" s="21">
        <f>+Eenheidsprijzen!D104</f>
        <v>0</v>
      </c>
      <c r="F105" s="22">
        <f t="shared" si="1"/>
        <v>0</v>
      </c>
    </row>
    <row r="106" spans="1:6" hidden="1" x14ac:dyDescent="0.25">
      <c r="A106" s="18" t="s">
        <v>137</v>
      </c>
      <c r="B106" s="18" t="s">
        <v>138</v>
      </c>
      <c r="C106" s="19"/>
      <c r="D106" s="20" t="s">
        <v>19</v>
      </c>
      <c r="E106" s="21">
        <f>+Eenheidsprijzen!D105</f>
        <v>0</v>
      </c>
      <c r="F106" s="22">
        <f t="shared" si="1"/>
        <v>0</v>
      </c>
    </row>
    <row r="107" spans="1:6" hidden="1" x14ac:dyDescent="0.25">
      <c r="A107" s="18" t="s">
        <v>137</v>
      </c>
      <c r="B107" s="18" t="s">
        <v>139</v>
      </c>
      <c r="C107" s="19"/>
      <c r="D107" s="20" t="s">
        <v>19</v>
      </c>
      <c r="E107" s="21">
        <f>+Eenheidsprijzen!D106</f>
        <v>0</v>
      </c>
      <c r="F107" s="22">
        <f t="shared" si="1"/>
        <v>0</v>
      </c>
    </row>
    <row r="108" spans="1:6" hidden="1" x14ac:dyDescent="0.25">
      <c r="A108" s="18" t="s">
        <v>137</v>
      </c>
      <c r="B108" s="18" t="s">
        <v>140</v>
      </c>
      <c r="C108" s="19"/>
      <c r="D108" s="20" t="s">
        <v>19</v>
      </c>
      <c r="E108" s="21">
        <f>+Eenheidsprijzen!D107</f>
        <v>0</v>
      </c>
      <c r="F108" s="22">
        <f t="shared" si="1"/>
        <v>0</v>
      </c>
    </row>
    <row r="109" spans="1:6" hidden="1" x14ac:dyDescent="0.25">
      <c r="A109" s="18" t="s">
        <v>137</v>
      </c>
      <c r="B109" s="18" t="s">
        <v>141</v>
      </c>
      <c r="C109" s="19"/>
      <c r="D109" s="20" t="s">
        <v>19</v>
      </c>
      <c r="E109" s="21">
        <f>+Eenheidsprijzen!D108</f>
        <v>0</v>
      </c>
      <c r="F109" s="22">
        <f t="shared" si="1"/>
        <v>0</v>
      </c>
    </row>
    <row r="110" spans="1:6" hidden="1" x14ac:dyDescent="0.25">
      <c r="A110" s="18" t="s">
        <v>137</v>
      </c>
      <c r="B110" s="18" t="s">
        <v>142</v>
      </c>
      <c r="C110" s="19"/>
      <c r="D110" s="20" t="s">
        <v>19</v>
      </c>
      <c r="E110" s="21">
        <f>+Eenheidsprijzen!D109</f>
        <v>0</v>
      </c>
      <c r="F110" s="22">
        <f t="shared" si="1"/>
        <v>0</v>
      </c>
    </row>
    <row r="111" spans="1:6" hidden="1" x14ac:dyDescent="0.25">
      <c r="A111" s="18" t="s">
        <v>137</v>
      </c>
      <c r="B111" s="18" t="s">
        <v>143</v>
      </c>
      <c r="C111" s="19"/>
      <c r="D111" s="20" t="s">
        <v>19</v>
      </c>
      <c r="E111" s="21">
        <f>+Eenheidsprijzen!D110</f>
        <v>0</v>
      </c>
      <c r="F111" s="22">
        <f t="shared" si="1"/>
        <v>0</v>
      </c>
    </row>
    <row r="112" spans="1:6" hidden="1" x14ac:dyDescent="0.25">
      <c r="A112" s="18" t="s">
        <v>144</v>
      </c>
      <c r="B112" s="18" t="s">
        <v>145</v>
      </c>
      <c r="C112" s="19"/>
      <c r="D112" s="20" t="s">
        <v>19</v>
      </c>
      <c r="E112" s="21">
        <f>+Eenheidsprijzen!D111</f>
        <v>0</v>
      </c>
      <c r="F112" s="22">
        <f t="shared" si="1"/>
        <v>0</v>
      </c>
    </row>
    <row r="113" spans="1:6" x14ac:dyDescent="0.25">
      <c r="A113" s="18" t="s">
        <v>144</v>
      </c>
      <c r="B113" s="18" t="s">
        <v>146</v>
      </c>
      <c r="C113" s="23">
        <v>2</v>
      </c>
      <c r="D113" s="20" t="s">
        <v>19</v>
      </c>
      <c r="E113" s="21">
        <f>+Eenheidsprijzen!D112</f>
        <v>0</v>
      </c>
      <c r="F113" s="22">
        <f t="shared" si="1"/>
        <v>0</v>
      </c>
    </row>
    <row r="114" spans="1:6" hidden="1" x14ac:dyDescent="0.25">
      <c r="A114" s="18" t="s">
        <v>144</v>
      </c>
      <c r="B114" s="18" t="s">
        <v>147</v>
      </c>
      <c r="C114" s="19"/>
      <c r="D114" s="20" t="s">
        <v>19</v>
      </c>
      <c r="E114" s="21">
        <f>+Eenheidsprijzen!D113</f>
        <v>0</v>
      </c>
      <c r="F114" s="22">
        <f t="shared" si="1"/>
        <v>0</v>
      </c>
    </row>
    <row r="115" spans="1:6" hidden="1" x14ac:dyDescent="0.25">
      <c r="A115" s="18" t="s">
        <v>148</v>
      </c>
      <c r="B115" s="18" t="s">
        <v>149</v>
      </c>
      <c r="C115" s="19"/>
      <c r="D115" s="20" t="s">
        <v>19</v>
      </c>
      <c r="E115" s="21">
        <f>+Eenheidsprijzen!D114</f>
        <v>0</v>
      </c>
      <c r="F115" s="22">
        <f t="shared" si="1"/>
        <v>0</v>
      </c>
    </row>
    <row r="116" spans="1:6" hidden="1" x14ac:dyDescent="0.25">
      <c r="A116" s="18" t="s">
        <v>150</v>
      </c>
      <c r="B116" s="18" t="s">
        <v>151</v>
      </c>
      <c r="C116" s="19"/>
      <c r="D116" s="20" t="s">
        <v>19</v>
      </c>
      <c r="E116" s="21">
        <f>+Eenheidsprijzen!D115</f>
        <v>0</v>
      </c>
      <c r="F116" s="22">
        <f t="shared" si="1"/>
        <v>0</v>
      </c>
    </row>
    <row r="117" spans="1:6" hidden="1" x14ac:dyDescent="0.25">
      <c r="A117" s="18"/>
      <c r="B117" s="66" t="s">
        <v>152</v>
      </c>
      <c r="C117" s="67"/>
      <c r="D117" s="20" t="s">
        <v>19</v>
      </c>
      <c r="E117" s="21">
        <f>+Eenheidsprijzen!D116</f>
        <v>0</v>
      </c>
      <c r="F117" s="22">
        <f t="shared" si="1"/>
        <v>0</v>
      </c>
    </row>
    <row r="118" spans="1:6" hidden="1" x14ac:dyDescent="0.25">
      <c r="A118" s="18"/>
      <c r="B118" s="18" t="s">
        <v>153</v>
      </c>
      <c r="C118" s="19"/>
      <c r="D118" s="20" t="s">
        <v>19</v>
      </c>
      <c r="E118" s="21">
        <f>+Eenheidsprijzen!D117</f>
        <v>0</v>
      </c>
      <c r="F118" s="22">
        <f t="shared" si="1"/>
        <v>0</v>
      </c>
    </row>
    <row r="119" spans="1:6" hidden="1" x14ac:dyDescent="0.25">
      <c r="A119" s="18" t="s">
        <v>154</v>
      </c>
      <c r="B119" s="18" t="s">
        <v>155</v>
      </c>
      <c r="C119" s="19"/>
      <c r="D119" s="20" t="s">
        <v>19</v>
      </c>
      <c r="E119" s="21">
        <f>+Eenheidsprijzen!D118</f>
        <v>0</v>
      </c>
      <c r="F119" s="22">
        <f t="shared" si="1"/>
        <v>0</v>
      </c>
    </row>
    <row r="120" spans="1:6" hidden="1" x14ac:dyDescent="0.25">
      <c r="A120" s="18" t="s">
        <v>154</v>
      </c>
      <c r="B120" s="18" t="s">
        <v>156</v>
      </c>
      <c r="C120" s="19"/>
      <c r="D120" s="20" t="s">
        <v>19</v>
      </c>
      <c r="E120" s="21">
        <f>+Eenheidsprijzen!D119</f>
        <v>0</v>
      </c>
      <c r="F120" s="22">
        <f t="shared" si="1"/>
        <v>0</v>
      </c>
    </row>
    <row r="121" spans="1:6" ht="36.75" hidden="1" x14ac:dyDescent="0.25">
      <c r="A121" s="18"/>
      <c r="B121" s="24" t="s">
        <v>157</v>
      </c>
      <c r="C121" s="20"/>
      <c r="D121" s="20"/>
      <c r="E121" s="20"/>
      <c r="F121" s="20"/>
    </row>
    <row r="122" spans="1:6" hidden="1" x14ac:dyDescent="0.25">
      <c r="A122" s="18" t="s">
        <v>158</v>
      </c>
      <c r="B122" s="18" t="s">
        <v>159</v>
      </c>
      <c r="C122" s="19"/>
      <c r="D122" s="20" t="s">
        <v>19</v>
      </c>
      <c r="E122" s="21">
        <f>+Eenheidsprijzen!D121</f>
        <v>0</v>
      </c>
      <c r="F122" s="22">
        <f t="shared" si="1"/>
        <v>0</v>
      </c>
    </row>
    <row r="123" spans="1:6" hidden="1" x14ac:dyDescent="0.25">
      <c r="A123" s="18" t="s">
        <v>158</v>
      </c>
      <c r="B123" s="18" t="s">
        <v>160</v>
      </c>
      <c r="C123" s="19"/>
      <c r="D123" s="20" t="s">
        <v>19</v>
      </c>
      <c r="E123" s="21">
        <f>+Eenheidsprijzen!D122</f>
        <v>0</v>
      </c>
      <c r="F123" s="22">
        <f t="shared" si="1"/>
        <v>0</v>
      </c>
    </row>
    <row r="124" spans="1:6" hidden="1" x14ac:dyDescent="0.25">
      <c r="A124" s="18" t="s">
        <v>161</v>
      </c>
      <c r="B124" s="18" t="s">
        <v>162</v>
      </c>
      <c r="C124" s="19"/>
      <c r="D124" s="20" t="s">
        <v>19</v>
      </c>
      <c r="E124" s="21">
        <f>+Eenheidsprijzen!D123</f>
        <v>0</v>
      </c>
      <c r="F124" s="22">
        <f t="shared" si="1"/>
        <v>0</v>
      </c>
    </row>
    <row r="125" spans="1:6" hidden="1" x14ac:dyDescent="0.25">
      <c r="A125" s="18" t="str">
        <f>A124</f>
        <v>HR50</v>
      </c>
      <c r="B125" s="18" t="s">
        <v>163</v>
      </c>
      <c r="C125" s="19"/>
      <c r="D125" s="20" t="s">
        <v>19</v>
      </c>
      <c r="E125" s="21">
        <f>+Eenheidsprijzen!D124</f>
        <v>0</v>
      </c>
      <c r="F125" s="22">
        <f t="shared" si="1"/>
        <v>0</v>
      </c>
    </row>
    <row r="126" spans="1:6" hidden="1" x14ac:dyDescent="0.25">
      <c r="A126" s="18" t="s">
        <v>161</v>
      </c>
      <c r="B126" s="18" t="s">
        <v>164</v>
      </c>
      <c r="C126" s="19"/>
      <c r="D126" s="20" t="s">
        <v>19</v>
      </c>
      <c r="E126" s="21">
        <f>+Eenheidsprijzen!D125</f>
        <v>0</v>
      </c>
      <c r="F126" s="22">
        <f t="shared" si="1"/>
        <v>0</v>
      </c>
    </row>
    <row r="127" spans="1:6" hidden="1" x14ac:dyDescent="0.25">
      <c r="A127" s="18" t="str">
        <f>A126</f>
        <v>HR50</v>
      </c>
      <c r="B127" s="18" t="s">
        <v>165</v>
      </c>
      <c r="C127" s="19"/>
      <c r="D127" s="20" t="s">
        <v>19</v>
      </c>
      <c r="E127" s="21">
        <f>+Eenheidsprijzen!D126</f>
        <v>0</v>
      </c>
      <c r="F127" s="22">
        <f t="shared" si="1"/>
        <v>0</v>
      </c>
    </row>
    <row r="128" spans="1:6" hidden="1" x14ac:dyDescent="0.25">
      <c r="A128" s="18" t="s">
        <v>161</v>
      </c>
      <c r="B128" s="18" t="s">
        <v>166</v>
      </c>
      <c r="C128" s="19"/>
      <c r="D128" s="20" t="s">
        <v>19</v>
      </c>
      <c r="E128" s="21">
        <f>+Eenheidsprijzen!D127</f>
        <v>0</v>
      </c>
      <c r="F128" s="22">
        <f t="shared" si="1"/>
        <v>0</v>
      </c>
    </row>
    <row r="129" spans="1:6" hidden="1" x14ac:dyDescent="0.25">
      <c r="A129" s="18" t="str">
        <f>A128</f>
        <v>HR50</v>
      </c>
      <c r="B129" s="18" t="s">
        <v>167</v>
      </c>
      <c r="C129" s="19"/>
      <c r="D129" s="20" t="s">
        <v>19</v>
      </c>
      <c r="E129" s="21">
        <f>+Eenheidsprijzen!D128</f>
        <v>0</v>
      </c>
      <c r="F129" s="22">
        <f t="shared" si="1"/>
        <v>0</v>
      </c>
    </row>
    <row r="130" spans="1:6" hidden="1" x14ac:dyDescent="0.25">
      <c r="A130" s="18" t="s">
        <v>168</v>
      </c>
      <c r="B130" s="18" t="s">
        <v>169</v>
      </c>
      <c r="C130" s="19"/>
      <c r="D130" s="20" t="s">
        <v>19</v>
      </c>
      <c r="E130" s="21">
        <f>+Eenheidsprijzen!D129</f>
        <v>0</v>
      </c>
      <c r="F130" s="22">
        <f t="shared" si="1"/>
        <v>0</v>
      </c>
    </row>
    <row r="131" spans="1:6" hidden="1" x14ac:dyDescent="0.25">
      <c r="A131" s="18" t="s">
        <v>168</v>
      </c>
      <c r="B131" s="18" t="s">
        <v>170</v>
      </c>
      <c r="C131" s="19"/>
      <c r="D131" s="20" t="s">
        <v>19</v>
      </c>
      <c r="E131" s="21">
        <f>+Eenheidsprijzen!D130</f>
        <v>0</v>
      </c>
      <c r="F131" s="22">
        <f t="shared" si="1"/>
        <v>0</v>
      </c>
    </row>
    <row r="132" spans="1:6" hidden="1" x14ac:dyDescent="0.25">
      <c r="A132" s="18" t="s">
        <v>168</v>
      </c>
      <c r="B132" s="18" t="s">
        <v>171</v>
      </c>
      <c r="C132" s="19"/>
      <c r="D132" s="20" t="s">
        <v>19</v>
      </c>
      <c r="E132" s="21">
        <f>+Eenheidsprijzen!D131</f>
        <v>0</v>
      </c>
      <c r="F132" s="22">
        <f t="shared" si="1"/>
        <v>0</v>
      </c>
    </row>
    <row r="133" spans="1:6" ht="42.6" hidden="1" customHeight="1" x14ac:dyDescent="0.25">
      <c r="A133" s="18" t="s">
        <v>168</v>
      </c>
      <c r="B133" s="18" t="s">
        <v>172</v>
      </c>
      <c r="C133" s="19"/>
      <c r="D133" s="20" t="s">
        <v>19</v>
      </c>
      <c r="E133" s="21">
        <f>+Eenheidsprijzen!D132</f>
        <v>0</v>
      </c>
      <c r="F133" s="22">
        <f t="shared" si="1"/>
        <v>0</v>
      </c>
    </row>
    <row r="134" spans="1:6" hidden="1" x14ac:dyDescent="0.25">
      <c r="A134" s="18" t="s">
        <v>168</v>
      </c>
      <c r="B134" s="18" t="s">
        <v>173</v>
      </c>
      <c r="C134" s="19"/>
      <c r="D134" s="20" t="s">
        <v>19</v>
      </c>
      <c r="E134" s="21">
        <f>+Eenheidsprijzen!D133</f>
        <v>0</v>
      </c>
      <c r="F134" s="22">
        <f t="shared" si="1"/>
        <v>0</v>
      </c>
    </row>
    <row r="135" spans="1:6" hidden="1" x14ac:dyDescent="0.25">
      <c r="A135" s="18" t="s">
        <v>168</v>
      </c>
      <c r="B135" s="18" t="s">
        <v>174</v>
      </c>
      <c r="C135" s="19"/>
      <c r="D135" s="20" t="s">
        <v>19</v>
      </c>
      <c r="E135" s="21">
        <f>+Eenheidsprijzen!D134</f>
        <v>0</v>
      </c>
      <c r="F135" s="22">
        <f t="shared" ref="F135:F198" si="2">C135*E135</f>
        <v>0</v>
      </c>
    </row>
    <row r="136" spans="1:6" hidden="1" x14ac:dyDescent="0.25">
      <c r="A136" s="18" t="s">
        <v>168</v>
      </c>
      <c r="B136" s="18" t="s">
        <v>175</v>
      </c>
      <c r="C136" s="19"/>
      <c r="D136" s="20" t="s">
        <v>19</v>
      </c>
      <c r="E136" s="21">
        <f>+Eenheidsprijzen!D135</f>
        <v>0</v>
      </c>
      <c r="F136" s="22">
        <f t="shared" si="2"/>
        <v>0</v>
      </c>
    </row>
    <row r="137" spans="1:6" ht="27" hidden="1" customHeight="1" x14ac:dyDescent="0.25">
      <c r="A137" s="18" t="s">
        <v>176</v>
      </c>
      <c r="B137" s="18" t="s">
        <v>177</v>
      </c>
      <c r="C137" s="19"/>
      <c r="D137" s="20" t="s">
        <v>34</v>
      </c>
      <c r="E137" s="21">
        <f>+Eenheidsprijzen!D136</f>
        <v>0</v>
      </c>
      <c r="F137" s="22">
        <f t="shared" si="2"/>
        <v>0</v>
      </c>
    </row>
    <row r="138" spans="1:6" hidden="1" x14ac:dyDescent="0.25">
      <c r="A138" s="18" t="s">
        <v>176</v>
      </c>
      <c r="B138" s="18" t="s">
        <v>177</v>
      </c>
      <c r="C138" s="19"/>
      <c r="D138" s="20" t="s">
        <v>9</v>
      </c>
      <c r="E138" s="21">
        <f>+Eenheidsprijzen!D137</f>
        <v>0</v>
      </c>
      <c r="F138" s="22">
        <f t="shared" si="2"/>
        <v>0</v>
      </c>
    </row>
    <row r="139" spans="1:6" hidden="1" x14ac:dyDescent="0.25">
      <c r="A139" s="18" t="s">
        <v>178</v>
      </c>
      <c r="B139" s="18" t="s">
        <v>179</v>
      </c>
      <c r="C139" s="19"/>
      <c r="D139" s="20" t="s">
        <v>9</v>
      </c>
      <c r="E139" s="21">
        <f>+Eenheidsprijzen!D138</f>
        <v>0</v>
      </c>
      <c r="F139" s="22">
        <f t="shared" si="2"/>
        <v>0</v>
      </c>
    </row>
    <row r="140" spans="1:6" hidden="1" x14ac:dyDescent="0.25">
      <c r="A140" s="18" t="s">
        <v>178</v>
      </c>
      <c r="B140" s="18" t="s">
        <v>179</v>
      </c>
      <c r="C140" s="19"/>
      <c r="D140" s="20" t="s">
        <v>34</v>
      </c>
      <c r="E140" s="21">
        <f>+Eenheidsprijzen!D139</f>
        <v>0</v>
      </c>
      <c r="F140" s="22">
        <f t="shared" si="2"/>
        <v>0</v>
      </c>
    </row>
    <row r="141" spans="1:6" hidden="1" x14ac:dyDescent="0.25">
      <c r="A141" s="18" t="s">
        <v>180</v>
      </c>
      <c r="B141" s="18" t="s">
        <v>181</v>
      </c>
      <c r="C141" s="19"/>
      <c r="D141" s="20" t="s">
        <v>34</v>
      </c>
      <c r="E141" s="21">
        <f>+Eenheidsprijzen!D140</f>
        <v>0</v>
      </c>
      <c r="F141" s="22">
        <f t="shared" si="2"/>
        <v>0</v>
      </c>
    </row>
    <row r="142" spans="1:6" ht="41.45" hidden="1" customHeight="1" x14ac:dyDescent="0.25">
      <c r="A142" s="68" t="s">
        <v>182</v>
      </c>
      <c r="B142" s="68"/>
      <c r="C142" s="69"/>
      <c r="D142" s="70"/>
      <c r="E142" s="21">
        <f>+Eenheidsprijzen!D141</f>
        <v>0</v>
      </c>
      <c r="F142" s="22">
        <f t="shared" si="2"/>
        <v>0</v>
      </c>
    </row>
    <row r="143" spans="1:6" hidden="1" x14ac:dyDescent="0.25">
      <c r="A143" s="63" t="s">
        <v>183</v>
      </c>
      <c r="B143" s="64" t="s">
        <v>184</v>
      </c>
      <c r="C143" s="64"/>
      <c r="D143" s="65"/>
      <c r="E143" s="65"/>
      <c r="F143" s="65"/>
    </row>
    <row r="144" spans="1:6" ht="26.25" hidden="1" x14ac:dyDescent="0.25">
      <c r="A144" s="18" t="s">
        <v>185</v>
      </c>
      <c r="B144" s="62" t="s">
        <v>186</v>
      </c>
      <c r="C144" s="19"/>
      <c r="D144" s="20" t="s">
        <v>34</v>
      </c>
      <c r="E144" s="21">
        <f>+Eenheidsprijzen!D143</f>
        <v>0</v>
      </c>
      <c r="F144" s="22">
        <f t="shared" si="2"/>
        <v>0</v>
      </c>
    </row>
    <row r="145" spans="1:6" ht="26.25" hidden="1" x14ac:dyDescent="0.25">
      <c r="A145" s="18" t="s">
        <v>187</v>
      </c>
      <c r="B145" s="62" t="s">
        <v>188</v>
      </c>
      <c r="C145" s="19"/>
      <c r="D145" s="20" t="s">
        <v>34</v>
      </c>
      <c r="E145" s="21">
        <f>+Eenheidsprijzen!D144</f>
        <v>0</v>
      </c>
      <c r="F145" s="22">
        <f t="shared" si="2"/>
        <v>0</v>
      </c>
    </row>
    <row r="146" spans="1:6" ht="28.9" hidden="1" customHeight="1" x14ac:dyDescent="0.25">
      <c r="A146" s="68" t="s">
        <v>189</v>
      </c>
      <c r="B146" s="68"/>
      <c r="C146" s="69"/>
      <c r="D146" s="20"/>
      <c r="E146" s="21">
        <f>+Eenheidsprijzen!D145</f>
        <v>0</v>
      </c>
      <c r="F146" s="22">
        <f t="shared" si="2"/>
        <v>0</v>
      </c>
    </row>
    <row r="147" spans="1:6" hidden="1" x14ac:dyDescent="0.25">
      <c r="A147" s="63"/>
      <c r="B147" s="63" t="s">
        <v>190</v>
      </c>
      <c r="C147" s="63"/>
      <c r="D147" s="65"/>
      <c r="E147" s="65"/>
      <c r="F147" s="65"/>
    </row>
    <row r="148" spans="1:6" hidden="1" x14ac:dyDescent="0.25">
      <c r="A148" s="16" t="s">
        <v>191</v>
      </c>
      <c r="B148" s="16" t="s">
        <v>192</v>
      </c>
      <c r="C148" s="16"/>
      <c r="D148" s="16"/>
      <c r="E148" s="16"/>
      <c r="F148" s="16"/>
    </row>
    <row r="149" spans="1:6" hidden="1" x14ac:dyDescent="0.25">
      <c r="A149" s="28" t="s">
        <v>191</v>
      </c>
      <c r="B149" s="18" t="s">
        <v>193</v>
      </c>
      <c r="C149" s="19"/>
      <c r="D149" s="20" t="s">
        <v>9</v>
      </c>
      <c r="E149" s="21">
        <f>+Eenheidsprijzen!D148</f>
        <v>0</v>
      </c>
      <c r="F149" s="22">
        <f t="shared" si="2"/>
        <v>0</v>
      </c>
    </row>
    <row r="150" spans="1:6" hidden="1" x14ac:dyDescent="0.25">
      <c r="A150" s="28" t="s">
        <v>191</v>
      </c>
      <c r="B150" s="18" t="s">
        <v>194</v>
      </c>
      <c r="C150" s="19"/>
      <c r="D150" s="20" t="s">
        <v>34</v>
      </c>
      <c r="E150" s="21">
        <f>+Eenheidsprijzen!D149</f>
        <v>0</v>
      </c>
      <c r="F150" s="22">
        <f t="shared" si="2"/>
        <v>0</v>
      </c>
    </row>
    <row r="151" spans="1:6" hidden="1" x14ac:dyDescent="0.25">
      <c r="A151" s="28" t="s">
        <v>191</v>
      </c>
      <c r="B151" s="18" t="s">
        <v>195</v>
      </c>
      <c r="C151" s="19"/>
      <c r="D151" s="20" t="s">
        <v>34</v>
      </c>
      <c r="E151" s="21">
        <f>+Eenheidsprijzen!D150</f>
        <v>0</v>
      </c>
      <c r="F151" s="22">
        <f t="shared" si="2"/>
        <v>0</v>
      </c>
    </row>
    <row r="152" spans="1:6" hidden="1" x14ac:dyDescent="0.25">
      <c r="A152" s="28" t="s">
        <v>191</v>
      </c>
      <c r="B152" s="18" t="s">
        <v>196</v>
      </c>
      <c r="C152" s="19"/>
      <c r="D152" s="20" t="s">
        <v>34</v>
      </c>
      <c r="E152" s="21">
        <f>+Eenheidsprijzen!D151</f>
        <v>0</v>
      </c>
      <c r="F152" s="22">
        <f t="shared" si="2"/>
        <v>0</v>
      </c>
    </row>
    <row r="153" spans="1:6" hidden="1" x14ac:dyDescent="0.25">
      <c r="A153" s="28" t="s">
        <v>191</v>
      </c>
      <c r="B153" s="18" t="s">
        <v>197</v>
      </c>
      <c r="C153" s="19"/>
      <c r="D153" s="20" t="s">
        <v>34</v>
      </c>
      <c r="E153" s="21">
        <f>+Eenheidsprijzen!D152</f>
        <v>0</v>
      </c>
      <c r="F153" s="22">
        <f t="shared" si="2"/>
        <v>0</v>
      </c>
    </row>
    <row r="154" spans="1:6" hidden="1" x14ac:dyDescent="0.25">
      <c r="A154" s="28" t="s">
        <v>191</v>
      </c>
      <c r="B154" s="18" t="s">
        <v>198</v>
      </c>
      <c r="C154" s="19"/>
      <c r="D154" s="20" t="s">
        <v>34</v>
      </c>
      <c r="E154" s="21">
        <f>+Eenheidsprijzen!D153</f>
        <v>0</v>
      </c>
      <c r="F154" s="22">
        <f t="shared" si="2"/>
        <v>0</v>
      </c>
    </row>
    <row r="155" spans="1:6" hidden="1" x14ac:dyDescent="0.25">
      <c r="A155" s="28" t="s">
        <v>191</v>
      </c>
      <c r="B155" s="18" t="s">
        <v>199</v>
      </c>
      <c r="C155" s="19"/>
      <c r="D155" s="20" t="s">
        <v>34</v>
      </c>
      <c r="E155" s="21">
        <f>+Eenheidsprijzen!D154</f>
        <v>0</v>
      </c>
      <c r="F155" s="22">
        <f t="shared" si="2"/>
        <v>0</v>
      </c>
    </row>
    <row r="156" spans="1:6" hidden="1" x14ac:dyDescent="0.25">
      <c r="A156" s="28" t="s">
        <v>191</v>
      </c>
      <c r="B156" s="18" t="s">
        <v>200</v>
      </c>
      <c r="C156" s="19"/>
      <c r="D156" s="20" t="s">
        <v>19</v>
      </c>
      <c r="E156" s="21">
        <f>+Eenheidsprijzen!D155</f>
        <v>0</v>
      </c>
      <c r="F156" s="22">
        <f t="shared" si="2"/>
        <v>0</v>
      </c>
    </row>
    <row r="157" spans="1:6" hidden="1" x14ac:dyDescent="0.25">
      <c r="A157" s="28" t="s">
        <v>191</v>
      </c>
      <c r="B157" s="18" t="s">
        <v>201</v>
      </c>
      <c r="C157" s="19"/>
      <c r="D157" s="20" t="s">
        <v>9</v>
      </c>
      <c r="E157" s="21">
        <f>+Eenheidsprijzen!D156</f>
        <v>0</v>
      </c>
      <c r="F157" s="22">
        <f t="shared" si="2"/>
        <v>0</v>
      </c>
    </row>
    <row r="158" spans="1:6" hidden="1" x14ac:dyDescent="0.25">
      <c r="A158" s="28" t="s">
        <v>191</v>
      </c>
      <c r="B158" s="18" t="s">
        <v>202</v>
      </c>
      <c r="C158" s="19"/>
      <c r="D158" s="20" t="s">
        <v>9</v>
      </c>
      <c r="E158" s="21">
        <f>+Eenheidsprijzen!D157</f>
        <v>0</v>
      </c>
      <c r="F158" s="22">
        <f t="shared" si="2"/>
        <v>0</v>
      </c>
    </row>
    <row r="159" spans="1:6" hidden="1" x14ac:dyDescent="0.25">
      <c r="A159" s="28" t="s">
        <v>191</v>
      </c>
      <c r="B159" s="18" t="s">
        <v>203</v>
      </c>
      <c r="C159" s="19"/>
      <c r="D159" s="20" t="s">
        <v>9</v>
      </c>
      <c r="E159" s="21">
        <f>+Eenheidsprijzen!D158</f>
        <v>0</v>
      </c>
      <c r="F159" s="22">
        <f t="shared" si="2"/>
        <v>0</v>
      </c>
    </row>
    <row r="160" spans="1:6" hidden="1" x14ac:dyDescent="0.25">
      <c r="A160" s="28" t="s">
        <v>191</v>
      </c>
      <c r="B160" s="18" t="s">
        <v>204</v>
      </c>
      <c r="C160" s="19"/>
      <c r="D160" s="20" t="s">
        <v>34</v>
      </c>
      <c r="E160" s="21">
        <f>+Eenheidsprijzen!D159</f>
        <v>0</v>
      </c>
      <c r="F160" s="22">
        <f t="shared" si="2"/>
        <v>0</v>
      </c>
    </row>
    <row r="161" spans="1:6" hidden="1" x14ac:dyDescent="0.25">
      <c r="A161" s="28" t="s">
        <v>191</v>
      </c>
      <c r="B161" s="18" t="s">
        <v>205</v>
      </c>
      <c r="C161" s="19"/>
      <c r="D161" s="20" t="s">
        <v>9</v>
      </c>
      <c r="E161" s="21">
        <f>+Eenheidsprijzen!D160</f>
        <v>0</v>
      </c>
      <c r="F161" s="22">
        <f t="shared" si="2"/>
        <v>0</v>
      </c>
    </row>
    <row r="162" spans="1:6" hidden="1" x14ac:dyDescent="0.25">
      <c r="A162" s="28" t="s">
        <v>191</v>
      </c>
      <c r="B162" s="18" t="s">
        <v>206</v>
      </c>
      <c r="C162" s="19"/>
      <c r="D162" s="20" t="s">
        <v>34</v>
      </c>
      <c r="E162" s="21">
        <f>+Eenheidsprijzen!D161</f>
        <v>0</v>
      </c>
      <c r="F162" s="22">
        <f t="shared" si="2"/>
        <v>0</v>
      </c>
    </row>
    <row r="163" spans="1:6" hidden="1" x14ac:dyDescent="0.25">
      <c r="A163" s="28" t="s">
        <v>191</v>
      </c>
      <c r="B163" s="18" t="s">
        <v>207</v>
      </c>
      <c r="C163" s="19"/>
      <c r="D163" s="20" t="s">
        <v>9</v>
      </c>
      <c r="E163" s="21">
        <f>+Eenheidsprijzen!D162</f>
        <v>0</v>
      </c>
      <c r="F163" s="22">
        <f t="shared" si="2"/>
        <v>0</v>
      </c>
    </row>
    <row r="164" spans="1:6" hidden="1" x14ac:dyDescent="0.25">
      <c r="A164" s="28" t="s">
        <v>191</v>
      </c>
      <c r="B164" s="18" t="s">
        <v>208</v>
      </c>
      <c r="C164" s="19"/>
      <c r="D164" s="20" t="s">
        <v>9</v>
      </c>
      <c r="E164" s="21">
        <f>+Eenheidsprijzen!D163</f>
        <v>0</v>
      </c>
      <c r="F164" s="22">
        <f t="shared" si="2"/>
        <v>0</v>
      </c>
    </row>
    <row r="165" spans="1:6" hidden="1" x14ac:dyDescent="0.25">
      <c r="A165" s="18" t="s">
        <v>191</v>
      </c>
      <c r="B165" s="18" t="s">
        <v>209</v>
      </c>
      <c r="C165" s="19"/>
      <c r="D165" s="20" t="s">
        <v>9</v>
      </c>
      <c r="E165" s="21">
        <f>+Eenheidsprijzen!D164</f>
        <v>0</v>
      </c>
      <c r="F165" s="22">
        <f t="shared" si="2"/>
        <v>0</v>
      </c>
    </row>
    <row r="166" spans="1:6" ht="39" x14ac:dyDescent="0.25">
      <c r="A166" s="71" t="s">
        <v>210</v>
      </c>
      <c r="B166" s="72" t="s">
        <v>211</v>
      </c>
      <c r="C166" s="72"/>
      <c r="D166" s="16"/>
      <c r="E166" s="16"/>
      <c r="F166" s="16"/>
    </row>
    <row r="167" spans="1:6" x14ac:dyDescent="0.25">
      <c r="A167" s="18" t="s">
        <v>210</v>
      </c>
      <c r="B167" s="18" t="s">
        <v>193</v>
      </c>
      <c r="C167" s="23">
        <f>62+4</f>
        <v>66</v>
      </c>
      <c r="D167" s="20" t="s">
        <v>9</v>
      </c>
      <c r="E167" s="21">
        <f>+Eenheidsprijzen!D166</f>
        <v>0</v>
      </c>
      <c r="F167" s="22">
        <f t="shared" si="2"/>
        <v>0</v>
      </c>
    </row>
    <row r="168" spans="1:6" x14ac:dyDescent="0.25">
      <c r="A168" s="18" t="s">
        <v>210</v>
      </c>
      <c r="B168" s="18" t="s">
        <v>194</v>
      </c>
      <c r="C168" s="23">
        <f>4+30</f>
        <v>34</v>
      </c>
      <c r="D168" s="20" t="s">
        <v>34</v>
      </c>
      <c r="E168" s="21">
        <f>+Eenheidsprijzen!D167</f>
        <v>0</v>
      </c>
      <c r="F168" s="22">
        <f t="shared" si="2"/>
        <v>0</v>
      </c>
    </row>
    <row r="169" spans="1:6" x14ac:dyDescent="0.25">
      <c r="A169" s="18" t="s">
        <v>210</v>
      </c>
      <c r="B169" s="18" t="s">
        <v>195</v>
      </c>
      <c r="C169" s="23">
        <v>36</v>
      </c>
      <c r="D169" s="20" t="s">
        <v>34</v>
      </c>
      <c r="E169" s="21">
        <f>+Eenheidsprijzen!D168</f>
        <v>0</v>
      </c>
      <c r="F169" s="22">
        <f t="shared" si="2"/>
        <v>0</v>
      </c>
    </row>
    <row r="170" spans="1:6" x14ac:dyDescent="0.25">
      <c r="A170" s="18" t="s">
        <v>210</v>
      </c>
      <c r="B170" s="18" t="s">
        <v>196</v>
      </c>
      <c r="C170" s="23">
        <v>8</v>
      </c>
      <c r="D170" s="20" t="s">
        <v>34</v>
      </c>
      <c r="E170" s="21">
        <f>+Eenheidsprijzen!D169</f>
        <v>0</v>
      </c>
      <c r="F170" s="22">
        <f t="shared" si="2"/>
        <v>0</v>
      </c>
    </row>
    <row r="171" spans="1:6" hidden="1" x14ac:dyDescent="0.25">
      <c r="A171" s="18" t="s">
        <v>210</v>
      </c>
      <c r="B171" s="18" t="s">
        <v>197</v>
      </c>
      <c r="C171" s="23"/>
      <c r="D171" s="20" t="s">
        <v>34</v>
      </c>
      <c r="E171" s="21">
        <f>+Eenheidsprijzen!D170</f>
        <v>0</v>
      </c>
      <c r="F171" s="22">
        <f t="shared" si="2"/>
        <v>0</v>
      </c>
    </row>
    <row r="172" spans="1:6" x14ac:dyDescent="0.25">
      <c r="A172" s="18" t="s">
        <v>210</v>
      </c>
      <c r="B172" s="18" t="s">
        <v>198</v>
      </c>
      <c r="C172" s="23">
        <f>12.6+12</f>
        <v>24.6</v>
      </c>
      <c r="D172" s="20" t="s">
        <v>34</v>
      </c>
      <c r="E172" s="21">
        <f>+Eenheidsprijzen!D171</f>
        <v>0</v>
      </c>
      <c r="F172" s="22">
        <f t="shared" si="2"/>
        <v>0</v>
      </c>
    </row>
    <row r="173" spans="1:6" x14ac:dyDescent="0.25">
      <c r="A173" s="18" t="s">
        <v>210</v>
      </c>
      <c r="B173" s="18" t="s">
        <v>199</v>
      </c>
      <c r="C173" s="23">
        <f>1.2+2.7+40.8+16</f>
        <v>60.699999999999996</v>
      </c>
      <c r="D173" s="20" t="s">
        <v>34</v>
      </c>
      <c r="E173" s="21">
        <f>+Eenheidsprijzen!D172</f>
        <v>0</v>
      </c>
      <c r="F173" s="22">
        <f t="shared" si="2"/>
        <v>0</v>
      </c>
    </row>
    <row r="174" spans="1:6" hidden="1" x14ac:dyDescent="0.25">
      <c r="A174" s="18" t="s">
        <v>210</v>
      </c>
      <c r="B174" s="18" t="s">
        <v>200</v>
      </c>
      <c r="C174" s="23"/>
      <c r="D174" s="20" t="s">
        <v>19</v>
      </c>
      <c r="E174" s="21">
        <f>+Eenheidsprijzen!D173</f>
        <v>0</v>
      </c>
      <c r="F174" s="22">
        <f t="shared" si="2"/>
        <v>0</v>
      </c>
    </row>
    <row r="175" spans="1:6" hidden="1" x14ac:dyDescent="0.25">
      <c r="A175" s="18" t="s">
        <v>210</v>
      </c>
      <c r="B175" s="18" t="s">
        <v>201</v>
      </c>
      <c r="C175" s="23"/>
      <c r="D175" s="20" t="s">
        <v>9</v>
      </c>
      <c r="E175" s="21">
        <f>+Eenheidsprijzen!D174</f>
        <v>0</v>
      </c>
      <c r="F175" s="22">
        <f t="shared" si="2"/>
        <v>0</v>
      </c>
    </row>
    <row r="176" spans="1:6" x14ac:dyDescent="0.25">
      <c r="A176" s="18" t="s">
        <v>210</v>
      </c>
      <c r="B176" s="18" t="s">
        <v>202</v>
      </c>
      <c r="C176" s="23">
        <v>19</v>
      </c>
      <c r="D176" s="20" t="s">
        <v>9</v>
      </c>
      <c r="E176" s="21">
        <f>+Eenheidsprijzen!D175</f>
        <v>0</v>
      </c>
      <c r="F176" s="22">
        <f t="shared" si="2"/>
        <v>0</v>
      </c>
    </row>
    <row r="177" spans="1:6" x14ac:dyDescent="0.25">
      <c r="A177" s="18" t="s">
        <v>210</v>
      </c>
      <c r="B177" s="18" t="s">
        <v>203</v>
      </c>
      <c r="C177" s="23">
        <f>4*(0.6+0.6+0.4+0.4)</f>
        <v>8</v>
      </c>
      <c r="D177" s="20" t="s">
        <v>9</v>
      </c>
      <c r="E177" s="21">
        <f>+Eenheidsprijzen!D176</f>
        <v>0</v>
      </c>
      <c r="F177" s="22">
        <f t="shared" si="2"/>
        <v>0</v>
      </c>
    </row>
    <row r="178" spans="1:6" x14ac:dyDescent="0.25">
      <c r="A178" s="18" t="s">
        <v>210</v>
      </c>
      <c r="B178" s="18" t="s">
        <v>204</v>
      </c>
      <c r="C178" s="23">
        <v>3.2</v>
      </c>
      <c r="D178" s="20" t="s">
        <v>34</v>
      </c>
      <c r="E178" s="21">
        <f>+Eenheidsprijzen!D177</f>
        <v>0</v>
      </c>
      <c r="F178" s="22">
        <f t="shared" si="2"/>
        <v>0</v>
      </c>
    </row>
    <row r="179" spans="1:6" hidden="1" x14ac:dyDescent="0.25">
      <c r="A179" s="18" t="s">
        <v>210</v>
      </c>
      <c r="B179" s="18" t="s">
        <v>205</v>
      </c>
      <c r="C179" s="23"/>
      <c r="D179" s="20" t="s">
        <v>9</v>
      </c>
      <c r="E179" s="21">
        <f>+Eenheidsprijzen!D178</f>
        <v>0</v>
      </c>
      <c r="F179" s="22">
        <f t="shared" si="2"/>
        <v>0</v>
      </c>
    </row>
    <row r="180" spans="1:6" hidden="1" x14ac:dyDescent="0.25">
      <c r="A180" s="18" t="s">
        <v>210</v>
      </c>
      <c r="B180" s="18" t="s">
        <v>206</v>
      </c>
      <c r="C180" s="23"/>
      <c r="D180" s="20" t="s">
        <v>34</v>
      </c>
      <c r="E180" s="21">
        <f>+Eenheidsprijzen!D179</f>
        <v>0</v>
      </c>
      <c r="F180" s="22">
        <f t="shared" si="2"/>
        <v>0</v>
      </c>
    </row>
    <row r="181" spans="1:6" hidden="1" x14ac:dyDescent="0.25">
      <c r="A181" s="18" t="s">
        <v>210</v>
      </c>
      <c r="B181" s="18" t="s">
        <v>212</v>
      </c>
      <c r="C181" s="23"/>
      <c r="D181" s="20" t="s">
        <v>9</v>
      </c>
      <c r="E181" s="21">
        <f>+Eenheidsprijzen!D180</f>
        <v>0</v>
      </c>
      <c r="F181" s="22">
        <f t="shared" si="2"/>
        <v>0</v>
      </c>
    </row>
    <row r="182" spans="1:6" x14ac:dyDescent="0.25">
      <c r="A182" s="18" t="s">
        <v>210</v>
      </c>
      <c r="B182" s="18" t="s">
        <v>208</v>
      </c>
      <c r="C182" s="23">
        <v>8</v>
      </c>
      <c r="D182" s="20" t="s">
        <v>9</v>
      </c>
      <c r="E182" s="21">
        <f>+Eenheidsprijzen!D181</f>
        <v>0</v>
      </c>
      <c r="F182" s="22">
        <f t="shared" si="2"/>
        <v>0</v>
      </c>
    </row>
    <row r="183" spans="1:6" hidden="1" x14ac:dyDescent="0.25">
      <c r="A183" s="18" t="s">
        <v>210</v>
      </c>
      <c r="B183" s="18" t="s">
        <v>209</v>
      </c>
      <c r="C183" s="19"/>
      <c r="D183" s="20" t="s">
        <v>9</v>
      </c>
      <c r="E183" s="21">
        <f>+Eenheidsprijzen!D182</f>
        <v>0</v>
      </c>
      <c r="F183" s="22">
        <f t="shared" si="2"/>
        <v>0</v>
      </c>
    </row>
    <row r="184" spans="1:6" hidden="1" x14ac:dyDescent="0.25">
      <c r="A184" s="16" t="s">
        <v>213</v>
      </c>
      <c r="B184" s="16" t="s">
        <v>214</v>
      </c>
      <c r="C184" s="16"/>
      <c r="D184" s="16"/>
      <c r="E184" s="16"/>
      <c r="F184" s="16"/>
    </row>
    <row r="185" spans="1:6" hidden="1" x14ac:dyDescent="0.25">
      <c r="A185" s="18" t="s">
        <v>213</v>
      </c>
      <c r="B185" s="18" t="s">
        <v>193</v>
      </c>
      <c r="C185" s="19"/>
      <c r="D185" s="20" t="s">
        <v>9</v>
      </c>
      <c r="E185" s="21">
        <f>+Eenheidsprijzen!D184</f>
        <v>0</v>
      </c>
      <c r="F185" s="22">
        <f t="shared" si="2"/>
        <v>0</v>
      </c>
    </row>
    <row r="186" spans="1:6" hidden="1" x14ac:dyDescent="0.25">
      <c r="A186" s="18" t="s">
        <v>213</v>
      </c>
      <c r="B186" s="18" t="s">
        <v>194</v>
      </c>
      <c r="C186" s="19"/>
      <c r="D186" s="20" t="s">
        <v>34</v>
      </c>
      <c r="E186" s="21">
        <f>+Eenheidsprijzen!D185</f>
        <v>0</v>
      </c>
      <c r="F186" s="22">
        <f t="shared" si="2"/>
        <v>0</v>
      </c>
    </row>
    <row r="187" spans="1:6" hidden="1" x14ac:dyDescent="0.25">
      <c r="A187" s="18" t="s">
        <v>213</v>
      </c>
      <c r="B187" s="18" t="s">
        <v>195</v>
      </c>
      <c r="C187" s="19"/>
      <c r="D187" s="20" t="s">
        <v>34</v>
      </c>
      <c r="E187" s="21">
        <f>+Eenheidsprijzen!D186</f>
        <v>0</v>
      </c>
      <c r="F187" s="22">
        <f t="shared" si="2"/>
        <v>0</v>
      </c>
    </row>
    <row r="188" spans="1:6" hidden="1" x14ac:dyDescent="0.25">
      <c r="A188" s="18" t="s">
        <v>213</v>
      </c>
      <c r="B188" s="18" t="s">
        <v>196</v>
      </c>
      <c r="C188" s="19"/>
      <c r="D188" s="20" t="s">
        <v>34</v>
      </c>
      <c r="E188" s="21">
        <f>+Eenheidsprijzen!D187</f>
        <v>0</v>
      </c>
      <c r="F188" s="22">
        <f t="shared" si="2"/>
        <v>0</v>
      </c>
    </row>
    <row r="189" spans="1:6" hidden="1" x14ac:dyDescent="0.25">
      <c r="A189" s="18" t="s">
        <v>213</v>
      </c>
      <c r="B189" s="18" t="s">
        <v>197</v>
      </c>
      <c r="C189" s="19"/>
      <c r="D189" s="20" t="s">
        <v>34</v>
      </c>
      <c r="E189" s="21">
        <f>+Eenheidsprijzen!D188</f>
        <v>0</v>
      </c>
      <c r="F189" s="22">
        <f t="shared" si="2"/>
        <v>0</v>
      </c>
    </row>
    <row r="190" spans="1:6" hidden="1" x14ac:dyDescent="0.25">
      <c r="A190" s="18" t="s">
        <v>213</v>
      </c>
      <c r="B190" s="18" t="s">
        <v>198</v>
      </c>
      <c r="C190" s="19"/>
      <c r="D190" s="20" t="s">
        <v>34</v>
      </c>
      <c r="E190" s="21">
        <f>+Eenheidsprijzen!D189</f>
        <v>0</v>
      </c>
      <c r="F190" s="22">
        <f t="shared" si="2"/>
        <v>0</v>
      </c>
    </row>
    <row r="191" spans="1:6" hidden="1" x14ac:dyDescent="0.25">
      <c r="A191" s="18" t="s">
        <v>213</v>
      </c>
      <c r="B191" s="18" t="s">
        <v>199</v>
      </c>
      <c r="C191" s="19"/>
      <c r="D191" s="20" t="s">
        <v>34</v>
      </c>
      <c r="E191" s="21">
        <f>+Eenheidsprijzen!D190</f>
        <v>0</v>
      </c>
      <c r="F191" s="22">
        <f t="shared" si="2"/>
        <v>0</v>
      </c>
    </row>
    <row r="192" spans="1:6" hidden="1" x14ac:dyDescent="0.25">
      <c r="A192" s="18" t="s">
        <v>213</v>
      </c>
      <c r="B192" s="18" t="s">
        <v>200</v>
      </c>
      <c r="C192" s="19"/>
      <c r="D192" s="20" t="s">
        <v>19</v>
      </c>
      <c r="E192" s="21">
        <f>+Eenheidsprijzen!D191</f>
        <v>0</v>
      </c>
      <c r="F192" s="22">
        <f t="shared" si="2"/>
        <v>0</v>
      </c>
    </row>
    <row r="193" spans="1:6" hidden="1" x14ac:dyDescent="0.25">
      <c r="A193" s="18" t="s">
        <v>213</v>
      </c>
      <c r="B193" s="18" t="s">
        <v>201</v>
      </c>
      <c r="C193" s="19"/>
      <c r="D193" s="20" t="s">
        <v>9</v>
      </c>
      <c r="E193" s="21">
        <f>+Eenheidsprijzen!D192</f>
        <v>0</v>
      </c>
      <c r="F193" s="22">
        <f t="shared" si="2"/>
        <v>0</v>
      </c>
    </row>
    <row r="194" spans="1:6" hidden="1" x14ac:dyDescent="0.25">
      <c r="A194" s="18" t="s">
        <v>213</v>
      </c>
      <c r="B194" s="18" t="s">
        <v>202</v>
      </c>
      <c r="C194" s="19"/>
      <c r="D194" s="20" t="s">
        <v>9</v>
      </c>
      <c r="E194" s="21">
        <f>+Eenheidsprijzen!D193</f>
        <v>0</v>
      </c>
      <c r="F194" s="22">
        <f t="shared" si="2"/>
        <v>0</v>
      </c>
    </row>
    <row r="195" spans="1:6" hidden="1" x14ac:dyDescent="0.25">
      <c r="A195" s="18" t="s">
        <v>213</v>
      </c>
      <c r="B195" s="18" t="s">
        <v>203</v>
      </c>
      <c r="C195" s="19"/>
      <c r="D195" s="20" t="s">
        <v>9</v>
      </c>
      <c r="E195" s="21">
        <f>+Eenheidsprijzen!D194</f>
        <v>0</v>
      </c>
      <c r="F195" s="22">
        <f t="shared" si="2"/>
        <v>0</v>
      </c>
    </row>
    <row r="196" spans="1:6" hidden="1" x14ac:dyDescent="0.25">
      <c r="A196" s="18" t="s">
        <v>213</v>
      </c>
      <c r="B196" s="18" t="s">
        <v>204</v>
      </c>
      <c r="C196" s="19"/>
      <c r="D196" s="20" t="s">
        <v>34</v>
      </c>
      <c r="E196" s="21">
        <f>+Eenheidsprijzen!D195</f>
        <v>0</v>
      </c>
      <c r="F196" s="22">
        <f t="shared" si="2"/>
        <v>0</v>
      </c>
    </row>
    <row r="197" spans="1:6" hidden="1" x14ac:dyDescent="0.25">
      <c r="A197" s="18" t="s">
        <v>213</v>
      </c>
      <c r="B197" s="18" t="s">
        <v>205</v>
      </c>
      <c r="C197" s="19"/>
      <c r="D197" s="20" t="s">
        <v>9</v>
      </c>
      <c r="E197" s="21">
        <f>+Eenheidsprijzen!D196</f>
        <v>0</v>
      </c>
      <c r="F197" s="22">
        <f t="shared" si="2"/>
        <v>0</v>
      </c>
    </row>
    <row r="198" spans="1:6" hidden="1" x14ac:dyDescent="0.25">
      <c r="A198" s="18" t="s">
        <v>213</v>
      </c>
      <c r="B198" s="18" t="s">
        <v>206</v>
      </c>
      <c r="C198" s="19"/>
      <c r="D198" s="20" t="s">
        <v>34</v>
      </c>
      <c r="E198" s="21">
        <f>+Eenheidsprijzen!D197</f>
        <v>0</v>
      </c>
      <c r="F198" s="22">
        <f t="shared" si="2"/>
        <v>0</v>
      </c>
    </row>
    <row r="199" spans="1:6" hidden="1" x14ac:dyDescent="0.25">
      <c r="A199" s="18" t="s">
        <v>213</v>
      </c>
      <c r="B199" s="18" t="s">
        <v>212</v>
      </c>
      <c r="C199" s="19"/>
      <c r="D199" s="20" t="s">
        <v>9</v>
      </c>
      <c r="E199" s="21">
        <f>+Eenheidsprijzen!D198</f>
        <v>0</v>
      </c>
      <c r="F199" s="22">
        <f t="shared" ref="F199:F262" si="3">C199*E199</f>
        <v>0</v>
      </c>
    </row>
    <row r="200" spans="1:6" hidden="1" x14ac:dyDescent="0.25">
      <c r="A200" s="18" t="s">
        <v>213</v>
      </c>
      <c r="B200" s="18" t="s">
        <v>208</v>
      </c>
      <c r="C200" s="19"/>
      <c r="D200" s="20" t="s">
        <v>9</v>
      </c>
      <c r="E200" s="21">
        <f>+Eenheidsprijzen!D199</f>
        <v>0</v>
      </c>
      <c r="F200" s="22">
        <f t="shared" si="3"/>
        <v>0</v>
      </c>
    </row>
    <row r="201" spans="1:6" hidden="1" x14ac:dyDescent="0.25">
      <c r="A201" s="18" t="s">
        <v>213</v>
      </c>
      <c r="B201" s="18" t="s">
        <v>209</v>
      </c>
      <c r="C201" s="19"/>
      <c r="D201" s="20" t="s">
        <v>9</v>
      </c>
      <c r="E201" s="21">
        <f>+Eenheidsprijzen!D200</f>
        <v>0</v>
      </c>
      <c r="F201" s="22">
        <f t="shared" si="3"/>
        <v>0</v>
      </c>
    </row>
    <row r="202" spans="1:6" ht="39" x14ac:dyDescent="0.25">
      <c r="A202" s="16" t="s">
        <v>215</v>
      </c>
      <c r="B202" s="72" t="s">
        <v>216</v>
      </c>
      <c r="C202" s="72"/>
      <c r="D202" s="16"/>
      <c r="E202" s="16"/>
      <c r="F202" s="16"/>
    </row>
    <row r="203" spans="1:6" hidden="1" x14ac:dyDescent="0.25">
      <c r="A203" s="18" t="s">
        <v>215</v>
      </c>
      <c r="B203" s="18" t="s">
        <v>193</v>
      </c>
      <c r="C203" s="19"/>
      <c r="D203" s="20" t="s">
        <v>9</v>
      </c>
      <c r="E203" s="21">
        <f>+Eenheidsprijzen!D202</f>
        <v>0</v>
      </c>
      <c r="F203" s="22">
        <f t="shared" si="3"/>
        <v>0</v>
      </c>
    </row>
    <row r="204" spans="1:6" hidden="1" x14ac:dyDescent="0.25">
      <c r="A204" s="18" t="s">
        <v>215</v>
      </c>
      <c r="B204" s="18" t="s">
        <v>194</v>
      </c>
      <c r="C204" s="19"/>
      <c r="D204" s="20" t="s">
        <v>34</v>
      </c>
      <c r="E204" s="21">
        <f>+Eenheidsprijzen!D203</f>
        <v>0</v>
      </c>
      <c r="F204" s="22">
        <f t="shared" si="3"/>
        <v>0</v>
      </c>
    </row>
    <row r="205" spans="1:6" hidden="1" x14ac:dyDescent="0.25">
      <c r="A205" s="18" t="s">
        <v>215</v>
      </c>
      <c r="B205" s="18" t="s">
        <v>195</v>
      </c>
      <c r="C205" s="19"/>
      <c r="D205" s="20" t="s">
        <v>34</v>
      </c>
      <c r="E205" s="21">
        <f>+Eenheidsprijzen!D204</f>
        <v>0</v>
      </c>
      <c r="F205" s="22">
        <f t="shared" si="3"/>
        <v>0</v>
      </c>
    </row>
    <row r="206" spans="1:6" hidden="1" x14ac:dyDescent="0.25">
      <c r="A206" s="18" t="s">
        <v>215</v>
      </c>
      <c r="B206" s="18" t="s">
        <v>196</v>
      </c>
      <c r="C206" s="19"/>
      <c r="D206" s="20" t="s">
        <v>34</v>
      </c>
      <c r="E206" s="21">
        <f>+Eenheidsprijzen!D205</f>
        <v>0</v>
      </c>
      <c r="F206" s="22">
        <f t="shared" si="3"/>
        <v>0</v>
      </c>
    </row>
    <row r="207" spans="1:6" hidden="1" x14ac:dyDescent="0.25">
      <c r="A207" s="18" t="s">
        <v>215</v>
      </c>
      <c r="B207" s="18" t="s">
        <v>197</v>
      </c>
      <c r="C207" s="19"/>
      <c r="D207" s="20" t="s">
        <v>34</v>
      </c>
      <c r="E207" s="21">
        <f>+Eenheidsprijzen!D206</f>
        <v>0</v>
      </c>
      <c r="F207" s="22">
        <f t="shared" si="3"/>
        <v>0</v>
      </c>
    </row>
    <row r="208" spans="1:6" hidden="1" x14ac:dyDescent="0.25">
      <c r="A208" s="18" t="s">
        <v>215</v>
      </c>
      <c r="B208" s="18" t="s">
        <v>198</v>
      </c>
      <c r="C208" s="19"/>
      <c r="D208" s="20" t="s">
        <v>34</v>
      </c>
      <c r="E208" s="21">
        <f>+Eenheidsprijzen!D207</f>
        <v>0</v>
      </c>
      <c r="F208" s="22">
        <f t="shared" si="3"/>
        <v>0</v>
      </c>
    </row>
    <row r="209" spans="1:7" hidden="1" x14ac:dyDescent="0.25">
      <c r="A209" s="18" t="s">
        <v>215</v>
      </c>
      <c r="B209" s="18" t="s">
        <v>199</v>
      </c>
      <c r="C209" s="19"/>
      <c r="D209" s="20" t="s">
        <v>34</v>
      </c>
      <c r="E209" s="21">
        <f>+Eenheidsprijzen!D208</f>
        <v>0</v>
      </c>
      <c r="F209" s="22">
        <f t="shared" si="3"/>
        <v>0</v>
      </c>
    </row>
    <row r="210" spans="1:7" hidden="1" x14ac:dyDescent="0.25">
      <c r="A210" s="18" t="s">
        <v>215</v>
      </c>
      <c r="B210" s="18" t="s">
        <v>200</v>
      </c>
      <c r="C210" s="19"/>
      <c r="D210" s="20" t="s">
        <v>19</v>
      </c>
      <c r="E210" s="21">
        <f>+Eenheidsprijzen!D209</f>
        <v>0</v>
      </c>
      <c r="F210" s="22">
        <f t="shared" si="3"/>
        <v>0</v>
      </c>
    </row>
    <row r="211" spans="1:7" hidden="1" x14ac:dyDescent="0.25">
      <c r="A211" s="18" t="s">
        <v>215</v>
      </c>
      <c r="B211" s="18" t="s">
        <v>201</v>
      </c>
      <c r="C211" s="19"/>
      <c r="D211" s="20" t="s">
        <v>9</v>
      </c>
      <c r="E211" s="21">
        <f>+Eenheidsprijzen!D210</f>
        <v>0</v>
      </c>
      <c r="F211" s="22">
        <f t="shared" si="3"/>
        <v>0</v>
      </c>
    </row>
    <row r="212" spans="1:7" hidden="1" x14ac:dyDescent="0.25">
      <c r="A212" s="18" t="s">
        <v>215</v>
      </c>
      <c r="B212" s="18" t="s">
        <v>202</v>
      </c>
      <c r="C212" s="19"/>
      <c r="D212" s="20" t="s">
        <v>9</v>
      </c>
      <c r="E212" s="21">
        <f>+Eenheidsprijzen!D211</f>
        <v>0</v>
      </c>
      <c r="F212" s="22">
        <f t="shared" si="3"/>
        <v>0</v>
      </c>
    </row>
    <row r="213" spans="1:7" hidden="1" x14ac:dyDescent="0.25">
      <c r="A213" s="18" t="s">
        <v>215</v>
      </c>
      <c r="B213" s="18" t="s">
        <v>203</v>
      </c>
      <c r="C213" s="19"/>
      <c r="D213" s="20" t="s">
        <v>9</v>
      </c>
      <c r="E213" s="21">
        <f>+Eenheidsprijzen!D212</f>
        <v>0</v>
      </c>
      <c r="F213" s="22">
        <f t="shared" si="3"/>
        <v>0</v>
      </c>
    </row>
    <row r="214" spans="1:7" x14ac:dyDescent="0.25">
      <c r="A214" s="18" t="s">
        <v>215</v>
      </c>
      <c r="B214" s="18" t="s">
        <v>204</v>
      </c>
      <c r="C214" s="23">
        <v>280</v>
      </c>
      <c r="D214" s="20" t="s">
        <v>34</v>
      </c>
      <c r="E214" s="21">
        <f>+Eenheidsprijzen!D213</f>
        <v>0</v>
      </c>
      <c r="F214" s="22">
        <f t="shared" si="3"/>
        <v>0</v>
      </c>
      <c r="G214" s="73"/>
    </row>
    <row r="215" spans="1:7" s="25" customFormat="1" hidden="1" x14ac:dyDescent="0.25">
      <c r="A215" s="18" t="s">
        <v>215</v>
      </c>
      <c r="B215" s="18" t="s">
        <v>205</v>
      </c>
      <c r="C215" s="19"/>
      <c r="D215" s="20" t="s">
        <v>9</v>
      </c>
      <c r="E215" s="21">
        <f>+Eenheidsprijzen!D214</f>
        <v>0</v>
      </c>
      <c r="F215" s="22">
        <f t="shared" si="3"/>
        <v>0</v>
      </c>
    </row>
    <row r="216" spans="1:7" hidden="1" x14ac:dyDescent="0.25">
      <c r="A216" s="18" t="s">
        <v>215</v>
      </c>
      <c r="B216" s="18" t="s">
        <v>206</v>
      </c>
      <c r="C216" s="19"/>
      <c r="D216" s="20" t="s">
        <v>34</v>
      </c>
      <c r="E216" s="21">
        <f>+Eenheidsprijzen!D215</f>
        <v>0</v>
      </c>
      <c r="F216" s="22">
        <f t="shared" si="3"/>
        <v>0</v>
      </c>
    </row>
    <row r="217" spans="1:7" s="25" customFormat="1" hidden="1" x14ac:dyDescent="0.25">
      <c r="A217" s="18" t="s">
        <v>215</v>
      </c>
      <c r="B217" s="18" t="s">
        <v>212</v>
      </c>
      <c r="C217" s="19"/>
      <c r="D217" s="20" t="s">
        <v>9</v>
      </c>
      <c r="E217" s="21">
        <f>+Eenheidsprijzen!D216</f>
        <v>0</v>
      </c>
      <c r="F217" s="22">
        <f t="shared" si="3"/>
        <v>0</v>
      </c>
    </row>
    <row r="218" spans="1:7" s="25" customFormat="1" hidden="1" x14ac:dyDescent="0.25">
      <c r="A218" s="18" t="s">
        <v>215</v>
      </c>
      <c r="B218" s="18" t="s">
        <v>208</v>
      </c>
      <c r="C218" s="19"/>
      <c r="D218" s="20" t="s">
        <v>9</v>
      </c>
      <c r="E218" s="21">
        <f>+Eenheidsprijzen!D217</f>
        <v>0</v>
      </c>
      <c r="F218" s="22">
        <f t="shared" si="3"/>
        <v>0</v>
      </c>
    </row>
    <row r="219" spans="1:7" hidden="1" x14ac:dyDescent="0.25">
      <c r="A219" s="18" t="s">
        <v>215</v>
      </c>
      <c r="B219" s="18" t="s">
        <v>209</v>
      </c>
      <c r="C219" s="19"/>
      <c r="D219" s="20" t="s">
        <v>9</v>
      </c>
      <c r="E219" s="21">
        <f>+Eenheidsprijzen!D218</f>
        <v>0</v>
      </c>
      <c r="F219" s="22">
        <f t="shared" si="3"/>
        <v>0</v>
      </c>
    </row>
    <row r="220" spans="1:7" ht="26.25" hidden="1" x14ac:dyDescent="0.25">
      <c r="A220" s="16" t="s">
        <v>215</v>
      </c>
      <c r="B220" s="72" t="s">
        <v>217</v>
      </c>
      <c r="C220" s="72"/>
      <c r="D220" s="16"/>
      <c r="E220" s="16"/>
      <c r="F220" s="16"/>
    </row>
    <row r="221" spans="1:7" hidden="1" x14ac:dyDescent="0.25">
      <c r="A221" s="18" t="s">
        <v>218</v>
      </c>
      <c r="B221" s="18" t="s">
        <v>193</v>
      </c>
      <c r="C221" s="19"/>
      <c r="D221" s="20" t="s">
        <v>9</v>
      </c>
      <c r="E221" s="21">
        <f>+Eenheidsprijzen!D220</f>
        <v>0</v>
      </c>
      <c r="F221" s="22">
        <f t="shared" si="3"/>
        <v>0</v>
      </c>
    </row>
    <row r="222" spans="1:7" s="74" customFormat="1" hidden="1" x14ac:dyDescent="0.25">
      <c r="A222" s="18" t="s">
        <v>218</v>
      </c>
      <c r="B222" s="18" t="s">
        <v>194</v>
      </c>
      <c r="C222" s="19"/>
      <c r="D222" s="20" t="s">
        <v>34</v>
      </c>
      <c r="E222" s="21">
        <f>+Eenheidsprijzen!D221</f>
        <v>0</v>
      </c>
      <c r="F222" s="22">
        <f t="shared" si="3"/>
        <v>0</v>
      </c>
    </row>
    <row r="223" spans="1:7" hidden="1" x14ac:dyDescent="0.25">
      <c r="A223" s="18" t="s">
        <v>218</v>
      </c>
      <c r="B223" s="18" t="s">
        <v>195</v>
      </c>
      <c r="C223" s="19"/>
      <c r="D223" s="20" t="s">
        <v>34</v>
      </c>
      <c r="E223" s="21">
        <f>+Eenheidsprijzen!D222</f>
        <v>0</v>
      </c>
      <c r="F223" s="22">
        <f t="shared" si="3"/>
        <v>0</v>
      </c>
    </row>
    <row r="224" spans="1:7" hidden="1" x14ac:dyDescent="0.25">
      <c r="A224" s="18" t="s">
        <v>218</v>
      </c>
      <c r="B224" s="18" t="s">
        <v>196</v>
      </c>
      <c r="C224" s="19"/>
      <c r="D224" s="20" t="s">
        <v>34</v>
      </c>
      <c r="E224" s="21">
        <f>+Eenheidsprijzen!D223</f>
        <v>0</v>
      </c>
      <c r="F224" s="22">
        <f t="shared" si="3"/>
        <v>0</v>
      </c>
    </row>
    <row r="225" spans="1:6" hidden="1" x14ac:dyDescent="0.25">
      <c r="A225" s="18" t="s">
        <v>218</v>
      </c>
      <c r="B225" s="18" t="s">
        <v>197</v>
      </c>
      <c r="C225" s="19"/>
      <c r="D225" s="20" t="s">
        <v>34</v>
      </c>
      <c r="E225" s="21">
        <f>+Eenheidsprijzen!D224</f>
        <v>0</v>
      </c>
      <c r="F225" s="22">
        <f t="shared" si="3"/>
        <v>0</v>
      </c>
    </row>
    <row r="226" spans="1:6" hidden="1" x14ac:dyDescent="0.25">
      <c r="A226" s="18" t="s">
        <v>218</v>
      </c>
      <c r="B226" s="18" t="s">
        <v>198</v>
      </c>
      <c r="C226" s="19"/>
      <c r="D226" s="20" t="s">
        <v>34</v>
      </c>
      <c r="E226" s="21">
        <f>+Eenheidsprijzen!D225</f>
        <v>0</v>
      </c>
      <c r="F226" s="22">
        <f t="shared" si="3"/>
        <v>0</v>
      </c>
    </row>
    <row r="227" spans="1:6" hidden="1" x14ac:dyDescent="0.25">
      <c r="A227" s="18" t="s">
        <v>218</v>
      </c>
      <c r="B227" s="18" t="s">
        <v>199</v>
      </c>
      <c r="C227" s="19"/>
      <c r="D227" s="20" t="s">
        <v>34</v>
      </c>
      <c r="E227" s="21">
        <f>+Eenheidsprijzen!D226</f>
        <v>0</v>
      </c>
      <c r="F227" s="22">
        <f t="shared" si="3"/>
        <v>0</v>
      </c>
    </row>
    <row r="228" spans="1:6" hidden="1" x14ac:dyDescent="0.25">
      <c r="A228" s="18" t="s">
        <v>218</v>
      </c>
      <c r="B228" s="18" t="s">
        <v>200</v>
      </c>
      <c r="C228" s="19"/>
      <c r="D228" s="20" t="s">
        <v>19</v>
      </c>
      <c r="E228" s="21">
        <f>+Eenheidsprijzen!D227</f>
        <v>0</v>
      </c>
      <c r="F228" s="22">
        <f t="shared" si="3"/>
        <v>0</v>
      </c>
    </row>
    <row r="229" spans="1:6" hidden="1" x14ac:dyDescent="0.25">
      <c r="A229" s="18" t="s">
        <v>218</v>
      </c>
      <c r="B229" s="18" t="s">
        <v>201</v>
      </c>
      <c r="C229" s="19"/>
      <c r="D229" s="20" t="s">
        <v>9</v>
      </c>
      <c r="E229" s="21">
        <f>+Eenheidsprijzen!D228</f>
        <v>0</v>
      </c>
      <c r="F229" s="22">
        <f t="shared" si="3"/>
        <v>0</v>
      </c>
    </row>
    <row r="230" spans="1:6" hidden="1" x14ac:dyDescent="0.25">
      <c r="A230" s="18" t="s">
        <v>218</v>
      </c>
      <c r="B230" s="18" t="s">
        <v>202</v>
      </c>
      <c r="C230" s="19"/>
      <c r="D230" s="20" t="s">
        <v>9</v>
      </c>
      <c r="E230" s="21">
        <f>+Eenheidsprijzen!D229</f>
        <v>0</v>
      </c>
      <c r="F230" s="22">
        <f t="shared" si="3"/>
        <v>0</v>
      </c>
    </row>
    <row r="231" spans="1:6" hidden="1" x14ac:dyDescent="0.25">
      <c r="A231" s="18" t="s">
        <v>218</v>
      </c>
      <c r="B231" s="18" t="s">
        <v>203</v>
      </c>
      <c r="C231" s="19"/>
      <c r="D231" s="20" t="s">
        <v>9</v>
      </c>
      <c r="E231" s="21">
        <f>+Eenheidsprijzen!D230</f>
        <v>0</v>
      </c>
      <c r="F231" s="22">
        <f t="shared" si="3"/>
        <v>0</v>
      </c>
    </row>
    <row r="232" spans="1:6" hidden="1" x14ac:dyDescent="0.25">
      <c r="A232" s="18" t="s">
        <v>218</v>
      </c>
      <c r="B232" s="18" t="s">
        <v>204</v>
      </c>
      <c r="C232" s="19"/>
      <c r="D232" s="20" t="s">
        <v>34</v>
      </c>
      <c r="E232" s="21">
        <f>+Eenheidsprijzen!D231</f>
        <v>0</v>
      </c>
      <c r="F232" s="22">
        <f t="shared" si="3"/>
        <v>0</v>
      </c>
    </row>
    <row r="233" spans="1:6" hidden="1" x14ac:dyDescent="0.25">
      <c r="A233" s="18" t="s">
        <v>218</v>
      </c>
      <c r="B233" s="18" t="s">
        <v>205</v>
      </c>
      <c r="C233" s="19"/>
      <c r="D233" s="20" t="s">
        <v>9</v>
      </c>
      <c r="E233" s="21">
        <f>+Eenheidsprijzen!D232</f>
        <v>0</v>
      </c>
      <c r="F233" s="22">
        <f t="shared" si="3"/>
        <v>0</v>
      </c>
    </row>
    <row r="234" spans="1:6" hidden="1" x14ac:dyDescent="0.25">
      <c r="A234" s="18" t="s">
        <v>218</v>
      </c>
      <c r="B234" s="18" t="s">
        <v>206</v>
      </c>
      <c r="C234" s="19"/>
      <c r="D234" s="20" t="s">
        <v>34</v>
      </c>
      <c r="E234" s="21">
        <f>+Eenheidsprijzen!D233</f>
        <v>0</v>
      </c>
      <c r="F234" s="22">
        <f t="shared" si="3"/>
        <v>0</v>
      </c>
    </row>
    <row r="235" spans="1:6" hidden="1" x14ac:dyDescent="0.25">
      <c r="A235" s="18" t="s">
        <v>218</v>
      </c>
      <c r="B235" s="18" t="s">
        <v>212</v>
      </c>
      <c r="C235" s="19"/>
      <c r="D235" s="20" t="s">
        <v>9</v>
      </c>
      <c r="E235" s="21">
        <f>+Eenheidsprijzen!D234</f>
        <v>0</v>
      </c>
      <c r="F235" s="22">
        <f t="shared" si="3"/>
        <v>0</v>
      </c>
    </row>
    <row r="236" spans="1:6" hidden="1" x14ac:dyDescent="0.25">
      <c r="A236" s="18" t="s">
        <v>218</v>
      </c>
      <c r="B236" s="18" t="s">
        <v>208</v>
      </c>
      <c r="C236" s="19"/>
      <c r="D236" s="20" t="s">
        <v>9</v>
      </c>
      <c r="E236" s="21">
        <f>+Eenheidsprijzen!D235</f>
        <v>0</v>
      </c>
      <c r="F236" s="22">
        <f t="shared" si="3"/>
        <v>0</v>
      </c>
    </row>
    <row r="237" spans="1:6" hidden="1" x14ac:dyDescent="0.25">
      <c r="A237" s="18" t="s">
        <v>218</v>
      </c>
      <c r="B237" s="18" t="s">
        <v>209</v>
      </c>
      <c r="C237" s="19"/>
      <c r="D237" s="20" t="s">
        <v>9</v>
      </c>
      <c r="E237" s="21">
        <f>+Eenheidsprijzen!D236</f>
        <v>0</v>
      </c>
      <c r="F237" s="22">
        <f t="shared" si="3"/>
        <v>0</v>
      </c>
    </row>
    <row r="238" spans="1:6" x14ac:dyDescent="0.25">
      <c r="A238" s="63"/>
      <c r="B238" s="63" t="s">
        <v>219</v>
      </c>
      <c r="C238" s="63"/>
      <c r="D238" s="63"/>
      <c r="E238" s="63"/>
      <c r="F238" s="63"/>
    </row>
    <row r="239" spans="1:6" x14ac:dyDescent="0.25">
      <c r="A239" s="16" t="s">
        <v>220</v>
      </c>
      <c r="B239" s="16" t="s">
        <v>221</v>
      </c>
      <c r="C239" s="16"/>
      <c r="D239" s="16"/>
      <c r="E239" s="16"/>
      <c r="F239" s="16"/>
    </row>
    <row r="240" spans="1:6" hidden="1" x14ac:dyDescent="0.25">
      <c r="A240" s="18" t="s">
        <v>220</v>
      </c>
      <c r="B240" s="18" t="s">
        <v>222</v>
      </c>
      <c r="C240" s="19"/>
      <c r="D240" s="20" t="s">
        <v>9</v>
      </c>
      <c r="E240" s="21">
        <f>+Eenheidsprijzen!D239</f>
        <v>0</v>
      </c>
      <c r="F240" s="22">
        <f t="shared" si="3"/>
        <v>0</v>
      </c>
    </row>
    <row r="241" spans="1:6" s="25" customFormat="1" hidden="1" x14ac:dyDescent="0.25">
      <c r="A241" s="18" t="s">
        <v>220</v>
      </c>
      <c r="B241" s="18" t="s">
        <v>223</v>
      </c>
      <c r="C241" s="19"/>
      <c r="D241" s="20" t="s">
        <v>9</v>
      </c>
      <c r="E241" s="21">
        <f>+Eenheidsprijzen!D240</f>
        <v>0</v>
      </c>
      <c r="F241" s="22">
        <f t="shared" si="3"/>
        <v>0</v>
      </c>
    </row>
    <row r="242" spans="1:6" s="25" customFormat="1" hidden="1" x14ac:dyDescent="0.25">
      <c r="A242" s="18" t="s">
        <v>220</v>
      </c>
      <c r="B242" s="18" t="s">
        <v>224</v>
      </c>
      <c r="C242" s="19"/>
      <c r="D242" s="20" t="s">
        <v>9</v>
      </c>
      <c r="E242" s="21">
        <f>+Eenheidsprijzen!D241</f>
        <v>0</v>
      </c>
      <c r="F242" s="22">
        <f t="shared" si="3"/>
        <v>0</v>
      </c>
    </row>
    <row r="243" spans="1:6" x14ac:dyDescent="0.25">
      <c r="A243" s="18" t="s">
        <v>220</v>
      </c>
      <c r="B243" s="18" t="s">
        <v>225</v>
      </c>
      <c r="C243" s="23">
        <v>2</v>
      </c>
      <c r="D243" s="20" t="s">
        <v>34</v>
      </c>
      <c r="E243" s="21">
        <f>+Eenheidsprijzen!D242</f>
        <v>0</v>
      </c>
      <c r="F243" s="22">
        <f t="shared" si="3"/>
        <v>0</v>
      </c>
    </row>
    <row r="244" spans="1:6" hidden="1" x14ac:dyDescent="0.25">
      <c r="A244" s="18" t="s">
        <v>220</v>
      </c>
      <c r="B244" s="18" t="s">
        <v>226</v>
      </c>
      <c r="C244" s="23"/>
      <c r="D244" s="20" t="s">
        <v>34</v>
      </c>
      <c r="E244" s="21">
        <f>+Eenheidsprijzen!D243</f>
        <v>0</v>
      </c>
      <c r="F244" s="22">
        <f t="shared" si="3"/>
        <v>0</v>
      </c>
    </row>
    <row r="245" spans="1:6" hidden="1" x14ac:dyDescent="0.25">
      <c r="A245" s="18" t="s">
        <v>220</v>
      </c>
      <c r="B245" s="18" t="s">
        <v>197</v>
      </c>
      <c r="C245" s="23"/>
      <c r="D245" s="20" t="s">
        <v>34</v>
      </c>
      <c r="E245" s="21">
        <f>+Eenheidsprijzen!D244</f>
        <v>0</v>
      </c>
      <c r="F245" s="22">
        <f t="shared" si="3"/>
        <v>0</v>
      </c>
    </row>
    <row r="246" spans="1:6" hidden="1" x14ac:dyDescent="0.25">
      <c r="A246" s="18" t="s">
        <v>220</v>
      </c>
      <c r="B246" s="18" t="s">
        <v>227</v>
      </c>
      <c r="C246" s="23"/>
      <c r="D246" s="20" t="s">
        <v>34</v>
      </c>
      <c r="E246" s="21">
        <f>+Eenheidsprijzen!D245</f>
        <v>0</v>
      </c>
      <c r="F246" s="22">
        <f t="shared" si="3"/>
        <v>0</v>
      </c>
    </row>
    <row r="247" spans="1:6" hidden="1" x14ac:dyDescent="0.25">
      <c r="A247" s="18" t="s">
        <v>220</v>
      </c>
      <c r="B247" s="18" t="s">
        <v>228</v>
      </c>
      <c r="C247" s="23"/>
      <c r="D247" s="20" t="s">
        <v>34</v>
      </c>
      <c r="E247" s="21">
        <f>+Eenheidsprijzen!D246</f>
        <v>0</v>
      </c>
      <c r="F247" s="22">
        <f t="shared" si="3"/>
        <v>0</v>
      </c>
    </row>
    <row r="248" spans="1:6" hidden="1" x14ac:dyDescent="0.25">
      <c r="A248" s="18" t="s">
        <v>220</v>
      </c>
      <c r="B248" s="18" t="s">
        <v>229</v>
      </c>
      <c r="C248" s="23"/>
      <c r="D248" s="20" t="s">
        <v>34</v>
      </c>
      <c r="E248" s="21">
        <f>+Eenheidsprijzen!D247</f>
        <v>0</v>
      </c>
      <c r="F248" s="22">
        <f t="shared" si="3"/>
        <v>0</v>
      </c>
    </row>
    <row r="249" spans="1:6" hidden="1" x14ac:dyDescent="0.25">
      <c r="A249" s="18" t="s">
        <v>220</v>
      </c>
      <c r="B249" s="18" t="s">
        <v>230</v>
      </c>
      <c r="C249" s="23"/>
      <c r="D249" s="20" t="s">
        <v>34</v>
      </c>
      <c r="E249" s="21">
        <f>+Eenheidsprijzen!D248</f>
        <v>0</v>
      </c>
      <c r="F249" s="22">
        <f t="shared" si="3"/>
        <v>0</v>
      </c>
    </row>
    <row r="250" spans="1:6" hidden="1" x14ac:dyDescent="0.25">
      <c r="A250" s="18" t="s">
        <v>220</v>
      </c>
      <c r="B250" s="18" t="s">
        <v>231</v>
      </c>
      <c r="C250" s="23"/>
      <c r="D250" s="20" t="s">
        <v>9</v>
      </c>
      <c r="E250" s="21">
        <f>+Eenheidsprijzen!D249</f>
        <v>0</v>
      </c>
      <c r="F250" s="22">
        <f t="shared" si="3"/>
        <v>0</v>
      </c>
    </row>
    <row r="251" spans="1:6" hidden="1" x14ac:dyDescent="0.25">
      <c r="A251" s="18" t="s">
        <v>220</v>
      </c>
      <c r="B251" s="18" t="s">
        <v>232</v>
      </c>
      <c r="C251" s="23"/>
      <c r="D251" s="20" t="s">
        <v>15</v>
      </c>
      <c r="E251" s="21">
        <f>+Eenheidsprijzen!D250</f>
        <v>0</v>
      </c>
      <c r="F251" s="22">
        <f t="shared" si="3"/>
        <v>0</v>
      </c>
    </row>
    <row r="252" spans="1:6" x14ac:dyDescent="0.25">
      <c r="A252" s="18" t="s">
        <v>220</v>
      </c>
      <c r="B252" s="18" t="s">
        <v>233</v>
      </c>
      <c r="C252" s="23">
        <v>24</v>
      </c>
      <c r="D252" s="20" t="s">
        <v>9</v>
      </c>
      <c r="E252" s="21">
        <f>+Eenheidsprijzen!D251</f>
        <v>0</v>
      </c>
      <c r="F252" s="22">
        <f t="shared" si="3"/>
        <v>0</v>
      </c>
    </row>
    <row r="253" spans="1:6" hidden="1" x14ac:dyDescent="0.25">
      <c r="A253" s="18" t="s">
        <v>220</v>
      </c>
      <c r="B253" s="18" t="s">
        <v>209</v>
      </c>
      <c r="C253" s="19"/>
      <c r="D253" s="20" t="s">
        <v>9</v>
      </c>
      <c r="E253" s="21">
        <f>+Eenheidsprijzen!D252</f>
        <v>0</v>
      </c>
      <c r="F253" s="22">
        <f t="shared" si="3"/>
        <v>0</v>
      </c>
    </row>
    <row r="254" spans="1:6" x14ac:dyDescent="0.25">
      <c r="A254" s="16" t="s">
        <v>234</v>
      </c>
      <c r="B254" s="16" t="s">
        <v>235</v>
      </c>
      <c r="C254" s="16"/>
      <c r="D254" s="16"/>
      <c r="E254" s="16"/>
      <c r="F254" s="16"/>
    </row>
    <row r="255" spans="1:6" hidden="1" x14ac:dyDescent="0.25">
      <c r="A255" s="18" t="s">
        <v>236</v>
      </c>
      <c r="B255" s="18" t="s">
        <v>222</v>
      </c>
      <c r="C255" s="19"/>
      <c r="D255" s="20" t="s">
        <v>9</v>
      </c>
      <c r="E255" s="21">
        <f>+Eenheidsprijzen!D254</f>
        <v>0</v>
      </c>
      <c r="F255" s="22">
        <f t="shared" si="3"/>
        <v>0</v>
      </c>
    </row>
    <row r="256" spans="1:6" hidden="1" x14ac:dyDescent="0.25">
      <c r="A256" s="18" t="s">
        <v>236</v>
      </c>
      <c r="B256" s="18" t="s">
        <v>223</v>
      </c>
      <c r="C256" s="19"/>
      <c r="D256" s="20" t="s">
        <v>9</v>
      </c>
      <c r="E256" s="21">
        <f>+Eenheidsprijzen!D255</f>
        <v>0</v>
      </c>
      <c r="F256" s="22">
        <f t="shared" si="3"/>
        <v>0</v>
      </c>
    </row>
    <row r="257" spans="1:6" hidden="1" x14ac:dyDescent="0.25">
      <c r="A257" s="18" t="s">
        <v>236</v>
      </c>
      <c r="B257" s="18" t="s">
        <v>224</v>
      </c>
      <c r="C257" s="19"/>
      <c r="D257" s="20" t="s">
        <v>9</v>
      </c>
      <c r="E257" s="21">
        <f>+Eenheidsprijzen!D256</f>
        <v>0</v>
      </c>
      <c r="F257" s="22">
        <f t="shared" si="3"/>
        <v>0</v>
      </c>
    </row>
    <row r="258" spans="1:6" x14ac:dyDescent="0.25">
      <c r="A258" s="18" t="s">
        <v>236</v>
      </c>
      <c r="B258" s="18" t="s">
        <v>225</v>
      </c>
      <c r="C258" s="23">
        <v>32</v>
      </c>
      <c r="D258" s="20" t="s">
        <v>34</v>
      </c>
      <c r="E258" s="21">
        <f>+Eenheidsprijzen!D257</f>
        <v>0</v>
      </c>
      <c r="F258" s="22">
        <f t="shared" si="3"/>
        <v>0</v>
      </c>
    </row>
    <row r="259" spans="1:6" hidden="1" x14ac:dyDescent="0.25">
      <c r="A259" s="18" t="s">
        <v>236</v>
      </c>
      <c r="B259" s="18" t="s">
        <v>226</v>
      </c>
      <c r="C259" s="23"/>
      <c r="D259" s="20" t="s">
        <v>34</v>
      </c>
      <c r="E259" s="21">
        <f>+Eenheidsprijzen!D258</f>
        <v>0</v>
      </c>
      <c r="F259" s="22">
        <f t="shared" si="3"/>
        <v>0</v>
      </c>
    </row>
    <row r="260" spans="1:6" hidden="1" x14ac:dyDescent="0.25">
      <c r="A260" s="18" t="s">
        <v>236</v>
      </c>
      <c r="B260" s="18" t="s">
        <v>197</v>
      </c>
      <c r="C260" s="23"/>
      <c r="D260" s="20" t="s">
        <v>34</v>
      </c>
      <c r="E260" s="21">
        <f>+Eenheidsprijzen!D259</f>
        <v>0</v>
      </c>
      <c r="F260" s="22">
        <f t="shared" si="3"/>
        <v>0</v>
      </c>
    </row>
    <row r="261" spans="1:6" x14ac:dyDescent="0.25">
      <c r="A261" s="18" t="s">
        <v>236</v>
      </c>
      <c r="B261" s="18" t="s">
        <v>237</v>
      </c>
      <c r="C261" s="23">
        <v>40</v>
      </c>
      <c r="D261" s="20" t="s">
        <v>34</v>
      </c>
      <c r="E261" s="21">
        <f>+Eenheidsprijzen!D260</f>
        <v>0</v>
      </c>
      <c r="F261" s="22">
        <f t="shared" si="3"/>
        <v>0</v>
      </c>
    </row>
    <row r="262" spans="1:6" hidden="1" x14ac:dyDescent="0.25">
      <c r="A262" s="18" t="s">
        <v>236</v>
      </c>
      <c r="B262" s="18" t="s">
        <v>228</v>
      </c>
      <c r="C262" s="19"/>
      <c r="D262" s="20" t="s">
        <v>34</v>
      </c>
      <c r="E262" s="21">
        <f>+Eenheidsprijzen!D261</f>
        <v>0</v>
      </c>
      <c r="F262" s="22">
        <f t="shared" si="3"/>
        <v>0</v>
      </c>
    </row>
    <row r="263" spans="1:6" hidden="1" x14ac:dyDescent="0.25">
      <c r="A263" s="18" t="s">
        <v>236</v>
      </c>
      <c r="B263" s="18" t="s">
        <v>229</v>
      </c>
      <c r="C263" s="19"/>
      <c r="D263" s="20" t="s">
        <v>34</v>
      </c>
      <c r="E263" s="21">
        <f>+Eenheidsprijzen!D262</f>
        <v>0</v>
      </c>
      <c r="F263" s="22">
        <f t="shared" ref="F263:F326" si="4">C263*E263</f>
        <v>0</v>
      </c>
    </row>
    <row r="264" spans="1:6" hidden="1" x14ac:dyDescent="0.25">
      <c r="A264" s="18" t="s">
        <v>236</v>
      </c>
      <c r="B264" s="18" t="s">
        <v>230</v>
      </c>
      <c r="C264" s="19"/>
      <c r="D264" s="20" t="s">
        <v>34</v>
      </c>
      <c r="E264" s="21">
        <f>+Eenheidsprijzen!D263</f>
        <v>0</v>
      </c>
      <c r="F264" s="22">
        <f t="shared" si="4"/>
        <v>0</v>
      </c>
    </row>
    <row r="265" spans="1:6" hidden="1" x14ac:dyDescent="0.25">
      <c r="A265" s="18" t="s">
        <v>236</v>
      </c>
      <c r="B265" s="18" t="s">
        <v>231</v>
      </c>
      <c r="C265" s="19"/>
      <c r="D265" s="20" t="s">
        <v>9</v>
      </c>
      <c r="E265" s="21">
        <f>+Eenheidsprijzen!D264</f>
        <v>0</v>
      </c>
      <c r="F265" s="22">
        <f t="shared" si="4"/>
        <v>0</v>
      </c>
    </row>
    <row r="266" spans="1:6" hidden="1" x14ac:dyDescent="0.25">
      <c r="A266" s="18" t="s">
        <v>236</v>
      </c>
      <c r="B266" s="18" t="s">
        <v>238</v>
      </c>
      <c r="C266" s="19"/>
      <c r="D266" s="20" t="s">
        <v>15</v>
      </c>
      <c r="E266" s="21">
        <f>+Eenheidsprijzen!D265</f>
        <v>0</v>
      </c>
      <c r="F266" s="22">
        <f t="shared" si="4"/>
        <v>0</v>
      </c>
    </row>
    <row r="267" spans="1:6" hidden="1" x14ac:dyDescent="0.25">
      <c r="A267" s="18" t="s">
        <v>236</v>
      </c>
      <c r="B267" s="18" t="s">
        <v>233</v>
      </c>
      <c r="C267" s="19"/>
      <c r="D267" s="20" t="s">
        <v>9</v>
      </c>
      <c r="E267" s="21">
        <f>+Eenheidsprijzen!D266</f>
        <v>0</v>
      </c>
      <c r="F267" s="22">
        <f t="shared" si="4"/>
        <v>0</v>
      </c>
    </row>
    <row r="268" spans="1:6" hidden="1" x14ac:dyDescent="0.25">
      <c r="A268" s="16" t="s">
        <v>234</v>
      </c>
      <c r="B268" s="16" t="s">
        <v>239</v>
      </c>
      <c r="C268" s="16"/>
      <c r="D268" s="16"/>
      <c r="E268" s="16"/>
      <c r="F268" s="16"/>
    </row>
    <row r="269" spans="1:6" hidden="1" x14ac:dyDescent="0.25">
      <c r="A269" s="18" t="s">
        <v>240</v>
      </c>
      <c r="B269" s="18" t="s">
        <v>222</v>
      </c>
      <c r="C269" s="19"/>
      <c r="D269" s="20" t="s">
        <v>9</v>
      </c>
      <c r="E269" s="21">
        <f>+Eenheidsprijzen!D268</f>
        <v>0</v>
      </c>
      <c r="F269" s="22">
        <f t="shared" si="4"/>
        <v>0</v>
      </c>
    </row>
    <row r="270" spans="1:6" hidden="1" x14ac:dyDescent="0.25">
      <c r="A270" s="18" t="s">
        <v>240</v>
      </c>
      <c r="B270" s="18" t="s">
        <v>223</v>
      </c>
      <c r="C270" s="19"/>
      <c r="D270" s="20" t="s">
        <v>9</v>
      </c>
      <c r="E270" s="21">
        <f>+Eenheidsprijzen!D269</f>
        <v>0</v>
      </c>
      <c r="F270" s="22">
        <f t="shared" si="4"/>
        <v>0</v>
      </c>
    </row>
    <row r="271" spans="1:6" hidden="1" x14ac:dyDescent="0.25">
      <c r="A271" s="18" t="s">
        <v>240</v>
      </c>
      <c r="B271" s="18" t="s">
        <v>224</v>
      </c>
      <c r="C271" s="19"/>
      <c r="D271" s="20" t="s">
        <v>9</v>
      </c>
      <c r="E271" s="21">
        <f>+Eenheidsprijzen!D270</f>
        <v>0</v>
      </c>
      <c r="F271" s="22">
        <f t="shared" si="4"/>
        <v>0</v>
      </c>
    </row>
    <row r="272" spans="1:6" hidden="1" x14ac:dyDescent="0.25">
      <c r="A272" s="18" t="s">
        <v>240</v>
      </c>
      <c r="B272" s="18" t="s">
        <v>225</v>
      </c>
      <c r="C272" s="19"/>
      <c r="D272" s="20" t="s">
        <v>34</v>
      </c>
      <c r="E272" s="21">
        <f>+Eenheidsprijzen!D271</f>
        <v>0</v>
      </c>
      <c r="F272" s="22">
        <f t="shared" si="4"/>
        <v>0</v>
      </c>
    </row>
    <row r="273" spans="1:6" hidden="1" x14ac:dyDescent="0.25">
      <c r="A273" s="18" t="s">
        <v>240</v>
      </c>
      <c r="B273" s="18" t="s">
        <v>226</v>
      </c>
      <c r="C273" s="19"/>
      <c r="D273" s="20" t="s">
        <v>34</v>
      </c>
      <c r="E273" s="21">
        <f>+Eenheidsprijzen!D272</f>
        <v>0</v>
      </c>
      <c r="F273" s="22">
        <f t="shared" si="4"/>
        <v>0</v>
      </c>
    </row>
    <row r="274" spans="1:6" hidden="1" x14ac:dyDescent="0.25">
      <c r="A274" s="18" t="s">
        <v>240</v>
      </c>
      <c r="B274" s="18" t="s">
        <v>197</v>
      </c>
      <c r="C274" s="19"/>
      <c r="D274" s="20" t="s">
        <v>34</v>
      </c>
      <c r="E274" s="21">
        <f>+Eenheidsprijzen!D273</f>
        <v>0</v>
      </c>
      <c r="F274" s="22">
        <f t="shared" si="4"/>
        <v>0</v>
      </c>
    </row>
    <row r="275" spans="1:6" hidden="1" x14ac:dyDescent="0.25">
      <c r="A275" s="18" t="s">
        <v>240</v>
      </c>
      <c r="B275" s="18" t="s">
        <v>237</v>
      </c>
      <c r="C275" s="19"/>
      <c r="D275" s="20" t="s">
        <v>34</v>
      </c>
      <c r="E275" s="21">
        <f>+Eenheidsprijzen!D274</f>
        <v>0</v>
      </c>
      <c r="F275" s="22">
        <f t="shared" si="4"/>
        <v>0</v>
      </c>
    </row>
    <row r="276" spans="1:6" hidden="1" x14ac:dyDescent="0.25">
      <c r="A276" s="18" t="s">
        <v>240</v>
      </c>
      <c r="B276" s="18" t="s">
        <v>228</v>
      </c>
      <c r="C276" s="19"/>
      <c r="D276" s="20" t="s">
        <v>34</v>
      </c>
      <c r="E276" s="21">
        <f>+Eenheidsprijzen!D275</f>
        <v>0</v>
      </c>
      <c r="F276" s="22">
        <f t="shared" si="4"/>
        <v>0</v>
      </c>
    </row>
    <row r="277" spans="1:6" hidden="1" x14ac:dyDescent="0.25">
      <c r="A277" s="18" t="s">
        <v>240</v>
      </c>
      <c r="B277" s="18" t="s">
        <v>229</v>
      </c>
      <c r="C277" s="19"/>
      <c r="D277" s="20" t="s">
        <v>34</v>
      </c>
      <c r="E277" s="21">
        <f>+Eenheidsprijzen!D276</f>
        <v>0</v>
      </c>
      <c r="F277" s="22">
        <f t="shared" si="4"/>
        <v>0</v>
      </c>
    </row>
    <row r="278" spans="1:6" hidden="1" x14ac:dyDescent="0.25">
      <c r="A278" s="18" t="s">
        <v>240</v>
      </c>
      <c r="B278" s="18" t="s">
        <v>230</v>
      </c>
      <c r="C278" s="19"/>
      <c r="D278" s="20" t="s">
        <v>34</v>
      </c>
      <c r="E278" s="21">
        <f>+Eenheidsprijzen!D277</f>
        <v>0</v>
      </c>
      <c r="F278" s="22">
        <f t="shared" si="4"/>
        <v>0</v>
      </c>
    </row>
    <row r="279" spans="1:6" hidden="1" x14ac:dyDescent="0.25">
      <c r="A279" s="18" t="s">
        <v>240</v>
      </c>
      <c r="B279" s="18" t="s">
        <v>231</v>
      </c>
      <c r="C279" s="19"/>
      <c r="D279" s="20" t="s">
        <v>9</v>
      </c>
      <c r="E279" s="21">
        <f>+Eenheidsprijzen!D278</f>
        <v>0</v>
      </c>
      <c r="F279" s="22">
        <f t="shared" si="4"/>
        <v>0</v>
      </c>
    </row>
    <row r="280" spans="1:6" hidden="1" x14ac:dyDescent="0.25">
      <c r="A280" s="18" t="s">
        <v>240</v>
      </c>
      <c r="B280" s="18" t="s">
        <v>238</v>
      </c>
      <c r="C280" s="19"/>
      <c r="D280" s="20" t="s">
        <v>15</v>
      </c>
      <c r="E280" s="21">
        <f>+Eenheidsprijzen!D279</f>
        <v>0</v>
      </c>
      <c r="F280" s="22">
        <f t="shared" si="4"/>
        <v>0</v>
      </c>
    </row>
    <row r="281" spans="1:6" hidden="1" x14ac:dyDescent="0.25">
      <c r="A281" s="18" t="s">
        <v>240</v>
      </c>
      <c r="B281" s="18" t="s">
        <v>233</v>
      </c>
      <c r="C281" s="19"/>
      <c r="D281" s="20" t="s">
        <v>9</v>
      </c>
      <c r="E281" s="21">
        <f>+Eenheidsprijzen!D280</f>
        <v>0</v>
      </c>
      <c r="F281" s="22">
        <f t="shared" si="4"/>
        <v>0</v>
      </c>
    </row>
    <row r="282" spans="1:6" ht="39" hidden="1" x14ac:dyDescent="0.25">
      <c r="A282" s="63"/>
      <c r="B282" s="75" t="s">
        <v>359</v>
      </c>
      <c r="C282" s="75"/>
      <c r="D282" s="63"/>
      <c r="E282" s="63"/>
      <c r="F282" s="63"/>
    </row>
    <row r="283" spans="1:6" hidden="1" x14ac:dyDescent="0.25">
      <c r="A283" s="16" t="s">
        <v>242</v>
      </c>
      <c r="B283" s="16" t="s">
        <v>221</v>
      </c>
      <c r="C283" s="16"/>
      <c r="D283" s="16"/>
      <c r="E283" s="16"/>
      <c r="F283" s="16"/>
    </row>
    <row r="284" spans="1:6" hidden="1" x14ac:dyDescent="0.25">
      <c r="A284" s="18" t="s">
        <v>243</v>
      </c>
      <c r="B284" s="18" t="s">
        <v>244</v>
      </c>
      <c r="C284" s="19"/>
      <c r="D284" s="20" t="s">
        <v>9</v>
      </c>
      <c r="E284" s="21">
        <f>+Eenheidsprijzen!D283</f>
        <v>0</v>
      </c>
      <c r="F284" s="22">
        <f t="shared" si="4"/>
        <v>0</v>
      </c>
    </row>
    <row r="285" spans="1:6" hidden="1" x14ac:dyDescent="0.25">
      <c r="A285" s="18" t="s">
        <v>243</v>
      </c>
      <c r="B285" s="18" t="s">
        <v>89</v>
      </c>
      <c r="C285" s="19"/>
      <c r="D285" s="20" t="s">
        <v>34</v>
      </c>
      <c r="E285" s="21">
        <f>+Eenheidsprijzen!D284</f>
        <v>0</v>
      </c>
      <c r="F285" s="22">
        <f t="shared" si="4"/>
        <v>0</v>
      </c>
    </row>
    <row r="286" spans="1:6" hidden="1" x14ac:dyDescent="0.25">
      <c r="A286" s="18" t="s">
        <v>243</v>
      </c>
      <c r="B286" s="18" t="s">
        <v>245</v>
      </c>
      <c r="C286" s="19"/>
      <c r="D286" s="20" t="s">
        <v>34</v>
      </c>
      <c r="E286" s="21">
        <f>+Eenheidsprijzen!D285</f>
        <v>0</v>
      </c>
      <c r="F286" s="22">
        <f t="shared" si="4"/>
        <v>0</v>
      </c>
    </row>
    <row r="287" spans="1:6" hidden="1" x14ac:dyDescent="0.25">
      <c r="A287" s="18" t="s">
        <v>243</v>
      </c>
      <c r="B287" s="18" t="s">
        <v>91</v>
      </c>
      <c r="C287" s="19"/>
      <c r="D287" s="20" t="s">
        <v>9</v>
      </c>
      <c r="E287" s="21">
        <f>+Eenheidsprijzen!D286</f>
        <v>0</v>
      </c>
      <c r="F287" s="22">
        <f t="shared" si="4"/>
        <v>0</v>
      </c>
    </row>
    <row r="288" spans="1:6" hidden="1" x14ac:dyDescent="0.25">
      <c r="A288" s="18" t="s">
        <v>243</v>
      </c>
      <c r="B288" s="18" t="s">
        <v>246</v>
      </c>
      <c r="C288" s="19"/>
      <c r="D288" s="20" t="s">
        <v>34</v>
      </c>
      <c r="E288" s="21">
        <f>+Eenheidsprijzen!D287</f>
        <v>0</v>
      </c>
      <c r="F288" s="22">
        <f t="shared" si="4"/>
        <v>0</v>
      </c>
    </row>
    <row r="289" spans="1:6" hidden="1" x14ac:dyDescent="0.25">
      <c r="A289" s="18" t="s">
        <v>243</v>
      </c>
      <c r="B289" s="18" t="s">
        <v>247</v>
      </c>
      <c r="C289" s="19"/>
      <c r="D289" s="20" t="s">
        <v>34</v>
      </c>
      <c r="E289" s="21">
        <f>+Eenheidsprijzen!D288</f>
        <v>0</v>
      </c>
      <c r="F289" s="22">
        <f t="shared" si="4"/>
        <v>0</v>
      </c>
    </row>
    <row r="290" spans="1:6" hidden="1" x14ac:dyDescent="0.25">
      <c r="A290" s="16" t="s">
        <v>248</v>
      </c>
      <c r="B290" s="76" t="s">
        <v>249</v>
      </c>
      <c r="C290" s="76"/>
      <c r="D290" s="16"/>
      <c r="E290" s="16"/>
      <c r="F290" s="16"/>
    </row>
    <row r="291" spans="1:6" hidden="1" x14ac:dyDescent="0.25">
      <c r="A291" s="18" t="s">
        <v>250</v>
      </c>
      <c r="B291" s="18" t="s">
        <v>244</v>
      </c>
      <c r="C291" s="19"/>
      <c r="D291" s="20" t="s">
        <v>9</v>
      </c>
      <c r="E291" s="21">
        <f>+Eenheidsprijzen!D290</f>
        <v>0</v>
      </c>
      <c r="F291" s="22">
        <f t="shared" si="4"/>
        <v>0</v>
      </c>
    </row>
    <row r="292" spans="1:6" hidden="1" x14ac:dyDescent="0.25">
      <c r="A292" s="18" t="s">
        <v>250</v>
      </c>
      <c r="B292" s="18" t="s">
        <v>89</v>
      </c>
      <c r="C292" s="19"/>
      <c r="D292" s="20" t="s">
        <v>34</v>
      </c>
      <c r="E292" s="21">
        <f>+Eenheidsprijzen!D291</f>
        <v>0</v>
      </c>
      <c r="F292" s="22">
        <f t="shared" si="4"/>
        <v>0</v>
      </c>
    </row>
    <row r="293" spans="1:6" hidden="1" x14ac:dyDescent="0.25">
      <c r="A293" s="18" t="s">
        <v>250</v>
      </c>
      <c r="B293" s="18" t="s">
        <v>245</v>
      </c>
      <c r="C293" s="19"/>
      <c r="D293" s="20" t="s">
        <v>34</v>
      </c>
      <c r="E293" s="21">
        <f>+Eenheidsprijzen!D292</f>
        <v>0</v>
      </c>
      <c r="F293" s="22">
        <f t="shared" si="4"/>
        <v>0</v>
      </c>
    </row>
    <row r="294" spans="1:6" hidden="1" x14ac:dyDescent="0.25">
      <c r="A294" s="18" t="s">
        <v>250</v>
      </c>
      <c r="B294" s="18" t="s">
        <v>91</v>
      </c>
      <c r="C294" s="19"/>
      <c r="D294" s="20" t="s">
        <v>9</v>
      </c>
      <c r="E294" s="21">
        <f>+Eenheidsprijzen!D293</f>
        <v>0</v>
      </c>
      <c r="F294" s="22">
        <f t="shared" si="4"/>
        <v>0</v>
      </c>
    </row>
    <row r="295" spans="1:6" hidden="1" x14ac:dyDescent="0.25">
      <c r="A295" s="18" t="s">
        <v>250</v>
      </c>
      <c r="B295" s="18" t="s">
        <v>246</v>
      </c>
      <c r="C295" s="19"/>
      <c r="D295" s="20" t="s">
        <v>34</v>
      </c>
      <c r="E295" s="21">
        <f>+Eenheidsprijzen!D294</f>
        <v>0</v>
      </c>
      <c r="F295" s="22">
        <f t="shared" si="4"/>
        <v>0</v>
      </c>
    </row>
    <row r="296" spans="1:6" hidden="1" x14ac:dyDescent="0.25">
      <c r="A296" s="18" t="s">
        <v>250</v>
      </c>
      <c r="B296" s="18" t="s">
        <v>247</v>
      </c>
      <c r="C296" s="19"/>
      <c r="D296" s="20" t="s">
        <v>34</v>
      </c>
      <c r="E296" s="21">
        <f>+Eenheidsprijzen!D295</f>
        <v>0</v>
      </c>
      <c r="F296" s="22">
        <f t="shared" si="4"/>
        <v>0</v>
      </c>
    </row>
    <row r="297" spans="1:6" hidden="1" x14ac:dyDescent="0.25">
      <c r="A297" s="16" t="s">
        <v>251</v>
      </c>
      <c r="B297" s="76" t="s">
        <v>252</v>
      </c>
      <c r="C297" s="76"/>
      <c r="D297" s="16"/>
      <c r="E297" s="16"/>
      <c r="F297" s="16"/>
    </row>
    <row r="298" spans="1:6" hidden="1" x14ac:dyDescent="0.25">
      <c r="A298" s="18" t="s">
        <v>253</v>
      </c>
      <c r="B298" s="18" t="s">
        <v>244</v>
      </c>
      <c r="C298" s="19"/>
      <c r="D298" s="20" t="s">
        <v>9</v>
      </c>
      <c r="E298" s="21">
        <f>+Eenheidsprijzen!D297</f>
        <v>0</v>
      </c>
      <c r="F298" s="22">
        <f t="shared" si="4"/>
        <v>0</v>
      </c>
    </row>
    <row r="299" spans="1:6" hidden="1" x14ac:dyDescent="0.25">
      <c r="A299" s="18" t="s">
        <v>253</v>
      </c>
      <c r="B299" s="18" t="s">
        <v>89</v>
      </c>
      <c r="C299" s="19"/>
      <c r="D299" s="20" t="s">
        <v>34</v>
      </c>
      <c r="E299" s="21">
        <f>+Eenheidsprijzen!D298</f>
        <v>0</v>
      </c>
      <c r="F299" s="22">
        <f t="shared" si="4"/>
        <v>0</v>
      </c>
    </row>
    <row r="300" spans="1:6" hidden="1" x14ac:dyDescent="0.25">
      <c r="A300" s="18" t="s">
        <v>253</v>
      </c>
      <c r="B300" s="18" t="s">
        <v>245</v>
      </c>
      <c r="C300" s="19"/>
      <c r="D300" s="20" t="s">
        <v>34</v>
      </c>
      <c r="E300" s="21">
        <f>+Eenheidsprijzen!D299</f>
        <v>0</v>
      </c>
      <c r="F300" s="22">
        <f t="shared" si="4"/>
        <v>0</v>
      </c>
    </row>
    <row r="301" spans="1:6" hidden="1" x14ac:dyDescent="0.25">
      <c r="A301" s="18" t="s">
        <v>253</v>
      </c>
      <c r="B301" s="18" t="s">
        <v>91</v>
      </c>
      <c r="C301" s="19"/>
      <c r="D301" s="20" t="s">
        <v>9</v>
      </c>
      <c r="E301" s="21">
        <f>+Eenheidsprijzen!D300</f>
        <v>0</v>
      </c>
      <c r="F301" s="22">
        <f t="shared" si="4"/>
        <v>0</v>
      </c>
    </row>
    <row r="302" spans="1:6" hidden="1" x14ac:dyDescent="0.25">
      <c r="A302" s="18" t="s">
        <v>253</v>
      </c>
      <c r="B302" s="18" t="s">
        <v>246</v>
      </c>
      <c r="C302" s="19"/>
      <c r="D302" s="20" t="s">
        <v>34</v>
      </c>
      <c r="E302" s="21">
        <f>+Eenheidsprijzen!D301</f>
        <v>0</v>
      </c>
      <c r="F302" s="22">
        <f t="shared" si="4"/>
        <v>0</v>
      </c>
    </row>
    <row r="303" spans="1:6" hidden="1" x14ac:dyDescent="0.25">
      <c r="A303" s="18" t="s">
        <v>253</v>
      </c>
      <c r="B303" s="18" t="s">
        <v>247</v>
      </c>
      <c r="C303" s="19"/>
      <c r="D303" s="20" t="s">
        <v>34</v>
      </c>
      <c r="E303" s="21">
        <f>+Eenheidsprijzen!D302</f>
        <v>0</v>
      </c>
      <c r="F303" s="22">
        <f t="shared" si="4"/>
        <v>0</v>
      </c>
    </row>
    <row r="304" spans="1:6" hidden="1" x14ac:dyDescent="0.25">
      <c r="A304" s="16" t="s">
        <v>254</v>
      </c>
      <c r="B304" s="16" t="s">
        <v>255</v>
      </c>
      <c r="C304" s="16"/>
      <c r="D304" s="16"/>
      <c r="E304" s="16"/>
      <c r="F304" s="16"/>
    </row>
    <row r="305" spans="1:6" hidden="1" x14ac:dyDescent="0.25">
      <c r="A305" s="18" t="s">
        <v>256</v>
      </c>
      <c r="B305" s="18" t="s">
        <v>244</v>
      </c>
      <c r="C305" s="19"/>
      <c r="D305" s="20" t="s">
        <v>9</v>
      </c>
      <c r="E305" s="21">
        <f>+Eenheidsprijzen!D304</f>
        <v>0</v>
      </c>
      <c r="F305" s="22">
        <f t="shared" si="4"/>
        <v>0</v>
      </c>
    </row>
    <row r="306" spans="1:6" hidden="1" x14ac:dyDescent="0.25">
      <c r="A306" s="18" t="s">
        <v>256</v>
      </c>
      <c r="B306" s="18" t="s">
        <v>89</v>
      </c>
      <c r="C306" s="19"/>
      <c r="D306" s="20" t="s">
        <v>34</v>
      </c>
      <c r="E306" s="21">
        <f>+Eenheidsprijzen!D305</f>
        <v>0</v>
      </c>
      <c r="F306" s="22">
        <f t="shared" si="4"/>
        <v>0</v>
      </c>
    </row>
    <row r="307" spans="1:6" hidden="1" x14ac:dyDescent="0.25">
      <c r="A307" s="18" t="s">
        <v>256</v>
      </c>
      <c r="B307" s="18" t="s">
        <v>245</v>
      </c>
      <c r="C307" s="19"/>
      <c r="D307" s="20" t="s">
        <v>34</v>
      </c>
      <c r="E307" s="21">
        <f>+Eenheidsprijzen!D306</f>
        <v>0</v>
      </c>
      <c r="F307" s="22">
        <f t="shared" si="4"/>
        <v>0</v>
      </c>
    </row>
    <row r="308" spans="1:6" hidden="1" x14ac:dyDescent="0.25">
      <c r="A308" s="18" t="s">
        <v>256</v>
      </c>
      <c r="B308" s="18" t="s">
        <v>91</v>
      </c>
      <c r="C308" s="19"/>
      <c r="D308" s="20" t="s">
        <v>9</v>
      </c>
      <c r="E308" s="21">
        <f>+Eenheidsprijzen!D307</f>
        <v>0</v>
      </c>
      <c r="F308" s="22">
        <f t="shared" si="4"/>
        <v>0</v>
      </c>
    </row>
    <row r="309" spans="1:6" hidden="1" x14ac:dyDescent="0.25">
      <c r="A309" s="18" t="s">
        <v>256</v>
      </c>
      <c r="B309" s="18" t="s">
        <v>246</v>
      </c>
      <c r="C309" s="19"/>
      <c r="D309" s="20" t="s">
        <v>34</v>
      </c>
      <c r="E309" s="21">
        <f>+Eenheidsprijzen!D308</f>
        <v>0</v>
      </c>
      <c r="F309" s="22">
        <f t="shared" si="4"/>
        <v>0</v>
      </c>
    </row>
    <row r="310" spans="1:6" hidden="1" x14ac:dyDescent="0.25">
      <c r="A310" s="18" t="s">
        <v>256</v>
      </c>
      <c r="B310" s="18" t="s">
        <v>247</v>
      </c>
      <c r="C310" s="19"/>
      <c r="D310" s="20" t="s">
        <v>34</v>
      </c>
      <c r="E310" s="21">
        <f>+Eenheidsprijzen!D309</f>
        <v>0</v>
      </c>
      <c r="F310" s="22">
        <f t="shared" si="4"/>
        <v>0</v>
      </c>
    </row>
    <row r="311" spans="1:6" hidden="1" x14ac:dyDescent="0.25">
      <c r="A311" s="76" t="s">
        <v>257</v>
      </c>
      <c r="B311" s="76" t="s">
        <v>258</v>
      </c>
      <c r="C311" s="76"/>
      <c r="D311" s="77"/>
      <c r="E311" s="77"/>
      <c r="F311" s="77"/>
    </row>
    <row r="312" spans="1:6" hidden="1" x14ac:dyDescent="0.25">
      <c r="A312" s="18" t="s">
        <v>259</v>
      </c>
      <c r="B312" s="18" t="s">
        <v>260</v>
      </c>
      <c r="C312" s="19"/>
      <c r="D312" s="20" t="s">
        <v>34</v>
      </c>
      <c r="E312" s="21">
        <f>+Eenheidsprijzen!D311</f>
        <v>0</v>
      </c>
      <c r="F312" s="22">
        <f t="shared" si="4"/>
        <v>0</v>
      </c>
    </row>
    <row r="313" spans="1:6" hidden="1" x14ac:dyDescent="0.25">
      <c r="A313" s="18" t="s">
        <v>261</v>
      </c>
      <c r="B313" s="18" t="s">
        <v>262</v>
      </c>
      <c r="C313" s="19"/>
      <c r="D313" s="20" t="s">
        <v>34</v>
      </c>
      <c r="E313" s="21">
        <f>+Eenheidsprijzen!D312</f>
        <v>0</v>
      </c>
      <c r="F313" s="22">
        <f t="shared" si="4"/>
        <v>0</v>
      </c>
    </row>
    <row r="314" spans="1:6" hidden="1" x14ac:dyDescent="0.25">
      <c r="A314" s="18" t="s">
        <v>263</v>
      </c>
      <c r="B314" s="18" t="s">
        <v>264</v>
      </c>
      <c r="C314" s="19"/>
      <c r="D314" s="20" t="s">
        <v>34</v>
      </c>
      <c r="E314" s="21">
        <f>+Eenheidsprijzen!D313</f>
        <v>0</v>
      </c>
      <c r="F314" s="22">
        <f t="shared" si="4"/>
        <v>0</v>
      </c>
    </row>
    <row r="315" spans="1:6" hidden="1" x14ac:dyDescent="0.25">
      <c r="A315" s="18" t="s">
        <v>265</v>
      </c>
      <c r="B315" s="62" t="s">
        <v>266</v>
      </c>
      <c r="C315" s="19"/>
      <c r="D315" s="20" t="s">
        <v>34</v>
      </c>
      <c r="E315" s="21">
        <f>+Eenheidsprijzen!D314</f>
        <v>0</v>
      </c>
      <c r="F315" s="22">
        <f t="shared" si="4"/>
        <v>0</v>
      </c>
    </row>
    <row r="316" spans="1:6" ht="26.25" hidden="1" x14ac:dyDescent="0.25">
      <c r="A316" s="18" t="s">
        <v>267</v>
      </c>
      <c r="B316" s="62" t="s">
        <v>268</v>
      </c>
      <c r="C316" s="78"/>
      <c r="D316" s="20" t="s">
        <v>34</v>
      </c>
      <c r="E316" s="21">
        <f>+Eenheidsprijzen!D315</f>
        <v>0</v>
      </c>
      <c r="F316" s="22">
        <f t="shared" si="4"/>
        <v>0</v>
      </c>
    </row>
    <row r="317" spans="1:6" ht="26.25" hidden="1" x14ac:dyDescent="0.25">
      <c r="A317" s="18" t="s">
        <v>269</v>
      </c>
      <c r="B317" s="62" t="s">
        <v>270</v>
      </c>
      <c r="C317" s="78"/>
      <c r="D317" s="20" t="s">
        <v>34</v>
      </c>
      <c r="E317" s="21">
        <f>+Eenheidsprijzen!D316</f>
        <v>0</v>
      </c>
      <c r="F317" s="22">
        <f t="shared" si="4"/>
        <v>0</v>
      </c>
    </row>
    <row r="318" spans="1:6" hidden="1" x14ac:dyDescent="0.25">
      <c r="A318" s="63"/>
      <c r="B318" s="63" t="s">
        <v>271</v>
      </c>
      <c r="C318" s="63"/>
      <c r="D318" s="65"/>
      <c r="E318" s="65"/>
      <c r="F318" s="65"/>
    </row>
    <row r="319" spans="1:6" hidden="1" x14ac:dyDescent="0.25">
      <c r="A319" s="16" t="s">
        <v>272</v>
      </c>
      <c r="B319" s="16" t="s">
        <v>273</v>
      </c>
      <c r="C319" s="16"/>
      <c r="D319" s="16"/>
      <c r="E319" s="16"/>
      <c r="F319" s="16"/>
    </row>
    <row r="320" spans="1:6" hidden="1" x14ac:dyDescent="0.25">
      <c r="A320" s="31" t="s">
        <v>274</v>
      </c>
      <c r="B320" s="18" t="s">
        <v>201</v>
      </c>
      <c r="C320" s="19"/>
      <c r="D320" s="20" t="s">
        <v>9</v>
      </c>
      <c r="E320" s="21">
        <f>+Eenheidsprijzen!D319</f>
        <v>0</v>
      </c>
      <c r="F320" s="22">
        <f t="shared" si="4"/>
        <v>0</v>
      </c>
    </row>
    <row r="321" spans="1:6" hidden="1" x14ac:dyDescent="0.25">
      <c r="A321" s="31" t="s">
        <v>274</v>
      </c>
      <c r="B321" s="18" t="s">
        <v>202</v>
      </c>
      <c r="C321" s="19"/>
      <c r="D321" s="20" t="s">
        <v>9</v>
      </c>
      <c r="E321" s="21">
        <f>+Eenheidsprijzen!D320</f>
        <v>0</v>
      </c>
      <c r="F321" s="22">
        <f t="shared" si="4"/>
        <v>0</v>
      </c>
    </row>
    <row r="322" spans="1:6" hidden="1" x14ac:dyDescent="0.25">
      <c r="A322" s="31" t="s">
        <v>272</v>
      </c>
      <c r="B322" s="18" t="s">
        <v>275</v>
      </c>
      <c r="C322" s="19"/>
      <c r="D322" s="20" t="s">
        <v>34</v>
      </c>
      <c r="E322" s="21">
        <f>+Eenheidsprijzen!D321</f>
        <v>0</v>
      </c>
      <c r="F322" s="22">
        <f t="shared" si="4"/>
        <v>0</v>
      </c>
    </row>
    <row r="323" spans="1:6" hidden="1" x14ac:dyDescent="0.25">
      <c r="A323" s="31" t="s">
        <v>272</v>
      </c>
      <c r="B323" s="18" t="s">
        <v>276</v>
      </c>
      <c r="C323" s="19"/>
      <c r="D323" s="20" t="s">
        <v>34</v>
      </c>
      <c r="E323" s="21">
        <f>+Eenheidsprijzen!D322</f>
        <v>0</v>
      </c>
      <c r="F323" s="22">
        <f t="shared" si="4"/>
        <v>0</v>
      </c>
    </row>
    <row r="324" spans="1:6" hidden="1" x14ac:dyDescent="0.25">
      <c r="A324" s="31" t="s">
        <v>272</v>
      </c>
      <c r="B324" s="18" t="s">
        <v>205</v>
      </c>
      <c r="C324" s="19"/>
      <c r="D324" s="20" t="s">
        <v>34</v>
      </c>
      <c r="E324" s="21">
        <f>+Eenheidsprijzen!D323</f>
        <v>0</v>
      </c>
      <c r="F324" s="22">
        <f t="shared" si="4"/>
        <v>0</v>
      </c>
    </row>
    <row r="325" spans="1:6" hidden="1" x14ac:dyDescent="0.25">
      <c r="A325" s="31" t="s">
        <v>272</v>
      </c>
      <c r="B325" s="18" t="s">
        <v>206</v>
      </c>
      <c r="C325" s="19"/>
      <c r="D325" s="20" t="s">
        <v>34</v>
      </c>
      <c r="E325" s="21">
        <f>+Eenheidsprijzen!D324</f>
        <v>0</v>
      </c>
      <c r="F325" s="22">
        <f t="shared" si="4"/>
        <v>0</v>
      </c>
    </row>
    <row r="326" spans="1:6" hidden="1" x14ac:dyDescent="0.25">
      <c r="A326" s="31" t="s">
        <v>272</v>
      </c>
      <c r="B326" s="18" t="s">
        <v>212</v>
      </c>
      <c r="C326" s="19"/>
      <c r="D326" s="20" t="s">
        <v>9</v>
      </c>
      <c r="E326" s="21">
        <f>+Eenheidsprijzen!D325</f>
        <v>0</v>
      </c>
      <c r="F326" s="22">
        <f t="shared" si="4"/>
        <v>0</v>
      </c>
    </row>
    <row r="327" spans="1:6" hidden="1" x14ac:dyDescent="0.25">
      <c r="A327" s="31" t="s">
        <v>272</v>
      </c>
      <c r="B327" s="18" t="s">
        <v>208</v>
      </c>
      <c r="C327" s="19"/>
      <c r="D327" s="20" t="s">
        <v>9</v>
      </c>
      <c r="E327" s="21">
        <f>+Eenheidsprijzen!D326</f>
        <v>0</v>
      </c>
      <c r="F327" s="22">
        <f t="shared" ref="F327:F390" si="5">C327*E327</f>
        <v>0</v>
      </c>
    </row>
    <row r="328" spans="1:6" hidden="1" x14ac:dyDescent="0.25">
      <c r="A328" s="31" t="s">
        <v>272</v>
      </c>
      <c r="B328" s="18" t="s">
        <v>209</v>
      </c>
      <c r="C328" s="19"/>
      <c r="D328" s="20" t="s">
        <v>9</v>
      </c>
      <c r="E328" s="21">
        <f>+Eenheidsprijzen!D327</f>
        <v>0</v>
      </c>
      <c r="F328" s="22">
        <f t="shared" si="5"/>
        <v>0</v>
      </c>
    </row>
    <row r="329" spans="1:6" hidden="1" x14ac:dyDescent="0.25">
      <c r="A329" s="31" t="s">
        <v>272</v>
      </c>
      <c r="B329" s="18" t="s">
        <v>277</v>
      </c>
      <c r="C329" s="19"/>
      <c r="D329" s="20" t="s">
        <v>9</v>
      </c>
      <c r="E329" s="21">
        <f>+Eenheidsprijzen!D328</f>
        <v>0</v>
      </c>
      <c r="F329" s="22">
        <f t="shared" si="5"/>
        <v>0</v>
      </c>
    </row>
    <row r="330" spans="1:6" hidden="1" x14ac:dyDescent="0.25">
      <c r="A330" s="31" t="s">
        <v>272</v>
      </c>
      <c r="B330" s="18" t="s">
        <v>278</v>
      </c>
      <c r="C330" s="19"/>
      <c r="D330" s="20" t="s">
        <v>34</v>
      </c>
      <c r="E330" s="21">
        <f>+Eenheidsprijzen!D329</f>
        <v>0</v>
      </c>
      <c r="F330" s="22">
        <f t="shared" si="5"/>
        <v>0</v>
      </c>
    </row>
    <row r="331" spans="1:6" hidden="1" x14ac:dyDescent="0.25">
      <c r="A331" s="31" t="s">
        <v>272</v>
      </c>
      <c r="B331" s="18" t="s">
        <v>279</v>
      </c>
      <c r="C331" s="19"/>
      <c r="D331" s="20" t="s">
        <v>34</v>
      </c>
      <c r="E331" s="21">
        <f>+Eenheidsprijzen!D330</f>
        <v>0</v>
      </c>
      <c r="F331" s="22">
        <f t="shared" si="5"/>
        <v>0</v>
      </c>
    </row>
    <row r="332" spans="1:6" hidden="1" x14ac:dyDescent="0.25">
      <c r="A332" s="31" t="s">
        <v>272</v>
      </c>
      <c r="B332" s="18" t="s">
        <v>280</v>
      </c>
      <c r="C332" s="19"/>
      <c r="D332" s="20" t="s">
        <v>34</v>
      </c>
      <c r="E332" s="21">
        <f>+Eenheidsprijzen!D331</f>
        <v>0</v>
      </c>
      <c r="F332" s="22">
        <f t="shared" si="5"/>
        <v>0</v>
      </c>
    </row>
    <row r="333" spans="1:6" ht="38.25" hidden="1" x14ac:dyDescent="0.25">
      <c r="A333" s="71" t="s">
        <v>281</v>
      </c>
      <c r="B333" s="79" t="s">
        <v>282</v>
      </c>
      <c r="C333" s="79"/>
      <c r="D333" s="80"/>
      <c r="E333" s="80"/>
      <c r="F333" s="80"/>
    </row>
    <row r="334" spans="1:6" hidden="1" x14ac:dyDescent="0.25">
      <c r="A334" s="20" t="s">
        <v>281</v>
      </c>
      <c r="B334" s="18" t="s">
        <v>201</v>
      </c>
      <c r="C334" s="19"/>
      <c r="D334" s="20" t="s">
        <v>9</v>
      </c>
      <c r="E334" s="21">
        <f>+Eenheidsprijzen!D333</f>
        <v>0</v>
      </c>
      <c r="F334" s="22">
        <f t="shared" si="5"/>
        <v>0</v>
      </c>
    </row>
    <row r="335" spans="1:6" hidden="1" x14ac:dyDescent="0.25">
      <c r="A335" s="20" t="s">
        <v>281</v>
      </c>
      <c r="B335" s="18" t="s">
        <v>202</v>
      </c>
      <c r="C335" s="19"/>
      <c r="D335" s="20" t="s">
        <v>9</v>
      </c>
      <c r="E335" s="21">
        <f>+Eenheidsprijzen!D334</f>
        <v>0</v>
      </c>
      <c r="F335" s="22">
        <f t="shared" si="5"/>
        <v>0</v>
      </c>
    </row>
    <row r="336" spans="1:6" hidden="1" x14ac:dyDescent="0.25">
      <c r="A336" s="20" t="s">
        <v>281</v>
      </c>
      <c r="B336" s="18" t="s">
        <v>275</v>
      </c>
      <c r="C336" s="19"/>
      <c r="D336" s="20" t="s">
        <v>34</v>
      </c>
      <c r="E336" s="21">
        <f>+Eenheidsprijzen!D335</f>
        <v>0</v>
      </c>
      <c r="F336" s="22">
        <f t="shared" si="5"/>
        <v>0</v>
      </c>
    </row>
    <row r="337" spans="1:6" hidden="1" x14ac:dyDescent="0.25">
      <c r="A337" s="20" t="s">
        <v>281</v>
      </c>
      <c r="B337" s="18" t="s">
        <v>276</v>
      </c>
      <c r="C337" s="19"/>
      <c r="D337" s="20" t="s">
        <v>34</v>
      </c>
      <c r="E337" s="21">
        <f>+Eenheidsprijzen!D336</f>
        <v>0</v>
      </c>
      <c r="F337" s="22">
        <f t="shared" si="5"/>
        <v>0</v>
      </c>
    </row>
    <row r="338" spans="1:6" hidden="1" x14ac:dyDescent="0.25">
      <c r="A338" s="20" t="s">
        <v>281</v>
      </c>
      <c r="B338" s="18" t="s">
        <v>205</v>
      </c>
      <c r="C338" s="19"/>
      <c r="D338" s="20" t="s">
        <v>34</v>
      </c>
      <c r="E338" s="21">
        <f>+Eenheidsprijzen!D337</f>
        <v>0</v>
      </c>
      <c r="F338" s="22">
        <f t="shared" si="5"/>
        <v>0</v>
      </c>
    </row>
    <row r="339" spans="1:6" hidden="1" x14ac:dyDescent="0.25">
      <c r="A339" s="20" t="s">
        <v>281</v>
      </c>
      <c r="B339" s="18" t="s">
        <v>206</v>
      </c>
      <c r="C339" s="19"/>
      <c r="D339" s="20" t="s">
        <v>34</v>
      </c>
      <c r="E339" s="21">
        <f>+Eenheidsprijzen!D338</f>
        <v>0</v>
      </c>
      <c r="F339" s="22">
        <f t="shared" si="5"/>
        <v>0</v>
      </c>
    </row>
    <row r="340" spans="1:6" hidden="1" x14ac:dyDescent="0.25">
      <c r="A340" s="20" t="s">
        <v>281</v>
      </c>
      <c r="B340" s="18" t="s">
        <v>212</v>
      </c>
      <c r="C340" s="19"/>
      <c r="D340" s="20" t="s">
        <v>9</v>
      </c>
      <c r="E340" s="21">
        <f>+Eenheidsprijzen!D339</f>
        <v>0</v>
      </c>
      <c r="F340" s="22">
        <f t="shared" si="5"/>
        <v>0</v>
      </c>
    </row>
    <row r="341" spans="1:6" hidden="1" x14ac:dyDescent="0.25">
      <c r="A341" s="20" t="s">
        <v>281</v>
      </c>
      <c r="B341" s="18" t="s">
        <v>208</v>
      </c>
      <c r="C341" s="19"/>
      <c r="D341" s="20" t="s">
        <v>9</v>
      </c>
      <c r="E341" s="21">
        <f>+Eenheidsprijzen!D340</f>
        <v>0</v>
      </c>
      <c r="F341" s="22">
        <f t="shared" si="5"/>
        <v>0</v>
      </c>
    </row>
    <row r="342" spans="1:6" hidden="1" x14ac:dyDescent="0.25">
      <c r="A342" s="20" t="s">
        <v>281</v>
      </c>
      <c r="B342" s="18" t="s">
        <v>209</v>
      </c>
      <c r="C342" s="19"/>
      <c r="D342" s="20" t="s">
        <v>9</v>
      </c>
      <c r="E342" s="21">
        <f>+Eenheidsprijzen!D341</f>
        <v>0</v>
      </c>
      <c r="F342" s="22">
        <f t="shared" si="5"/>
        <v>0</v>
      </c>
    </row>
    <row r="343" spans="1:6" hidden="1" x14ac:dyDescent="0.25">
      <c r="A343" s="20" t="s">
        <v>281</v>
      </c>
      <c r="B343" s="18" t="s">
        <v>283</v>
      </c>
      <c r="C343" s="19"/>
      <c r="D343" s="20" t="s">
        <v>9</v>
      </c>
      <c r="E343" s="21">
        <f>+Eenheidsprijzen!D342</f>
        <v>0</v>
      </c>
      <c r="F343" s="22">
        <f t="shared" si="5"/>
        <v>0</v>
      </c>
    </row>
    <row r="344" spans="1:6" hidden="1" x14ac:dyDescent="0.25">
      <c r="A344" s="20" t="s">
        <v>281</v>
      </c>
      <c r="B344" s="18" t="s">
        <v>278</v>
      </c>
      <c r="C344" s="19"/>
      <c r="D344" s="20" t="s">
        <v>34</v>
      </c>
      <c r="E344" s="21">
        <f>+Eenheidsprijzen!D343</f>
        <v>0</v>
      </c>
      <c r="F344" s="22">
        <f t="shared" si="5"/>
        <v>0</v>
      </c>
    </row>
    <row r="345" spans="1:6" hidden="1" x14ac:dyDescent="0.25">
      <c r="A345" s="20" t="s">
        <v>281</v>
      </c>
      <c r="B345" s="18" t="s">
        <v>279</v>
      </c>
      <c r="C345" s="19"/>
      <c r="D345" s="20" t="s">
        <v>34</v>
      </c>
      <c r="E345" s="21">
        <f>+Eenheidsprijzen!D344</f>
        <v>0</v>
      </c>
      <c r="F345" s="22">
        <f t="shared" si="5"/>
        <v>0</v>
      </c>
    </row>
    <row r="346" spans="1:6" hidden="1" x14ac:dyDescent="0.25">
      <c r="A346" s="20" t="s">
        <v>281</v>
      </c>
      <c r="B346" s="18" t="s">
        <v>280</v>
      </c>
      <c r="C346" s="19"/>
      <c r="D346" s="20" t="s">
        <v>34</v>
      </c>
      <c r="E346" s="21">
        <f>+Eenheidsprijzen!D345</f>
        <v>0</v>
      </c>
      <c r="F346" s="22">
        <f t="shared" si="5"/>
        <v>0</v>
      </c>
    </row>
    <row r="347" spans="1:6" ht="38.25" hidden="1" x14ac:dyDescent="0.25">
      <c r="A347" s="71" t="s">
        <v>284</v>
      </c>
      <c r="B347" s="79" t="s">
        <v>285</v>
      </c>
      <c r="C347" s="79"/>
      <c r="D347" s="80"/>
      <c r="E347" s="80"/>
      <c r="F347" s="80"/>
    </row>
    <row r="348" spans="1:6" hidden="1" x14ac:dyDescent="0.25">
      <c r="A348" s="20" t="s">
        <v>284</v>
      </c>
      <c r="B348" s="18" t="s">
        <v>201</v>
      </c>
      <c r="C348" s="19"/>
      <c r="D348" s="20" t="s">
        <v>9</v>
      </c>
      <c r="E348" s="21">
        <f>+Eenheidsprijzen!D347</f>
        <v>0</v>
      </c>
      <c r="F348" s="22">
        <f t="shared" si="5"/>
        <v>0</v>
      </c>
    </row>
    <row r="349" spans="1:6" hidden="1" x14ac:dyDescent="0.25">
      <c r="A349" s="20" t="s">
        <v>284</v>
      </c>
      <c r="B349" s="18" t="s">
        <v>202</v>
      </c>
      <c r="C349" s="19"/>
      <c r="D349" s="20" t="s">
        <v>9</v>
      </c>
      <c r="E349" s="21">
        <f>+Eenheidsprijzen!D348</f>
        <v>0</v>
      </c>
      <c r="F349" s="22">
        <f t="shared" si="5"/>
        <v>0</v>
      </c>
    </row>
    <row r="350" spans="1:6" hidden="1" x14ac:dyDescent="0.25">
      <c r="A350" s="20" t="s">
        <v>284</v>
      </c>
      <c r="B350" s="18" t="s">
        <v>275</v>
      </c>
      <c r="C350" s="19"/>
      <c r="D350" s="20" t="s">
        <v>34</v>
      </c>
      <c r="E350" s="21">
        <f>+Eenheidsprijzen!D349</f>
        <v>0</v>
      </c>
      <c r="F350" s="22">
        <f t="shared" si="5"/>
        <v>0</v>
      </c>
    </row>
    <row r="351" spans="1:6" hidden="1" x14ac:dyDescent="0.25">
      <c r="A351" s="20" t="s">
        <v>284</v>
      </c>
      <c r="B351" s="18" t="s">
        <v>276</v>
      </c>
      <c r="C351" s="19"/>
      <c r="D351" s="20" t="s">
        <v>34</v>
      </c>
      <c r="E351" s="21">
        <f>+Eenheidsprijzen!D350</f>
        <v>0</v>
      </c>
      <c r="F351" s="22">
        <f t="shared" si="5"/>
        <v>0</v>
      </c>
    </row>
    <row r="352" spans="1:6" hidden="1" x14ac:dyDescent="0.25">
      <c r="A352" s="20" t="s">
        <v>284</v>
      </c>
      <c r="B352" s="18" t="s">
        <v>205</v>
      </c>
      <c r="C352" s="19"/>
      <c r="D352" s="20" t="s">
        <v>34</v>
      </c>
      <c r="E352" s="21">
        <f>+Eenheidsprijzen!D351</f>
        <v>0</v>
      </c>
      <c r="F352" s="22">
        <f t="shared" si="5"/>
        <v>0</v>
      </c>
    </row>
    <row r="353" spans="1:6" hidden="1" x14ac:dyDescent="0.25">
      <c r="A353" s="20" t="s">
        <v>284</v>
      </c>
      <c r="B353" s="18" t="s">
        <v>206</v>
      </c>
      <c r="C353" s="19"/>
      <c r="D353" s="20" t="s">
        <v>34</v>
      </c>
      <c r="E353" s="21">
        <f>+Eenheidsprijzen!D352</f>
        <v>0</v>
      </c>
      <c r="F353" s="22">
        <f t="shared" si="5"/>
        <v>0</v>
      </c>
    </row>
    <row r="354" spans="1:6" hidden="1" x14ac:dyDescent="0.25">
      <c r="A354" s="20" t="s">
        <v>284</v>
      </c>
      <c r="B354" s="18" t="s">
        <v>212</v>
      </c>
      <c r="C354" s="19"/>
      <c r="D354" s="20" t="s">
        <v>9</v>
      </c>
      <c r="E354" s="21">
        <f>+Eenheidsprijzen!D353</f>
        <v>0</v>
      </c>
      <c r="F354" s="22">
        <f t="shared" si="5"/>
        <v>0</v>
      </c>
    </row>
    <row r="355" spans="1:6" hidden="1" x14ac:dyDescent="0.25">
      <c r="A355" s="20" t="s">
        <v>284</v>
      </c>
      <c r="B355" s="18" t="s">
        <v>208</v>
      </c>
      <c r="C355" s="19"/>
      <c r="D355" s="20" t="s">
        <v>9</v>
      </c>
      <c r="E355" s="21">
        <f>+Eenheidsprijzen!D354</f>
        <v>0</v>
      </c>
      <c r="F355" s="22">
        <f t="shared" si="5"/>
        <v>0</v>
      </c>
    </row>
    <row r="356" spans="1:6" hidden="1" x14ac:dyDescent="0.25">
      <c r="A356" s="20" t="s">
        <v>284</v>
      </c>
      <c r="B356" s="18" t="s">
        <v>209</v>
      </c>
      <c r="C356" s="19"/>
      <c r="D356" s="20" t="s">
        <v>9</v>
      </c>
      <c r="E356" s="21">
        <f>+Eenheidsprijzen!D355</f>
        <v>0</v>
      </c>
      <c r="F356" s="22">
        <f t="shared" si="5"/>
        <v>0</v>
      </c>
    </row>
    <row r="357" spans="1:6" hidden="1" x14ac:dyDescent="0.25">
      <c r="A357" s="20" t="s">
        <v>284</v>
      </c>
      <c r="B357" s="18" t="s">
        <v>283</v>
      </c>
      <c r="C357" s="19"/>
      <c r="D357" s="20" t="s">
        <v>9</v>
      </c>
      <c r="E357" s="21">
        <f>+Eenheidsprijzen!D356</f>
        <v>0</v>
      </c>
      <c r="F357" s="22">
        <f t="shared" si="5"/>
        <v>0</v>
      </c>
    </row>
    <row r="358" spans="1:6" hidden="1" x14ac:dyDescent="0.25">
      <c r="A358" s="20" t="s">
        <v>284</v>
      </c>
      <c r="B358" s="18" t="s">
        <v>278</v>
      </c>
      <c r="C358" s="19"/>
      <c r="D358" s="20" t="s">
        <v>34</v>
      </c>
      <c r="E358" s="21">
        <f>+Eenheidsprijzen!D357</f>
        <v>0</v>
      </c>
      <c r="F358" s="22">
        <f t="shared" si="5"/>
        <v>0</v>
      </c>
    </row>
    <row r="359" spans="1:6" hidden="1" x14ac:dyDescent="0.25">
      <c r="A359" s="20" t="s">
        <v>284</v>
      </c>
      <c r="B359" s="18" t="s">
        <v>279</v>
      </c>
      <c r="C359" s="19"/>
      <c r="D359" s="20" t="s">
        <v>34</v>
      </c>
      <c r="E359" s="21">
        <f>+Eenheidsprijzen!D358</f>
        <v>0</v>
      </c>
      <c r="F359" s="22">
        <f t="shared" si="5"/>
        <v>0</v>
      </c>
    </row>
    <row r="360" spans="1:6" hidden="1" x14ac:dyDescent="0.25">
      <c r="A360" s="20" t="s">
        <v>284</v>
      </c>
      <c r="B360" s="18" t="s">
        <v>280</v>
      </c>
      <c r="C360" s="19"/>
      <c r="D360" s="20" t="s">
        <v>34</v>
      </c>
      <c r="E360" s="21">
        <f>+Eenheidsprijzen!D359</f>
        <v>0</v>
      </c>
      <c r="F360" s="22">
        <f t="shared" si="5"/>
        <v>0</v>
      </c>
    </row>
    <row r="361" spans="1:6" x14ac:dyDescent="0.25">
      <c r="A361" s="63"/>
      <c r="B361" s="63" t="s">
        <v>286</v>
      </c>
      <c r="C361" s="63"/>
      <c r="D361" s="63"/>
      <c r="E361" s="63"/>
      <c r="F361" s="63"/>
    </row>
    <row r="362" spans="1:6" x14ac:dyDescent="0.25">
      <c r="A362" s="16" t="s">
        <v>287</v>
      </c>
      <c r="B362" s="16" t="s">
        <v>221</v>
      </c>
      <c r="C362" s="16"/>
      <c r="D362" s="16"/>
      <c r="E362" s="16"/>
      <c r="F362" s="16"/>
    </row>
    <row r="363" spans="1:6" hidden="1" x14ac:dyDescent="0.25">
      <c r="A363" s="33" t="s">
        <v>287</v>
      </c>
      <c r="B363" s="18" t="s">
        <v>222</v>
      </c>
      <c r="C363" s="19"/>
      <c r="D363" s="20" t="s">
        <v>9</v>
      </c>
      <c r="E363" s="21">
        <f>+Eenheidsprijzen!D362</f>
        <v>0</v>
      </c>
      <c r="F363" s="22">
        <f t="shared" si="5"/>
        <v>0</v>
      </c>
    </row>
    <row r="364" spans="1:6" hidden="1" x14ac:dyDescent="0.25">
      <c r="A364" s="33" t="s">
        <v>287</v>
      </c>
      <c r="B364" s="18" t="s">
        <v>223</v>
      </c>
      <c r="C364" s="19"/>
      <c r="D364" s="20" t="s">
        <v>9</v>
      </c>
      <c r="E364" s="21">
        <f>+Eenheidsprijzen!D363</f>
        <v>0</v>
      </c>
      <c r="F364" s="22">
        <f t="shared" si="5"/>
        <v>0</v>
      </c>
    </row>
    <row r="365" spans="1:6" hidden="1" x14ac:dyDescent="0.25">
      <c r="A365" s="33" t="s">
        <v>287</v>
      </c>
      <c r="B365" s="18" t="s">
        <v>224</v>
      </c>
      <c r="C365" s="19"/>
      <c r="D365" s="20" t="s">
        <v>9</v>
      </c>
      <c r="E365" s="21">
        <f>+Eenheidsprijzen!D364</f>
        <v>0</v>
      </c>
      <c r="F365" s="22">
        <f t="shared" si="5"/>
        <v>0</v>
      </c>
    </row>
    <row r="366" spans="1:6" hidden="1" x14ac:dyDescent="0.25">
      <c r="A366" s="33" t="s">
        <v>287</v>
      </c>
      <c r="B366" s="18" t="s">
        <v>225</v>
      </c>
      <c r="C366" s="19"/>
      <c r="D366" s="20" t="s">
        <v>34</v>
      </c>
      <c r="E366" s="21">
        <f>+Eenheidsprijzen!D365</f>
        <v>0</v>
      </c>
      <c r="F366" s="22">
        <f t="shared" si="5"/>
        <v>0</v>
      </c>
    </row>
    <row r="367" spans="1:6" hidden="1" x14ac:dyDescent="0.25">
      <c r="A367" s="33" t="s">
        <v>287</v>
      </c>
      <c r="B367" s="18" t="s">
        <v>228</v>
      </c>
      <c r="C367" s="19"/>
      <c r="D367" s="20" t="s">
        <v>34</v>
      </c>
      <c r="E367" s="21">
        <f>+Eenheidsprijzen!D366</f>
        <v>0</v>
      </c>
      <c r="F367" s="22">
        <f t="shared" si="5"/>
        <v>0</v>
      </c>
    </row>
    <row r="368" spans="1:6" hidden="1" x14ac:dyDescent="0.25">
      <c r="A368" s="33" t="s">
        <v>287</v>
      </c>
      <c r="B368" s="18" t="s">
        <v>288</v>
      </c>
      <c r="C368" s="19"/>
      <c r="D368" s="20" t="s">
        <v>34</v>
      </c>
      <c r="E368" s="21">
        <f>+Eenheidsprijzen!D367</f>
        <v>0</v>
      </c>
      <c r="F368" s="22">
        <f t="shared" si="5"/>
        <v>0</v>
      </c>
    </row>
    <row r="369" spans="1:6" hidden="1" x14ac:dyDescent="0.25">
      <c r="A369" s="33" t="s">
        <v>287</v>
      </c>
      <c r="B369" s="18" t="s">
        <v>289</v>
      </c>
      <c r="C369" s="19"/>
      <c r="D369" s="20" t="s">
        <v>34</v>
      </c>
      <c r="E369" s="21">
        <f>+Eenheidsprijzen!D368</f>
        <v>0</v>
      </c>
      <c r="F369" s="22">
        <f t="shared" si="5"/>
        <v>0</v>
      </c>
    </row>
    <row r="370" spans="1:6" hidden="1" x14ac:dyDescent="0.25">
      <c r="A370" s="33" t="s">
        <v>287</v>
      </c>
      <c r="B370" s="18" t="s">
        <v>231</v>
      </c>
      <c r="C370" s="19"/>
      <c r="D370" s="20" t="s">
        <v>9</v>
      </c>
      <c r="E370" s="21">
        <f>+Eenheidsprijzen!D369</f>
        <v>0</v>
      </c>
      <c r="F370" s="22">
        <f t="shared" si="5"/>
        <v>0</v>
      </c>
    </row>
    <row r="371" spans="1:6" x14ac:dyDescent="0.25">
      <c r="A371" s="33" t="s">
        <v>287</v>
      </c>
      <c r="B371" s="18" t="s">
        <v>233</v>
      </c>
      <c r="C371" s="23">
        <v>24</v>
      </c>
      <c r="D371" s="20" t="s">
        <v>9</v>
      </c>
      <c r="E371" s="21">
        <f>+Eenheidsprijzen!D370</f>
        <v>0</v>
      </c>
      <c r="F371" s="22">
        <f t="shared" si="5"/>
        <v>0</v>
      </c>
    </row>
    <row r="372" spans="1:6" hidden="1" x14ac:dyDescent="0.25">
      <c r="A372" s="33" t="s">
        <v>287</v>
      </c>
      <c r="B372" s="18" t="s">
        <v>209</v>
      </c>
      <c r="C372" s="19"/>
      <c r="D372" s="20" t="s">
        <v>9</v>
      </c>
      <c r="E372" s="21">
        <f>+Eenheidsprijzen!D371</f>
        <v>0</v>
      </c>
      <c r="F372" s="22">
        <f t="shared" si="5"/>
        <v>0</v>
      </c>
    </row>
    <row r="373" spans="1:6" hidden="1" x14ac:dyDescent="0.25">
      <c r="A373" s="63" t="s">
        <v>290</v>
      </c>
      <c r="B373" s="63" t="s">
        <v>291</v>
      </c>
      <c r="C373" s="63"/>
      <c r="D373" s="63"/>
      <c r="E373" s="63"/>
      <c r="F373" s="63"/>
    </row>
    <row r="374" spans="1:6" hidden="1" x14ac:dyDescent="0.25">
      <c r="A374" s="18" t="s">
        <v>292</v>
      </c>
      <c r="B374" s="62" t="s">
        <v>293</v>
      </c>
      <c r="C374" s="19"/>
      <c r="D374" s="20" t="s">
        <v>34</v>
      </c>
      <c r="E374" s="21">
        <f>+Eenheidsprijzen!D373</f>
        <v>0</v>
      </c>
      <c r="F374" s="22">
        <f t="shared" si="5"/>
        <v>0</v>
      </c>
    </row>
    <row r="375" spans="1:6" hidden="1" x14ac:dyDescent="0.25">
      <c r="A375" s="18" t="s">
        <v>294</v>
      </c>
      <c r="B375" s="62" t="s">
        <v>295</v>
      </c>
      <c r="C375" s="19"/>
      <c r="D375" s="20" t="s">
        <v>34</v>
      </c>
      <c r="E375" s="21">
        <f>+Eenheidsprijzen!D374</f>
        <v>0</v>
      </c>
      <c r="F375" s="22">
        <f t="shared" si="5"/>
        <v>0</v>
      </c>
    </row>
    <row r="376" spans="1:6" hidden="1" x14ac:dyDescent="0.25">
      <c r="A376" s="18" t="s">
        <v>296</v>
      </c>
      <c r="B376" s="62" t="s">
        <v>297</v>
      </c>
      <c r="C376" s="19"/>
      <c r="D376" s="20" t="s">
        <v>34</v>
      </c>
      <c r="E376" s="21">
        <f>+Eenheidsprijzen!D375</f>
        <v>0</v>
      </c>
      <c r="F376" s="22">
        <f t="shared" si="5"/>
        <v>0</v>
      </c>
    </row>
    <row r="377" spans="1:6" hidden="1" x14ac:dyDescent="0.25">
      <c r="A377" s="18" t="s">
        <v>298</v>
      </c>
      <c r="B377" s="62" t="s">
        <v>299</v>
      </c>
      <c r="C377" s="19"/>
      <c r="D377" s="20" t="s">
        <v>34</v>
      </c>
      <c r="E377" s="21">
        <f>+Eenheidsprijzen!D376</f>
        <v>0</v>
      </c>
      <c r="F377" s="22">
        <f t="shared" si="5"/>
        <v>0</v>
      </c>
    </row>
    <row r="378" spans="1:6" hidden="1" x14ac:dyDescent="0.25">
      <c r="A378" s="18" t="s">
        <v>300</v>
      </c>
      <c r="B378" s="62" t="s">
        <v>301</v>
      </c>
      <c r="C378" s="19"/>
      <c r="D378" s="20" t="s">
        <v>34</v>
      </c>
      <c r="E378" s="21">
        <f>+Eenheidsprijzen!D377</f>
        <v>0</v>
      </c>
      <c r="F378" s="22">
        <f t="shared" si="5"/>
        <v>0</v>
      </c>
    </row>
    <row r="379" spans="1:6" ht="26.25" hidden="1" x14ac:dyDescent="0.25">
      <c r="A379" s="18" t="s">
        <v>302</v>
      </c>
      <c r="B379" s="62" t="s">
        <v>303</v>
      </c>
      <c r="C379" s="19"/>
      <c r="D379" s="20" t="s">
        <v>34</v>
      </c>
      <c r="E379" s="21">
        <f>+Eenheidsprijzen!D378</f>
        <v>0</v>
      </c>
      <c r="F379" s="22">
        <f t="shared" si="5"/>
        <v>0</v>
      </c>
    </row>
    <row r="380" spans="1:6" ht="26.25" hidden="1" x14ac:dyDescent="0.25">
      <c r="A380" s="18" t="s">
        <v>304</v>
      </c>
      <c r="B380" s="62" t="s">
        <v>305</v>
      </c>
      <c r="C380" s="19"/>
      <c r="D380" s="20" t="s">
        <v>34</v>
      </c>
      <c r="E380" s="21">
        <f>+Eenheidsprijzen!D379</f>
        <v>0</v>
      </c>
      <c r="F380" s="22">
        <f t="shared" si="5"/>
        <v>0</v>
      </c>
    </row>
    <row r="381" spans="1:6" hidden="1" x14ac:dyDescent="0.25">
      <c r="A381" s="18" t="s">
        <v>306</v>
      </c>
      <c r="B381" s="62"/>
      <c r="C381" s="19"/>
      <c r="D381" s="20" t="s">
        <v>34</v>
      </c>
      <c r="E381" s="21">
        <f>+Eenheidsprijzen!D380</f>
        <v>0</v>
      </c>
      <c r="F381" s="22">
        <f t="shared" si="5"/>
        <v>0</v>
      </c>
    </row>
    <row r="382" spans="1:6" hidden="1" x14ac:dyDescent="0.25">
      <c r="A382" s="63"/>
      <c r="B382" s="63" t="s">
        <v>360</v>
      </c>
      <c r="C382" s="63"/>
      <c r="D382" s="63"/>
      <c r="E382" s="63"/>
      <c r="F382" s="63"/>
    </row>
    <row r="383" spans="1:6" hidden="1" x14ac:dyDescent="0.25">
      <c r="A383" s="16" t="s">
        <v>308</v>
      </c>
      <c r="B383" s="16" t="s">
        <v>309</v>
      </c>
      <c r="C383" s="16"/>
      <c r="D383" s="16"/>
      <c r="E383" s="16"/>
      <c r="F383" s="16"/>
    </row>
    <row r="384" spans="1:6" hidden="1" x14ac:dyDescent="0.25">
      <c r="A384" s="18" t="s">
        <v>308</v>
      </c>
      <c r="B384" s="18" t="s">
        <v>310</v>
      </c>
      <c r="C384" s="19"/>
      <c r="D384" s="20" t="s">
        <v>34</v>
      </c>
      <c r="E384" s="21">
        <f>+Eenheidsprijzen!D383</f>
        <v>0</v>
      </c>
      <c r="F384" s="22">
        <f t="shared" si="5"/>
        <v>0</v>
      </c>
    </row>
    <row r="385" spans="1:6" hidden="1" x14ac:dyDescent="0.25">
      <c r="A385" s="18" t="s">
        <v>311</v>
      </c>
      <c r="B385" s="18" t="s">
        <v>312</v>
      </c>
      <c r="C385" s="19"/>
      <c r="D385" s="20" t="s">
        <v>34</v>
      </c>
      <c r="E385" s="21">
        <f>+Eenheidsprijzen!D384</f>
        <v>0</v>
      </c>
      <c r="F385" s="22">
        <f t="shared" si="5"/>
        <v>0</v>
      </c>
    </row>
    <row r="386" spans="1:6" hidden="1" x14ac:dyDescent="0.25">
      <c r="A386" s="18" t="s">
        <v>313</v>
      </c>
      <c r="B386" s="18" t="s">
        <v>245</v>
      </c>
      <c r="C386" s="19"/>
      <c r="D386" s="20" t="s">
        <v>9</v>
      </c>
      <c r="E386" s="21">
        <f>+Eenheidsprijzen!D385</f>
        <v>0</v>
      </c>
      <c r="F386" s="22">
        <f t="shared" si="5"/>
        <v>0</v>
      </c>
    </row>
    <row r="387" spans="1:6" hidden="1" x14ac:dyDescent="0.25">
      <c r="A387" s="16" t="s">
        <v>311</v>
      </c>
      <c r="B387" s="76" t="s">
        <v>249</v>
      </c>
      <c r="C387" s="76"/>
      <c r="D387" s="16"/>
      <c r="E387" s="16"/>
      <c r="F387" s="16"/>
    </row>
    <row r="388" spans="1:6" ht="15" hidden="1" customHeight="1" x14ac:dyDescent="0.25">
      <c r="A388" s="18" t="s">
        <v>311</v>
      </c>
      <c r="B388" s="18" t="s">
        <v>310</v>
      </c>
      <c r="C388" s="19"/>
      <c r="D388" s="20" t="s">
        <v>34</v>
      </c>
      <c r="E388" s="21">
        <f>+Eenheidsprijzen!D387</f>
        <v>0</v>
      </c>
      <c r="F388" s="22">
        <f t="shared" si="5"/>
        <v>0</v>
      </c>
    </row>
    <row r="389" spans="1:6" hidden="1" x14ac:dyDescent="0.25">
      <c r="A389" s="18" t="s">
        <v>311</v>
      </c>
      <c r="B389" s="18" t="s">
        <v>312</v>
      </c>
      <c r="C389" s="19"/>
      <c r="D389" s="20" t="s">
        <v>34</v>
      </c>
      <c r="E389" s="21">
        <f>+Eenheidsprijzen!D388</f>
        <v>0</v>
      </c>
      <c r="F389" s="22">
        <f t="shared" si="5"/>
        <v>0</v>
      </c>
    </row>
    <row r="390" spans="1:6" hidden="1" x14ac:dyDescent="0.25">
      <c r="A390" s="18" t="s">
        <v>311</v>
      </c>
      <c r="B390" s="18" t="s">
        <v>245</v>
      </c>
      <c r="C390" s="19"/>
      <c r="D390" s="20" t="s">
        <v>9</v>
      </c>
      <c r="E390" s="21">
        <f>+Eenheidsprijzen!D389</f>
        <v>0</v>
      </c>
      <c r="F390" s="22">
        <f t="shared" si="5"/>
        <v>0</v>
      </c>
    </row>
    <row r="391" spans="1:6" hidden="1" x14ac:dyDescent="0.25">
      <c r="A391" s="76" t="s">
        <v>257</v>
      </c>
      <c r="B391" s="76" t="s">
        <v>314</v>
      </c>
      <c r="C391" s="76"/>
      <c r="D391" s="77"/>
      <c r="E391" s="77"/>
      <c r="F391" s="77"/>
    </row>
    <row r="392" spans="1:6" hidden="1" x14ac:dyDescent="0.25">
      <c r="A392" s="18" t="s">
        <v>315</v>
      </c>
      <c r="B392" s="18" t="s">
        <v>316</v>
      </c>
      <c r="C392" s="19">
        <v>0</v>
      </c>
      <c r="D392" s="20" t="s">
        <v>34</v>
      </c>
      <c r="E392" s="21">
        <f>+Eenheidsprijzen!D391</f>
        <v>0</v>
      </c>
      <c r="F392" s="22">
        <f t="shared" ref="F392:F427" si="6">C392*E392</f>
        <v>0</v>
      </c>
    </row>
    <row r="393" spans="1:6" hidden="1" x14ac:dyDescent="0.25">
      <c r="A393" s="18" t="s">
        <v>317</v>
      </c>
      <c r="B393" s="18" t="s">
        <v>264</v>
      </c>
      <c r="C393" s="19"/>
      <c r="D393" s="20" t="s">
        <v>34</v>
      </c>
      <c r="E393" s="21">
        <f>+Eenheidsprijzen!D392</f>
        <v>0</v>
      </c>
      <c r="F393" s="22">
        <f t="shared" si="6"/>
        <v>0</v>
      </c>
    </row>
    <row r="394" spans="1:6" hidden="1" x14ac:dyDescent="0.25">
      <c r="A394" s="18" t="s">
        <v>318</v>
      </c>
      <c r="B394" s="18" t="s">
        <v>319</v>
      </c>
      <c r="C394" s="19"/>
      <c r="D394" s="20" t="s">
        <v>34</v>
      </c>
      <c r="E394" s="21">
        <f>+Eenheidsprijzen!D393</f>
        <v>0</v>
      </c>
      <c r="F394" s="22">
        <f t="shared" si="6"/>
        <v>0</v>
      </c>
    </row>
    <row r="395" spans="1:6" ht="15" hidden="1" customHeight="1" x14ac:dyDescent="0.25">
      <c r="A395" s="18" t="s">
        <v>320</v>
      </c>
      <c r="B395" s="18" t="s">
        <v>321</v>
      </c>
      <c r="C395" s="19"/>
      <c r="D395" s="20" t="s">
        <v>34</v>
      </c>
      <c r="E395" s="21">
        <f>+Eenheidsprijzen!D394</f>
        <v>0</v>
      </c>
      <c r="F395" s="22">
        <f t="shared" si="6"/>
        <v>0</v>
      </c>
    </row>
    <row r="396" spans="1:6" ht="26.25" hidden="1" x14ac:dyDescent="0.25">
      <c r="A396" s="18" t="s">
        <v>323</v>
      </c>
      <c r="B396" s="62" t="s">
        <v>324</v>
      </c>
      <c r="C396" s="78"/>
      <c r="D396" s="20" t="s">
        <v>34</v>
      </c>
      <c r="E396" s="21">
        <f>+Eenheidsprijzen!D395</f>
        <v>0</v>
      </c>
      <c r="F396" s="22">
        <f t="shared" si="6"/>
        <v>0</v>
      </c>
    </row>
    <row r="397" spans="1:6" x14ac:dyDescent="0.25">
      <c r="A397" s="81" t="s">
        <v>361</v>
      </c>
      <c r="B397" s="82"/>
      <c r="C397" s="83"/>
      <c r="D397" s="84"/>
      <c r="E397" s="84"/>
      <c r="F397" s="85">
        <f>SUM(F6:F396)</f>
        <v>0</v>
      </c>
    </row>
    <row r="398" spans="1:6" x14ac:dyDescent="0.25">
      <c r="A398" s="16"/>
      <c r="B398" s="16" t="s">
        <v>326</v>
      </c>
      <c r="C398" s="16"/>
      <c r="D398" s="86"/>
      <c r="E398" s="86"/>
      <c r="F398" s="86"/>
    </row>
    <row r="399" spans="1:6" x14ac:dyDescent="0.25">
      <c r="A399" s="87"/>
      <c r="B399" s="88" t="s">
        <v>362</v>
      </c>
      <c r="C399" s="88"/>
      <c r="D399" s="89" t="s">
        <v>76</v>
      </c>
      <c r="E399" s="57">
        <v>0.08</v>
      </c>
      <c r="F399" s="90">
        <f>F397*E399</f>
        <v>0</v>
      </c>
    </row>
    <row r="400" spans="1:6" x14ac:dyDescent="0.25">
      <c r="A400" s="87"/>
      <c r="B400" s="88" t="s">
        <v>363</v>
      </c>
      <c r="C400" s="88"/>
      <c r="D400" s="89"/>
      <c r="E400" s="89"/>
      <c r="F400" s="89"/>
    </row>
    <row r="401" spans="1:6" x14ac:dyDescent="0.25">
      <c r="A401" s="91"/>
      <c r="B401" s="88" t="s">
        <v>364</v>
      </c>
      <c r="C401" s="88"/>
      <c r="D401" s="20"/>
      <c r="E401" s="20"/>
      <c r="F401" s="20"/>
    </row>
    <row r="402" spans="1:6" ht="15" customHeight="1" x14ac:dyDescent="0.25">
      <c r="A402" s="91"/>
      <c r="B402" s="88" t="s">
        <v>365</v>
      </c>
      <c r="C402" s="88"/>
      <c r="D402" s="20"/>
      <c r="E402" s="20"/>
      <c r="F402" s="20"/>
    </row>
    <row r="403" spans="1:6" x14ac:dyDescent="0.25">
      <c r="A403" s="91"/>
      <c r="B403" s="88" t="s">
        <v>366</v>
      </c>
      <c r="C403" s="88"/>
      <c r="D403" s="20"/>
      <c r="E403" s="20"/>
      <c r="F403" s="20"/>
    </row>
    <row r="404" spans="1:6" ht="45.6" customHeight="1" x14ac:dyDescent="0.25">
      <c r="A404" s="92"/>
      <c r="B404" s="93" t="s">
        <v>328</v>
      </c>
      <c r="C404" s="94"/>
      <c r="D404" s="95"/>
      <c r="E404" s="96"/>
      <c r="F404" s="96"/>
    </row>
    <row r="405" spans="1:6" x14ac:dyDescent="0.25">
      <c r="A405" s="18"/>
      <c r="B405" s="18" t="s">
        <v>330</v>
      </c>
      <c r="C405" s="97">
        <f>F397/5000</f>
        <v>0</v>
      </c>
      <c r="D405" s="20" t="s">
        <v>331</v>
      </c>
      <c r="E405" s="98">
        <f>+Eenheidsprijzen!D401</f>
        <v>0</v>
      </c>
      <c r="F405" s="22">
        <f t="shared" si="6"/>
        <v>0</v>
      </c>
    </row>
    <row r="406" spans="1:6" x14ac:dyDescent="0.25">
      <c r="A406" s="18"/>
      <c r="B406" s="18" t="s">
        <v>332</v>
      </c>
      <c r="C406" s="97">
        <f>F397/5000</f>
        <v>0</v>
      </c>
      <c r="D406" s="20" t="s">
        <v>331</v>
      </c>
      <c r="E406" s="98">
        <f>+Eenheidsprijzen!D402</f>
        <v>0</v>
      </c>
      <c r="F406" s="22">
        <f t="shared" si="6"/>
        <v>0</v>
      </c>
    </row>
    <row r="407" spans="1:6" x14ac:dyDescent="0.25">
      <c r="A407" s="18"/>
      <c r="B407" s="18" t="s">
        <v>333</v>
      </c>
      <c r="C407" s="97">
        <f>F397/5000</f>
        <v>0</v>
      </c>
      <c r="D407" s="20" t="s">
        <v>331</v>
      </c>
      <c r="E407" s="98">
        <f>+Eenheidsprijzen!D403</f>
        <v>0</v>
      </c>
      <c r="F407" s="22">
        <f t="shared" si="6"/>
        <v>0</v>
      </c>
    </row>
    <row r="408" spans="1:6" x14ac:dyDescent="0.25">
      <c r="A408" s="18"/>
      <c r="B408" s="18" t="s">
        <v>334</v>
      </c>
      <c r="C408" s="97"/>
      <c r="D408" s="20" t="s">
        <v>335</v>
      </c>
      <c r="E408" s="98">
        <f>+Eenheidsprijzen!D404</f>
        <v>0</v>
      </c>
      <c r="F408" s="22">
        <f t="shared" si="6"/>
        <v>0</v>
      </c>
    </row>
    <row r="409" spans="1:6" x14ac:dyDescent="0.25">
      <c r="A409" s="99"/>
      <c r="B409" s="18" t="s">
        <v>336</v>
      </c>
      <c r="C409" s="97">
        <f>F397/5000</f>
        <v>0</v>
      </c>
      <c r="D409" s="20" t="s">
        <v>331</v>
      </c>
      <c r="E409" s="98">
        <f>+Eenheidsprijzen!D405</f>
        <v>0</v>
      </c>
      <c r="F409" s="22">
        <f t="shared" si="6"/>
        <v>0</v>
      </c>
    </row>
    <row r="410" spans="1:6" ht="15" customHeight="1" x14ac:dyDescent="0.25">
      <c r="A410" s="99"/>
      <c r="B410" s="18" t="s">
        <v>337</v>
      </c>
      <c r="C410" s="18"/>
      <c r="D410" s="89" t="s">
        <v>335</v>
      </c>
      <c r="E410" s="98">
        <f>+Eenheidsprijzen!D406</f>
        <v>0</v>
      </c>
      <c r="F410" s="22">
        <f t="shared" si="6"/>
        <v>0</v>
      </c>
    </row>
    <row r="411" spans="1:6" x14ac:dyDescent="0.25">
      <c r="A411" s="81" t="s">
        <v>367</v>
      </c>
      <c r="B411" s="82"/>
      <c r="C411" s="83"/>
      <c r="D411" s="84"/>
      <c r="E411" s="84"/>
      <c r="F411" s="100">
        <f>SUM(F399:F410)</f>
        <v>0</v>
      </c>
    </row>
    <row r="412" spans="1:6" x14ac:dyDescent="0.25">
      <c r="A412" s="16"/>
      <c r="B412" s="16" t="s">
        <v>338</v>
      </c>
      <c r="C412" s="16"/>
      <c r="D412" s="86"/>
      <c r="E412" s="86"/>
      <c r="F412" s="86"/>
    </row>
    <row r="413" spans="1:6" x14ac:dyDescent="0.25">
      <c r="A413" s="18"/>
      <c r="B413" s="18" t="s">
        <v>339</v>
      </c>
      <c r="C413" s="18"/>
      <c r="D413" s="20" t="s">
        <v>19</v>
      </c>
      <c r="E413" s="98">
        <f>+Eenheidsprijzen!D408</f>
        <v>0</v>
      </c>
      <c r="F413" s="22" t="s">
        <v>368</v>
      </c>
    </row>
    <row r="414" spans="1:6" x14ac:dyDescent="0.25">
      <c r="A414" s="16"/>
      <c r="B414" s="76" t="s">
        <v>340</v>
      </c>
      <c r="C414" s="76"/>
      <c r="D414" s="86"/>
      <c r="E414" s="86"/>
      <c r="F414" s="86"/>
    </row>
    <row r="415" spans="1:6" x14ac:dyDescent="0.25">
      <c r="A415" s="18"/>
      <c r="B415" s="18" t="s">
        <v>77</v>
      </c>
      <c r="C415" s="23"/>
      <c r="D415" s="20" t="s">
        <v>76</v>
      </c>
      <c r="E415" s="57">
        <f>+Eenheidsprijzen!D410</f>
        <v>0</v>
      </c>
      <c r="F415" s="22">
        <f>C415*(E415*0.8*F397)</f>
        <v>0</v>
      </c>
    </row>
    <row r="416" spans="1:6" x14ac:dyDescent="0.25">
      <c r="A416" s="18"/>
      <c r="B416" s="18" t="s">
        <v>78</v>
      </c>
      <c r="C416" s="23">
        <v>4</v>
      </c>
      <c r="D416" s="20" t="s">
        <v>76</v>
      </c>
      <c r="E416" s="57">
        <f>+Eenheidsprijzen!D411</f>
        <v>0</v>
      </c>
      <c r="F416" s="22">
        <f>C416*(E416*0.8*F397)</f>
        <v>0</v>
      </c>
    </row>
    <row r="417" spans="1:6" ht="51.75" x14ac:dyDescent="0.25">
      <c r="A417" s="18"/>
      <c r="B417" s="101" t="s">
        <v>376</v>
      </c>
      <c r="C417" s="20"/>
      <c r="D417" s="102"/>
      <c r="E417" s="102"/>
      <c r="F417" s="102"/>
    </row>
    <row r="418" spans="1:6" x14ac:dyDescent="0.25">
      <c r="A418" s="81" t="s">
        <v>369</v>
      </c>
      <c r="B418" s="82"/>
      <c r="C418" s="83"/>
      <c r="D418" s="84"/>
      <c r="E418" s="84"/>
      <c r="F418" s="100">
        <f>SUM(F415:F416)</f>
        <v>0</v>
      </c>
    </row>
    <row r="419" spans="1:6" x14ac:dyDescent="0.25">
      <c r="A419" s="16"/>
      <c r="B419" s="16" t="s">
        <v>341</v>
      </c>
      <c r="C419" s="16"/>
      <c r="D419" s="86"/>
      <c r="E419" s="86"/>
      <c r="F419" s="86"/>
    </row>
    <row r="420" spans="1:6" x14ac:dyDescent="0.25">
      <c r="A420" s="18"/>
      <c r="B420" s="18" t="s">
        <v>342</v>
      </c>
      <c r="C420" s="97">
        <f>IF(C415&gt;0,C405/2,0)</f>
        <v>0</v>
      </c>
      <c r="D420" s="20" t="s">
        <v>331</v>
      </c>
      <c r="E420" s="98">
        <f>+Eenheidsprijzen!D414</f>
        <v>0</v>
      </c>
      <c r="F420" s="22">
        <f>C420*E420</f>
        <v>0</v>
      </c>
    </row>
    <row r="421" spans="1:6" x14ac:dyDescent="0.25">
      <c r="A421" s="18"/>
      <c r="B421" s="18" t="s">
        <v>377</v>
      </c>
      <c r="C421" s="97">
        <f>IF(C416&gt;0,C405/2,0)</f>
        <v>0</v>
      </c>
      <c r="D421" s="20" t="s">
        <v>331</v>
      </c>
      <c r="E421" s="98">
        <f>+Eenheidsprijzen!D415</f>
        <v>0</v>
      </c>
      <c r="F421" s="22">
        <f>C421*E421</f>
        <v>0</v>
      </c>
    </row>
    <row r="422" spans="1:6" x14ac:dyDescent="0.25">
      <c r="A422" s="18"/>
      <c r="B422" s="18" t="s">
        <v>343</v>
      </c>
      <c r="C422" s="97">
        <f>(C406/2)</f>
        <v>0</v>
      </c>
      <c r="D422" s="20" t="s">
        <v>331</v>
      </c>
      <c r="E422" s="98">
        <f>+Eenheidsprijzen!D416</f>
        <v>0</v>
      </c>
      <c r="F422" s="22">
        <f t="shared" si="6"/>
        <v>0</v>
      </c>
    </row>
    <row r="423" spans="1:6" x14ac:dyDescent="0.25">
      <c r="A423" s="18"/>
      <c r="B423" s="18" t="s">
        <v>344</v>
      </c>
      <c r="C423" s="18"/>
      <c r="D423" s="20" t="s">
        <v>335</v>
      </c>
      <c r="E423" s="98">
        <f>+Eenheidsprijzen!D417</f>
        <v>0</v>
      </c>
      <c r="F423" s="22" t="s">
        <v>368</v>
      </c>
    </row>
    <row r="424" spans="1:6" x14ac:dyDescent="0.25">
      <c r="A424" s="103"/>
      <c r="B424" s="18" t="s">
        <v>345</v>
      </c>
      <c r="C424" s="18"/>
      <c r="D424" s="20" t="s">
        <v>335</v>
      </c>
      <c r="E424" s="98">
        <f>+Eenheidsprijzen!D418</f>
        <v>0</v>
      </c>
      <c r="F424" s="22" t="s">
        <v>368</v>
      </c>
    </row>
    <row r="425" spans="1:6" x14ac:dyDescent="0.25">
      <c r="A425" s="81" t="s">
        <v>370</v>
      </c>
      <c r="B425" s="82"/>
      <c r="C425" s="83"/>
      <c r="D425" s="84"/>
      <c r="E425" s="84"/>
      <c r="F425" s="100">
        <f>SUM(F420:F424)</f>
        <v>0</v>
      </c>
    </row>
    <row r="426" spans="1:6" x14ac:dyDescent="0.25">
      <c r="A426" s="16"/>
      <c r="B426" s="16" t="s">
        <v>346</v>
      </c>
      <c r="C426" s="16"/>
      <c r="D426" s="86"/>
      <c r="E426" s="86"/>
      <c r="F426" s="86"/>
    </row>
    <row r="427" spans="1:6" x14ac:dyDescent="0.25">
      <c r="A427" s="99"/>
      <c r="B427" s="18" t="s">
        <v>347</v>
      </c>
      <c r="C427" s="18">
        <v>2</v>
      </c>
      <c r="D427" s="20" t="s">
        <v>74</v>
      </c>
      <c r="E427" s="98">
        <f>+Eenheidsprijzen!D420</f>
        <v>0</v>
      </c>
      <c r="F427" s="22">
        <f t="shared" si="6"/>
        <v>0</v>
      </c>
    </row>
    <row r="428" spans="1:6" x14ac:dyDescent="0.25">
      <c r="A428" s="104"/>
      <c r="B428" s="105" t="s">
        <v>371</v>
      </c>
      <c r="C428" s="104"/>
      <c r="D428" s="106"/>
      <c r="E428" s="106"/>
      <c r="F428" s="100">
        <f>F397+F411+F418+F425</f>
        <v>0</v>
      </c>
    </row>
  </sheetData>
  <sheetProtection algorithmName="SHA-512" hashValue="oa20mGU2zIDk5l+hijYqCYVAYtzHIdnfut0a0PhgF6si6EdDeW/ZUaxLrp+xiWxsUzAkKLPMbYpZ0H91bBK74Q==" saltValue="pet3hN43NOG/nkpQG+B6Sw==" spinCount="100000" sheet="1" objects="1" scenarios="1"/>
  <autoFilter ref="A5:G428" xr:uid="{2ABBCB2D-84BD-4C5B-A1D7-A9C77663A2B0}"/>
  <mergeCells count="7">
    <mergeCell ref="A418:B418"/>
    <mergeCell ref="A425:B425"/>
    <mergeCell ref="A142:B142"/>
    <mergeCell ref="A146:B146"/>
    <mergeCell ref="A397:B397"/>
    <mergeCell ref="B404:D404"/>
    <mergeCell ref="A411:B411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6316-40A9-4C54-813B-A6CB0FC56235}">
  <dimension ref="A1:G428"/>
  <sheetViews>
    <sheetView workbookViewId="0">
      <selection activeCell="E239" sqref="E239"/>
    </sheetView>
  </sheetViews>
  <sheetFormatPr defaultRowHeight="15" x14ac:dyDescent="0.25"/>
  <cols>
    <col min="1" max="1" width="8.140625" style="10" customWidth="1"/>
    <col min="2" max="2" width="45" style="10" customWidth="1"/>
    <col min="3" max="3" width="13.28515625" style="10" bestFit="1" customWidth="1"/>
    <col min="4" max="4" width="8.28515625" style="10" bestFit="1" customWidth="1"/>
    <col min="5" max="5" width="11.7109375" style="10" customWidth="1"/>
    <col min="6" max="6" width="12.7109375" style="10" bestFit="1" customWidth="1"/>
    <col min="7" max="16384" width="9.140625" style="10"/>
  </cols>
  <sheetData>
    <row r="1" spans="1:6" ht="21" customHeight="1" x14ac:dyDescent="0.25">
      <c r="A1" s="9"/>
    </row>
    <row r="2" spans="1:6" ht="24" x14ac:dyDescent="0.4">
      <c r="A2" s="11" t="s">
        <v>372</v>
      </c>
    </row>
    <row r="3" spans="1:6" ht="24" x14ac:dyDescent="0.4">
      <c r="A3" s="12" t="s">
        <v>373</v>
      </c>
    </row>
    <row r="4" spans="1:6" ht="15.75" x14ac:dyDescent="0.25">
      <c r="A4" s="107" t="s">
        <v>1</v>
      </c>
      <c r="B4" s="107" t="s">
        <v>2</v>
      </c>
      <c r="C4" s="107" t="s">
        <v>348</v>
      </c>
      <c r="D4" s="107" t="s">
        <v>3</v>
      </c>
      <c r="E4" s="108" t="s">
        <v>349</v>
      </c>
      <c r="F4" s="108" t="s">
        <v>350</v>
      </c>
    </row>
    <row r="5" spans="1:6" x14ac:dyDescent="0.25">
      <c r="A5" s="16" t="s">
        <v>5</v>
      </c>
      <c r="B5" s="16" t="s">
        <v>6</v>
      </c>
      <c r="C5" s="16"/>
      <c r="D5" s="17"/>
      <c r="E5" s="8"/>
      <c r="F5" s="8"/>
    </row>
    <row r="6" spans="1:6" hidden="1" x14ac:dyDescent="0.25">
      <c r="A6" s="18" t="s">
        <v>7</v>
      </c>
      <c r="B6" s="18" t="s">
        <v>8</v>
      </c>
      <c r="C6" s="19"/>
      <c r="D6" s="20" t="s">
        <v>9</v>
      </c>
      <c r="E6" s="21">
        <f>+Eenheidsprijzen!D5</f>
        <v>0</v>
      </c>
      <c r="F6" s="22">
        <f>C6*E6</f>
        <v>0</v>
      </c>
    </row>
    <row r="7" spans="1:6" hidden="1" x14ac:dyDescent="0.25">
      <c r="A7" s="18" t="s">
        <v>10</v>
      </c>
      <c r="B7" s="18" t="s">
        <v>11</v>
      </c>
      <c r="C7" s="19"/>
      <c r="D7" s="20" t="s">
        <v>9</v>
      </c>
      <c r="E7" s="21">
        <f>+Eenheidsprijzen!D6</f>
        <v>0</v>
      </c>
      <c r="F7" s="22">
        <f t="shared" ref="F7:F70" si="0">C7*E7</f>
        <v>0</v>
      </c>
    </row>
    <row r="8" spans="1:6" hidden="1" x14ac:dyDescent="0.25">
      <c r="A8" s="18" t="s">
        <v>10</v>
      </c>
      <c r="B8" s="18" t="s">
        <v>12</v>
      </c>
      <c r="C8" s="19"/>
      <c r="D8" s="20" t="s">
        <v>9</v>
      </c>
      <c r="E8" s="21">
        <f>+Eenheidsprijzen!D7</f>
        <v>0</v>
      </c>
      <c r="F8" s="22">
        <f t="shared" si="0"/>
        <v>0</v>
      </c>
    </row>
    <row r="9" spans="1:6" hidden="1" x14ac:dyDescent="0.25">
      <c r="A9" s="18" t="s">
        <v>13</v>
      </c>
      <c r="B9" s="18" t="s">
        <v>351</v>
      </c>
      <c r="C9" s="19"/>
      <c r="D9" s="20" t="s">
        <v>15</v>
      </c>
      <c r="E9" s="21">
        <f>+Eenheidsprijzen!D8</f>
        <v>0</v>
      </c>
      <c r="F9" s="22">
        <f t="shared" si="0"/>
        <v>0</v>
      </c>
    </row>
    <row r="10" spans="1:6" x14ac:dyDescent="0.25">
      <c r="A10" s="18" t="s">
        <v>13</v>
      </c>
      <c r="B10" s="18" t="s">
        <v>352</v>
      </c>
      <c r="C10" s="23">
        <v>35</v>
      </c>
      <c r="D10" s="20" t="s">
        <v>9</v>
      </c>
      <c r="E10" s="21">
        <f>+Eenheidsprijzen!D9</f>
        <v>0</v>
      </c>
      <c r="F10" s="22">
        <f t="shared" si="0"/>
        <v>0</v>
      </c>
    </row>
    <row r="11" spans="1:6" hidden="1" x14ac:dyDescent="0.25">
      <c r="A11" s="18" t="s">
        <v>17</v>
      </c>
      <c r="B11" s="18" t="s">
        <v>353</v>
      </c>
      <c r="C11" s="19"/>
      <c r="D11" s="20" t="s">
        <v>19</v>
      </c>
      <c r="E11" s="21">
        <f>+Eenheidsprijzen!D10</f>
        <v>0</v>
      </c>
      <c r="F11" s="22">
        <f t="shared" si="0"/>
        <v>0</v>
      </c>
    </row>
    <row r="12" spans="1:6" hidden="1" x14ac:dyDescent="0.25">
      <c r="A12" s="18" t="s">
        <v>17</v>
      </c>
      <c r="B12" s="18" t="s">
        <v>354</v>
      </c>
      <c r="C12" s="19"/>
      <c r="D12" s="20" t="s">
        <v>9</v>
      </c>
      <c r="E12" s="21">
        <f>+Eenheidsprijzen!D11</f>
        <v>0</v>
      </c>
      <c r="F12" s="22">
        <f t="shared" si="0"/>
        <v>0</v>
      </c>
    </row>
    <row r="13" spans="1:6" hidden="1" x14ac:dyDescent="0.25">
      <c r="A13" s="18" t="s">
        <v>13</v>
      </c>
      <c r="B13" s="18" t="s">
        <v>21</v>
      </c>
      <c r="C13" s="19"/>
      <c r="D13" s="20" t="s">
        <v>19</v>
      </c>
      <c r="E13" s="21">
        <f>+Eenheidsprijzen!D12</f>
        <v>0</v>
      </c>
      <c r="F13" s="22">
        <f t="shared" si="0"/>
        <v>0</v>
      </c>
    </row>
    <row r="14" spans="1:6" hidden="1" x14ac:dyDescent="0.25">
      <c r="A14" s="18" t="s">
        <v>13</v>
      </c>
      <c r="B14" s="18" t="s">
        <v>22</v>
      </c>
      <c r="C14" s="19"/>
      <c r="D14" s="20" t="s">
        <v>9</v>
      </c>
      <c r="E14" s="21">
        <f>+Eenheidsprijzen!D13</f>
        <v>0</v>
      </c>
      <c r="F14" s="22">
        <f t="shared" si="0"/>
        <v>0</v>
      </c>
    </row>
    <row r="15" spans="1:6" hidden="1" x14ac:dyDescent="0.25">
      <c r="A15" s="18" t="s">
        <v>23</v>
      </c>
      <c r="B15" s="18" t="s">
        <v>24</v>
      </c>
      <c r="C15" s="19"/>
      <c r="D15" s="20" t="s">
        <v>19</v>
      </c>
      <c r="E15" s="21">
        <f>+Eenheidsprijzen!D14</f>
        <v>0</v>
      </c>
      <c r="F15" s="22">
        <f t="shared" si="0"/>
        <v>0</v>
      </c>
    </row>
    <row r="16" spans="1:6" hidden="1" x14ac:dyDescent="0.25">
      <c r="A16" s="18" t="s">
        <v>23</v>
      </c>
      <c r="B16" s="18" t="s">
        <v>25</v>
      </c>
      <c r="C16" s="19"/>
      <c r="D16" s="20" t="s">
        <v>9</v>
      </c>
      <c r="E16" s="21">
        <f>+Eenheidsprijzen!D15</f>
        <v>0</v>
      </c>
      <c r="F16" s="22">
        <f t="shared" si="0"/>
        <v>0</v>
      </c>
    </row>
    <row r="17" spans="1:6" hidden="1" x14ac:dyDescent="0.25">
      <c r="A17" s="18"/>
      <c r="B17" s="18" t="s">
        <v>26</v>
      </c>
      <c r="C17" s="19"/>
      <c r="D17" s="20" t="s">
        <v>19</v>
      </c>
      <c r="E17" s="21">
        <f>+Eenheidsprijzen!D16</f>
        <v>0</v>
      </c>
      <c r="F17" s="22">
        <f t="shared" si="0"/>
        <v>0</v>
      </c>
    </row>
    <row r="18" spans="1:6" hidden="1" x14ac:dyDescent="0.25">
      <c r="A18" s="18"/>
      <c r="B18" s="18" t="s">
        <v>27</v>
      </c>
      <c r="C18" s="19"/>
      <c r="D18" s="20" t="s">
        <v>19</v>
      </c>
      <c r="E18" s="21">
        <f>+Eenheidsprijzen!D17</f>
        <v>0</v>
      </c>
      <c r="F18" s="22">
        <f t="shared" si="0"/>
        <v>0</v>
      </c>
    </row>
    <row r="19" spans="1:6" hidden="1" x14ac:dyDescent="0.25">
      <c r="A19" s="18"/>
      <c r="B19" s="18" t="s">
        <v>28</v>
      </c>
      <c r="C19" s="19"/>
      <c r="D19" s="20" t="s">
        <v>19</v>
      </c>
      <c r="E19" s="21">
        <f>+Eenheidsprijzen!D18</f>
        <v>0</v>
      </c>
      <c r="F19" s="22">
        <f t="shared" si="0"/>
        <v>0</v>
      </c>
    </row>
    <row r="20" spans="1:6" ht="36.75" hidden="1" x14ac:dyDescent="0.25">
      <c r="A20" s="18"/>
      <c r="B20" s="24" t="s">
        <v>29</v>
      </c>
      <c r="C20" s="24"/>
      <c r="D20" s="20"/>
      <c r="E20" s="20"/>
      <c r="F20" s="20"/>
    </row>
    <row r="21" spans="1:6" s="25" customFormat="1" x14ac:dyDescent="0.25">
      <c r="A21" s="16" t="s">
        <v>30</v>
      </c>
      <c r="B21" s="16" t="s">
        <v>31</v>
      </c>
      <c r="C21" s="16"/>
      <c r="D21" s="17"/>
      <c r="E21" s="17"/>
      <c r="F21" s="17"/>
    </row>
    <row r="22" spans="1:6" x14ac:dyDescent="0.25">
      <c r="A22" s="26"/>
      <c r="B22" s="26" t="s">
        <v>32</v>
      </c>
      <c r="C22" s="26"/>
      <c r="D22" s="27"/>
      <c r="E22" s="27"/>
      <c r="F22" s="27"/>
    </row>
    <row r="23" spans="1:6" x14ac:dyDescent="0.25">
      <c r="A23" s="28"/>
      <c r="B23" s="18" t="s">
        <v>33</v>
      </c>
      <c r="C23" s="18">
        <v>1</v>
      </c>
      <c r="D23" s="20" t="s">
        <v>34</v>
      </c>
      <c r="E23" s="21">
        <f>+Eenheidsprijzen!D22</f>
        <v>0</v>
      </c>
      <c r="F23" s="22">
        <f>C23*E23</f>
        <v>0</v>
      </c>
    </row>
    <row r="24" spans="1:6" hidden="1" x14ac:dyDescent="0.25">
      <c r="A24" s="28"/>
      <c r="B24" s="18" t="s">
        <v>35</v>
      </c>
      <c r="C24" s="18"/>
      <c r="D24" s="20" t="s">
        <v>34</v>
      </c>
      <c r="E24" s="21">
        <f>+Eenheidsprijzen!D23</f>
        <v>0</v>
      </c>
      <c r="F24" s="22">
        <f t="shared" si="0"/>
        <v>0</v>
      </c>
    </row>
    <row r="25" spans="1:6" hidden="1" x14ac:dyDescent="0.25">
      <c r="A25" s="28"/>
      <c r="B25" s="18" t="s">
        <v>36</v>
      </c>
      <c r="C25" s="18"/>
      <c r="D25" s="20" t="s">
        <v>34</v>
      </c>
      <c r="E25" s="21">
        <f>+Eenheidsprijzen!D24</f>
        <v>0</v>
      </c>
      <c r="F25" s="22">
        <f t="shared" si="0"/>
        <v>0</v>
      </c>
    </row>
    <row r="26" spans="1:6" hidden="1" x14ac:dyDescent="0.25">
      <c r="A26" s="29"/>
      <c r="B26" s="26" t="s">
        <v>37</v>
      </c>
      <c r="C26" s="26"/>
      <c r="D26" s="27"/>
      <c r="E26" s="30"/>
      <c r="F26" s="27"/>
    </row>
    <row r="27" spans="1:6" hidden="1" x14ac:dyDescent="0.25">
      <c r="A27" s="28"/>
      <c r="B27" s="28" t="s">
        <v>38</v>
      </c>
      <c r="C27" s="28"/>
      <c r="D27" s="31" t="s">
        <v>34</v>
      </c>
      <c r="E27" s="21">
        <f>+Eenheidsprijzen!D26</f>
        <v>0</v>
      </c>
      <c r="F27" s="22">
        <f t="shared" si="0"/>
        <v>0</v>
      </c>
    </row>
    <row r="28" spans="1:6" hidden="1" x14ac:dyDescent="0.25">
      <c r="A28" s="28"/>
      <c r="B28" s="18" t="s">
        <v>39</v>
      </c>
      <c r="C28" s="18"/>
      <c r="D28" s="20" t="s">
        <v>34</v>
      </c>
      <c r="E28" s="21">
        <f>+Eenheidsprijzen!D27</f>
        <v>0</v>
      </c>
      <c r="F28" s="22">
        <f t="shared" si="0"/>
        <v>0</v>
      </c>
    </row>
    <row r="29" spans="1:6" hidden="1" x14ac:dyDescent="0.25">
      <c r="A29" s="28"/>
      <c r="B29" s="18" t="s">
        <v>40</v>
      </c>
      <c r="C29" s="18"/>
      <c r="D29" s="20" t="s">
        <v>34</v>
      </c>
      <c r="E29" s="21">
        <f>+Eenheidsprijzen!D28</f>
        <v>0</v>
      </c>
      <c r="F29" s="22">
        <f t="shared" si="0"/>
        <v>0</v>
      </c>
    </row>
    <row r="30" spans="1:6" hidden="1" x14ac:dyDescent="0.25">
      <c r="A30" s="29"/>
      <c r="B30" s="26" t="s">
        <v>41</v>
      </c>
      <c r="C30" s="26"/>
      <c r="D30" s="27"/>
      <c r="E30" s="30"/>
      <c r="F30" s="27"/>
    </row>
    <row r="31" spans="1:6" hidden="1" x14ac:dyDescent="0.25">
      <c r="A31" s="32"/>
      <c r="B31" s="33" t="s">
        <v>42</v>
      </c>
      <c r="C31" s="33"/>
      <c r="D31" s="34" t="s">
        <v>34</v>
      </c>
      <c r="E31" s="21">
        <f>+Eenheidsprijzen!D30</f>
        <v>0</v>
      </c>
      <c r="F31" s="22">
        <f t="shared" si="0"/>
        <v>0</v>
      </c>
    </row>
    <row r="32" spans="1:6" hidden="1" x14ac:dyDescent="0.25">
      <c r="A32" s="28"/>
      <c r="B32" s="28" t="s">
        <v>43</v>
      </c>
      <c r="C32" s="28"/>
      <c r="D32" s="31" t="s">
        <v>34</v>
      </c>
      <c r="E32" s="21">
        <f>+Eenheidsprijzen!D31</f>
        <v>0</v>
      </c>
      <c r="F32" s="22">
        <f t="shared" si="0"/>
        <v>0</v>
      </c>
    </row>
    <row r="33" spans="1:6" hidden="1" x14ac:dyDescent="0.25">
      <c r="A33" s="28"/>
      <c r="B33" s="18" t="s">
        <v>44</v>
      </c>
      <c r="C33" s="18"/>
      <c r="D33" s="20" t="s">
        <v>34</v>
      </c>
      <c r="E33" s="21">
        <f>+Eenheidsprijzen!D32</f>
        <v>0</v>
      </c>
      <c r="F33" s="22">
        <f t="shared" si="0"/>
        <v>0</v>
      </c>
    </row>
    <row r="34" spans="1:6" hidden="1" x14ac:dyDescent="0.25">
      <c r="A34" s="35"/>
      <c r="B34" s="26" t="s">
        <v>45</v>
      </c>
      <c r="C34" s="26"/>
      <c r="D34" s="36"/>
      <c r="E34" s="37"/>
      <c r="F34" s="36"/>
    </row>
    <row r="35" spans="1:6" hidden="1" x14ac:dyDescent="0.25">
      <c r="A35" s="28"/>
      <c r="B35" s="18" t="s">
        <v>46</v>
      </c>
      <c r="C35" s="18"/>
      <c r="D35" s="20" t="s">
        <v>34</v>
      </c>
      <c r="E35" s="21">
        <f>+Eenheidsprijzen!D34</f>
        <v>0</v>
      </c>
      <c r="F35" s="22">
        <f t="shared" si="0"/>
        <v>0</v>
      </c>
    </row>
    <row r="36" spans="1:6" hidden="1" x14ac:dyDescent="0.25">
      <c r="A36" s="18"/>
      <c r="B36" s="18" t="s">
        <v>47</v>
      </c>
      <c r="C36" s="18"/>
      <c r="D36" s="20" t="s">
        <v>34</v>
      </c>
      <c r="E36" s="21">
        <f>+Eenheidsprijzen!D35</f>
        <v>0</v>
      </c>
      <c r="F36" s="22">
        <f t="shared" si="0"/>
        <v>0</v>
      </c>
    </row>
    <row r="37" spans="1:6" hidden="1" x14ac:dyDescent="0.25">
      <c r="A37" s="18"/>
      <c r="B37" s="18" t="s">
        <v>48</v>
      </c>
      <c r="C37" s="18"/>
      <c r="D37" s="20" t="s">
        <v>34</v>
      </c>
      <c r="E37" s="21">
        <f>+Eenheidsprijzen!D36</f>
        <v>0</v>
      </c>
      <c r="F37" s="22">
        <f t="shared" si="0"/>
        <v>0</v>
      </c>
    </row>
    <row r="38" spans="1:6" hidden="1" x14ac:dyDescent="0.25">
      <c r="A38" s="26"/>
      <c r="B38" s="26" t="s">
        <v>49</v>
      </c>
      <c r="C38" s="26"/>
      <c r="D38" s="36"/>
      <c r="E38" s="37"/>
      <c r="F38" s="36"/>
    </row>
    <row r="39" spans="1:6" hidden="1" x14ac:dyDescent="0.25">
      <c r="A39" s="18"/>
      <c r="B39" s="18" t="s">
        <v>50</v>
      </c>
      <c r="C39" s="18"/>
      <c r="D39" s="20" t="s">
        <v>34</v>
      </c>
      <c r="E39" s="21">
        <f>+Eenheidsprijzen!D38</f>
        <v>0</v>
      </c>
      <c r="F39" s="22">
        <f t="shared" si="0"/>
        <v>0</v>
      </c>
    </row>
    <row r="40" spans="1:6" hidden="1" x14ac:dyDescent="0.25">
      <c r="A40" s="18"/>
      <c r="B40" s="18" t="s">
        <v>51</v>
      </c>
      <c r="C40" s="18"/>
      <c r="D40" s="20" t="s">
        <v>34</v>
      </c>
      <c r="E40" s="21">
        <f>+Eenheidsprijzen!D39</f>
        <v>0</v>
      </c>
      <c r="F40" s="22">
        <f t="shared" si="0"/>
        <v>0</v>
      </c>
    </row>
    <row r="41" spans="1:6" hidden="1" x14ac:dyDescent="0.25">
      <c r="A41" s="18"/>
      <c r="B41" s="18" t="s">
        <v>52</v>
      </c>
      <c r="C41" s="18"/>
      <c r="D41" s="20" t="s">
        <v>34</v>
      </c>
      <c r="E41" s="21">
        <f>+Eenheidsprijzen!D40</f>
        <v>0</v>
      </c>
      <c r="F41" s="22">
        <f t="shared" si="0"/>
        <v>0</v>
      </c>
    </row>
    <row r="42" spans="1:6" hidden="1" x14ac:dyDescent="0.25">
      <c r="A42" s="18"/>
      <c r="B42" s="18" t="s">
        <v>53</v>
      </c>
      <c r="C42" s="18"/>
      <c r="D42" s="20" t="s">
        <v>34</v>
      </c>
      <c r="E42" s="21">
        <f>+Eenheidsprijzen!D41</f>
        <v>0</v>
      </c>
      <c r="F42" s="22">
        <f t="shared" si="0"/>
        <v>0</v>
      </c>
    </row>
    <row r="43" spans="1:6" hidden="1" x14ac:dyDescent="0.25">
      <c r="A43" s="18"/>
      <c r="B43" s="18" t="s">
        <v>54</v>
      </c>
      <c r="C43" s="18"/>
      <c r="D43" s="20" t="s">
        <v>34</v>
      </c>
      <c r="E43" s="21">
        <f>+Eenheidsprijzen!D42</f>
        <v>0</v>
      </c>
      <c r="F43" s="22">
        <f t="shared" si="0"/>
        <v>0</v>
      </c>
    </row>
    <row r="44" spans="1:6" hidden="1" x14ac:dyDescent="0.25">
      <c r="A44" s="18"/>
      <c r="B44" s="18" t="s">
        <v>55</v>
      </c>
      <c r="C44" s="18"/>
      <c r="D44" s="20" t="s">
        <v>34</v>
      </c>
      <c r="E44" s="21">
        <f>+Eenheidsprijzen!D43</f>
        <v>0</v>
      </c>
      <c r="F44" s="22">
        <f t="shared" si="0"/>
        <v>0</v>
      </c>
    </row>
    <row r="45" spans="1:6" hidden="1" x14ac:dyDescent="0.25">
      <c r="A45" s="18"/>
      <c r="B45" s="18" t="s">
        <v>56</v>
      </c>
      <c r="C45" s="18"/>
      <c r="D45" s="20" t="s">
        <v>34</v>
      </c>
      <c r="E45" s="21">
        <f>+Eenheidsprijzen!D44</f>
        <v>0</v>
      </c>
      <c r="F45" s="22">
        <f t="shared" si="0"/>
        <v>0</v>
      </c>
    </row>
    <row r="46" spans="1:6" hidden="1" x14ac:dyDescent="0.25">
      <c r="A46" s="18"/>
      <c r="B46" s="18" t="s">
        <v>57</v>
      </c>
      <c r="C46" s="18"/>
      <c r="D46" s="20" t="s">
        <v>34</v>
      </c>
      <c r="E46" s="21">
        <f>+Eenheidsprijzen!D45</f>
        <v>0</v>
      </c>
      <c r="F46" s="22">
        <f t="shared" si="0"/>
        <v>0</v>
      </c>
    </row>
    <row r="47" spans="1:6" hidden="1" x14ac:dyDescent="0.25">
      <c r="A47" s="18"/>
      <c r="B47" s="18" t="s">
        <v>58</v>
      </c>
      <c r="C47" s="18"/>
      <c r="D47" s="20" t="s">
        <v>34</v>
      </c>
      <c r="E47" s="21">
        <f>+Eenheidsprijzen!D46</f>
        <v>0</v>
      </c>
      <c r="F47" s="22">
        <f t="shared" si="0"/>
        <v>0</v>
      </c>
    </row>
    <row r="48" spans="1:6" hidden="1" x14ac:dyDescent="0.25">
      <c r="A48" s="18"/>
      <c r="B48" s="18" t="s">
        <v>59</v>
      </c>
      <c r="C48" s="18"/>
      <c r="D48" s="20" t="s">
        <v>34</v>
      </c>
      <c r="E48" s="21">
        <f>+Eenheidsprijzen!D47</f>
        <v>0</v>
      </c>
      <c r="F48" s="22">
        <f t="shared" si="0"/>
        <v>0</v>
      </c>
    </row>
    <row r="49" spans="1:6" s="25" customFormat="1" hidden="1" x14ac:dyDescent="0.25">
      <c r="A49" s="18"/>
      <c r="B49" s="18" t="s">
        <v>60</v>
      </c>
      <c r="C49" s="18"/>
      <c r="D49" s="20" t="s">
        <v>34</v>
      </c>
      <c r="E49" s="21">
        <f>+Eenheidsprijzen!D48</f>
        <v>0</v>
      </c>
      <c r="F49" s="22">
        <f t="shared" si="0"/>
        <v>0</v>
      </c>
    </row>
    <row r="50" spans="1:6" hidden="1" x14ac:dyDescent="0.25">
      <c r="A50" s="18"/>
      <c r="B50" s="18" t="s">
        <v>61</v>
      </c>
      <c r="C50" s="18"/>
      <c r="D50" s="20" t="s">
        <v>322</v>
      </c>
      <c r="E50" s="21">
        <f>+Eenheidsprijzen!D49</f>
        <v>0</v>
      </c>
      <c r="F50" s="22">
        <f t="shared" si="0"/>
        <v>0</v>
      </c>
    </row>
    <row r="51" spans="1:6" s="25" customFormat="1" hidden="1" x14ac:dyDescent="0.25">
      <c r="A51" s="38"/>
      <c r="B51" s="26" t="s">
        <v>62</v>
      </c>
      <c r="C51" s="26"/>
      <c r="D51" s="39"/>
      <c r="E51" s="20"/>
      <c r="F51" s="39"/>
    </row>
    <row r="52" spans="1:6" hidden="1" x14ac:dyDescent="0.25">
      <c r="A52" s="18"/>
      <c r="B52" s="40" t="s">
        <v>63</v>
      </c>
      <c r="C52" s="40"/>
      <c r="D52" s="20" t="s">
        <v>34</v>
      </c>
      <c r="E52" s="21">
        <f>+Eenheidsprijzen!D51</f>
        <v>0</v>
      </c>
      <c r="F52" s="22">
        <f t="shared" si="0"/>
        <v>0</v>
      </c>
    </row>
    <row r="53" spans="1:6" s="25" customFormat="1" hidden="1" x14ac:dyDescent="0.25">
      <c r="A53" s="41"/>
      <c r="B53" s="42" t="s">
        <v>64</v>
      </c>
      <c r="C53" s="43"/>
      <c r="D53" s="44"/>
      <c r="E53" s="45"/>
      <c r="F53" s="44"/>
    </row>
    <row r="54" spans="1:6" hidden="1" x14ac:dyDescent="0.25">
      <c r="A54" s="46"/>
      <c r="B54" s="47" t="s">
        <v>65</v>
      </c>
      <c r="C54" s="48"/>
      <c r="D54" s="45" t="s">
        <v>9</v>
      </c>
      <c r="E54" s="21">
        <f>+Eenheidsprijzen!D53</f>
        <v>0</v>
      </c>
      <c r="F54" s="22">
        <f t="shared" si="0"/>
        <v>0</v>
      </c>
    </row>
    <row r="55" spans="1:6" hidden="1" x14ac:dyDescent="0.25">
      <c r="A55" s="46"/>
      <c r="B55" s="47" t="s">
        <v>66</v>
      </c>
      <c r="C55" s="48"/>
      <c r="D55" s="45" t="s">
        <v>9</v>
      </c>
      <c r="E55" s="21">
        <f>+Eenheidsprijzen!D54</f>
        <v>0</v>
      </c>
      <c r="F55" s="22">
        <f t="shared" si="0"/>
        <v>0</v>
      </c>
    </row>
    <row r="56" spans="1:6" hidden="1" x14ac:dyDescent="0.25">
      <c r="A56" s="46"/>
      <c r="B56" s="47" t="s">
        <v>67</v>
      </c>
      <c r="C56" s="48"/>
      <c r="D56" s="45" t="s">
        <v>9</v>
      </c>
      <c r="E56" s="21">
        <f>+Eenheidsprijzen!D55</f>
        <v>0</v>
      </c>
      <c r="F56" s="22">
        <f t="shared" si="0"/>
        <v>0</v>
      </c>
    </row>
    <row r="57" spans="1:6" hidden="1" x14ac:dyDescent="0.25">
      <c r="A57" s="46"/>
      <c r="B57" s="47" t="s">
        <v>68</v>
      </c>
      <c r="C57" s="48"/>
      <c r="D57" s="45" t="s">
        <v>9</v>
      </c>
      <c r="E57" s="21">
        <f>+Eenheidsprijzen!D56</f>
        <v>0</v>
      </c>
      <c r="F57" s="22">
        <f t="shared" si="0"/>
        <v>0</v>
      </c>
    </row>
    <row r="58" spans="1:6" hidden="1" x14ac:dyDescent="0.25">
      <c r="A58" s="46"/>
      <c r="B58" s="47" t="s">
        <v>69</v>
      </c>
      <c r="C58" s="48"/>
      <c r="D58" s="45" t="s">
        <v>9</v>
      </c>
      <c r="E58" s="21">
        <f>+Eenheidsprijzen!D57</f>
        <v>0</v>
      </c>
      <c r="F58" s="22">
        <f t="shared" si="0"/>
        <v>0</v>
      </c>
    </row>
    <row r="59" spans="1:6" hidden="1" x14ac:dyDescent="0.25">
      <c r="A59" s="46"/>
      <c r="B59" s="49" t="s">
        <v>70</v>
      </c>
      <c r="C59" s="50"/>
      <c r="D59" s="45" t="s">
        <v>9</v>
      </c>
      <c r="E59" s="21">
        <f>+Eenheidsprijzen!D58</f>
        <v>0</v>
      </c>
      <c r="F59" s="22">
        <f t="shared" si="0"/>
        <v>0</v>
      </c>
    </row>
    <row r="60" spans="1:6" hidden="1" x14ac:dyDescent="0.25">
      <c r="A60" s="46"/>
      <c r="B60" s="51" t="s">
        <v>71</v>
      </c>
      <c r="C60" s="52"/>
      <c r="D60" s="45" t="s">
        <v>19</v>
      </c>
      <c r="E60" s="21">
        <f>+Eenheidsprijzen!D59</f>
        <v>0</v>
      </c>
      <c r="F60" s="22">
        <f t="shared" si="0"/>
        <v>0</v>
      </c>
    </row>
    <row r="61" spans="1:6" hidden="1" x14ac:dyDescent="0.25">
      <c r="A61" s="41"/>
      <c r="B61" s="53" t="s">
        <v>72</v>
      </c>
      <c r="C61" s="54"/>
      <c r="D61" s="44"/>
      <c r="E61" s="45"/>
      <c r="F61" s="44"/>
    </row>
    <row r="62" spans="1:6" hidden="1" x14ac:dyDescent="0.25">
      <c r="A62" s="46"/>
      <c r="B62" s="55" t="s">
        <v>73</v>
      </c>
      <c r="C62" s="56"/>
      <c r="D62" s="45" t="s">
        <v>74</v>
      </c>
      <c r="E62" s="21">
        <f>+Eenheidsprijzen!D61</f>
        <v>0</v>
      </c>
      <c r="F62" s="22">
        <f t="shared" si="0"/>
        <v>0</v>
      </c>
    </row>
    <row r="63" spans="1:6" hidden="1" x14ac:dyDescent="0.25">
      <c r="A63" s="46"/>
      <c r="B63" s="55" t="s">
        <v>75</v>
      </c>
      <c r="C63" s="56"/>
      <c r="D63" s="45" t="s">
        <v>76</v>
      </c>
      <c r="E63" s="57">
        <f>+Eenheidsprijzen!D62</f>
        <v>0</v>
      </c>
      <c r="F63" s="22">
        <f t="shared" si="0"/>
        <v>0</v>
      </c>
    </row>
    <row r="64" spans="1:6" hidden="1" x14ac:dyDescent="0.25">
      <c r="A64" s="58"/>
      <c r="B64" s="59" t="s">
        <v>79</v>
      </c>
      <c r="C64" s="60"/>
      <c r="D64" s="61"/>
      <c r="E64" s="61"/>
      <c r="F64" s="61"/>
    </row>
    <row r="65" spans="1:6" hidden="1" x14ac:dyDescent="0.25">
      <c r="A65" s="16" t="s">
        <v>80</v>
      </c>
      <c r="B65" s="16" t="s">
        <v>81</v>
      </c>
      <c r="C65" s="16"/>
      <c r="D65" s="16"/>
      <c r="E65" s="16"/>
      <c r="F65" s="16"/>
    </row>
    <row r="66" spans="1:6" ht="26.25" hidden="1" x14ac:dyDescent="0.25">
      <c r="A66" s="18" t="s">
        <v>82</v>
      </c>
      <c r="B66" s="62" t="s">
        <v>83</v>
      </c>
      <c r="C66" s="19"/>
      <c r="D66" s="20" t="s">
        <v>34</v>
      </c>
      <c r="E66" s="21">
        <f>+Eenheidsprijzen!D65</f>
        <v>0</v>
      </c>
      <c r="F66" s="22">
        <f t="shared" si="0"/>
        <v>0</v>
      </c>
    </row>
    <row r="67" spans="1:6" ht="26.25" hidden="1" x14ac:dyDescent="0.25">
      <c r="A67" s="18" t="s">
        <v>82</v>
      </c>
      <c r="B67" s="62" t="s">
        <v>83</v>
      </c>
      <c r="C67" s="19"/>
      <c r="D67" s="20" t="s">
        <v>9</v>
      </c>
      <c r="E67" s="21">
        <f>+Eenheidsprijzen!D66</f>
        <v>0</v>
      </c>
      <c r="F67" s="22">
        <f t="shared" si="0"/>
        <v>0</v>
      </c>
    </row>
    <row r="68" spans="1:6" s="25" customFormat="1" hidden="1" x14ac:dyDescent="0.25">
      <c r="A68" s="16" t="s">
        <v>84</v>
      </c>
      <c r="B68" s="16" t="s">
        <v>85</v>
      </c>
      <c r="C68" s="16"/>
      <c r="D68" s="16"/>
      <c r="E68" s="16"/>
      <c r="F68" s="16"/>
    </row>
    <row r="69" spans="1:6" hidden="1" x14ac:dyDescent="0.25">
      <c r="A69" s="18" t="s">
        <v>86</v>
      </c>
      <c r="B69" s="18" t="s">
        <v>87</v>
      </c>
      <c r="C69" s="19"/>
      <c r="D69" s="20" t="s">
        <v>34</v>
      </c>
      <c r="E69" s="21">
        <f>+Eenheidsprijzen!D68</f>
        <v>0</v>
      </c>
      <c r="F69" s="22">
        <f t="shared" si="0"/>
        <v>0</v>
      </c>
    </row>
    <row r="70" spans="1:6" hidden="1" x14ac:dyDescent="0.25">
      <c r="A70" s="18" t="s">
        <v>86</v>
      </c>
      <c r="B70" s="18" t="s">
        <v>88</v>
      </c>
      <c r="C70" s="19"/>
      <c r="D70" s="20" t="s">
        <v>9</v>
      </c>
      <c r="E70" s="21">
        <f>+Eenheidsprijzen!D69</f>
        <v>0</v>
      </c>
      <c r="F70" s="22">
        <f t="shared" si="0"/>
        <v>0</v>
      </c>
    </row>
    <row r="71" spans="1:6" hidden="1" x14ac:dyDescent="0.25">
      <c r="A71" s="18" t="s">
        <v>86</v>
      </c>
      <c r="B71" s="18" t="s">
        <v>89</v>
      </c>
      <c r="C71" s="19"/>
      <c r="D71" s="20" t="s">
        <v>34</v>
      </c>
      <c r="E71" s="21">
        <f>+Eenheidsprijzen!D70</f>
        <v>0</v>
      </c>
      <c r="F71" s="22">
        <f t="shared" ref="F71:F134" si="1">C71*E71</f>
        <v>0</v>
      </c>
    </row>
    <row r="72" spans="1:6" hidden="1" x14ac:dyDescent="0.25">
      <c r="A72" s="18" t="s">
        <v>86</v>
      </c>
      <c r="B72" s="18" t="s">
        <v>90</v>
      </c>
      <c r="C72" s="19"/>
      <c r="D72" s="20" t="s">
        <v>34</v>
      </c>
      <c r="E72" s="21">
        <f>+Eenheidsprijzen!D71</f>
        <v>0</v>
      </c>
      <c r="F72" s="22">
        <f t="shared" si="1"/>
        <v>0</v>
      </c>
    </row>
    <row r="73" spans="1:6" hidden="1" x14ac:dyDescent="0.25">
      <c r="A73" s="18" t="s">
        <v>86</v>
      </c>
      <c r="B73" s="18" t="s">
        <v>91</v>
      </c>
      <c r="C73" s="19"/>
      <c r="D73" s="20" t="s">
        <v>9</v>
      </c>
      <c r="E73" s="21">
        <f>+Eenheidsprijzen!D72</f>
        <v>0</v>
      </c>
      <c r="F73" s="22">
        <f t="shared" si="1"/>
        <v>0</v>
      </c>
    </row>
    <row r="74" spans="1:6" hidden="1" x14ac:dyDescent="0.25">
      <c r="A74" s="18" t="s">
        <v>86</v>
      </c>
      <c r="B74" s="18" t="s">
        <v>92</v>
      </c>
      <c r="C74" s="19"/>
      <c r="D74" s="20" t="s">
        <v>34</v>
      </c>
      <c r="E74" s="21">
        <f>+Eenheidsprijzen!D73</f>
        <v>0</v>
      </c>
      <c r="F74" s="22">
        <f t="shared" si="1"/>
        <v>0</v>
      </c>
    </row>
    <row r="75" spans="1:6" x14ac:dyDescent="0.25">
      <c r="A75" s="63" t="s">
        <v>93</v>
      </c>
      <c r="B75" s="64" t="s">
        <v>94</v>
      </c>
      <c r="C75" s="64"/>
      <c r="D75" s="65"/>
      <c r="E75" s="65"/>
      <c r="F75" s="65"/>
    </row>
    <row r="76" spans="1:6" ht="26.25" hidden="1" x14ac:dyDescent="0.25">
      <c r="A76" s="18"/>
      <c r="B76" s="62" t="s">
        <v>95</v>
      </c>
      <c r="C76" s="19"/>
      <c r="D76" s="20" t="s">
        <v>34</v>
      </c>
      <c r="E76" s="21">
        <f>+Eenheidsprijzen!D75</f>
        <v>0</v>
      </c>
      <c r="F76" s="22">
        <f t="shared" si="1"/>
        <v>0</v>
      </c>
    </row>
    <row r="77" spans="1:6" hidden="1" x14ac:dyDescent="0.25">
      <c r="A77" s="18"/>
      <c r="B77" s="62" t="s">
        <v>96</v>
      </c>
      <c r="C77" s="19"/>
      <c r="D77" s="20" t="s">
        <v>34</v>
      </c>
      <c r="E77" s="21">
        <f>+Eenheidsprijzen!D76</f>
        <v>0</v>
      </c>
      <c r="F77" s="22">
        <f t="shared" si="1"/>
        <v>0</v>
      </c>
    </row>
    <row r="78" spans="1:6" hidden="1" x14ac:dyDescent="0.25">
      <c r="A78" s="18"/>
      <c r="B78" s="62" t="s">
        <v>97</v>
      </c>
      <c r="C78" s="19"/>
      <c r="D78" s="20" t="s">
        <v>34</v>
      </c>
      <c r="E78" s="21">
        <f>+Eenheidsprijzen!D77</f>
        <v>0</v>
      </c>
      <c r="F78" s="22">
        <f t="shared" si="1"/>
        <v>0</v>
      </c>
    </row>
    <row r="79" spans="1:6" ht="26.25" x14ac:dyDescent="0.25">
      <c r="A79" s="18"/>
      <c r="B79" s="62" t="s">
        <v>98</v>
      </c>
      <c r="C79" s="23">
        <v>75</v>
      </c>
      <c r="D79" s="20" t="s">
        <v>34</v>
      </c>
      <c r="E79" s="21">
        <f>+Eenheidsprijzen!D78</f>
        <v>0</v>
      </c>
      <c r="F79" s="22">
        <f t="shared" si="1"/>
        <v>0</v>
      </c>
    </row>
    <row r="80" spans="1:6" ht="26.25" hidden="1" x14ac:dyDescent="0.25">
      <c r="A80" s="18"/>
      <c r="B80" s="62" t="s">
        <v>99</v>
      </c>
      <c r="C80" s="23"/>
      <c r="D80" s="20" t="s">
        <v>34</v>
      </c>
      <c r="E80" s="21">
        <f>+Eenheidsprijzen!D79</f>
        <v>0</v>
      </c>
      <c r="F80" s="22">
        <f t="shared" si="1"/>
        <v>0</v>
      </c>
    </row>
    <row r="81" spans="1:6" ht="26.25" hidden="1" x14ac:dyDescent="0.25">
      <c r="A81" s="18"/>
      <c r="B81" s="62" t="s">
        <v>100</v>
      </c>
      <c r="C81" s="23"/>
      <c r="D81" s="20" t="s">
        <v>34</v>
      </c>
      <c r="E81" s="21">
        <f>+Eenheidsprijzen!D80</f>
        <v>0</v>
      </c>
      <c r="F81" s="22">
        <f t="shared" si="1"/>
        <v>0</v>
      </c>
    </row>
    <row r="82" spans="1:6" hidden="1" x14ac:dyDescent="0.25">
      <c r="A82" s="18"/>
      <c r="B82" s="62" t="s">
        <v>101</v>
      </c>
      <c r="C82" s="23"/>
      <c r="D82" s="20" t="s">
        <v>9</v>
      </c>
      <c r="E82" s="21">
        <f>+Eenheidsprijzen!D81</f>
        <v>0</v>
      </c>
      <c r="F82" s="22">
        <f t="shared" si="1"/>
        <v>0</v>
      </c>
    </row>
    <row r="83" spans="1:6" hidden="1" x14ac:dyDescent="0.25">
      <c r="A83" s="18"/>
      <c r="B83" s="62" t="s">
        <v>102</v>
      </c>
      <c r="C83" s="23"/>
      <c r="D83" s="20" t="s">
        <v>9</v>
      </c>
      <c r="E83" s="21">
        <f>+Eenheidsprijzen!D82</f>
        <v>0</v>
      </c>
      <c r="F83" s="22">
        <f t="shared" si="1"/>
        <v>0</v>
      </c>
    </row>
    <row r="84" spans="1:6" ht="26.25" hidden="1" x14ac:dyDescent="0.25">
      <c r="A84" s="18"/>
      <c r="B84" s="62" t="s">
        <v>103</v>
      </c>
      <c r="C84" s="23"/>
      <c r="D84" s="20" t="s">
        <v>34</v>
      </c>
      <c r="E84" s="21">
        <f>+Eenheidsprijzen!D83</f>
        <v>0</v>
      </c>
      <c r="F84" s="22">
        <f t="shared" si="1"/>
        <v>0</v>
      </c>
    </row>
    <row r="85" spans="1:6" hidden="1" x14ac:dyDescent="0.25">
      <c r="A85" s="18"/>
      <c r="B85" s="62" t="s">
        <v>104</v>
      </c>
      <c r="C85" s="23"/>
      <c r="D85" s="20" t="s">
        <v>34</v>
      </c>
      <c r="E85" s="21">
        <f>+Eenheidsprijzen!D84</f>
        <v>0</v>
      </c>
      <c r="F85" s="22">
        <f t="shared" si="1"/>
        <v>0</v>
      </c>
    </row>
    <row r="86" spans="1:6" hidden="1" x14ac:dyDescent="0.25">
      <c r="A86" s="18"/>
      <c r="B86" s="62" t="s">
        <v>105</v>
      </c>
      <c r="C86" s="23"/>
      <c r="D86" s="20" t="s">
        <v>34</v>
      </c>
      <c r="E86" s="21">
        <f>+Eenheidsprijzen!D85</f>
        <v>0</v>
      </c>
      <c r="F86" s="22">
        <f t="shared" si="1"/>
        <v>0</v>
      </c>
    </row>
    <row r="87" spans="1:6" ht="26.25" hidden="1" x14ac:dyDescent="0.25">
      <c r="A87" s="18" t="s">
        <v>106</v>
      </c>
      <c r="B87" s="62" t="s">
        <v>355</v>
      </c>
      <c r="C87" s="23"/>
      <c r="D87" s="20" t="s">
        <v>19</v>
      </c>
      <c r="E87" s="21">
        <f>+Eenheidsprijzen!D86</f>
        <v>0</v>
      </c>
      <c r="F87" s="22">
        <f t="shared" si="1"/>
        <v>0</v>
      </c>
    </row>
    <row r="88" spans="1:6" x14ac:dyDescent="0.25">
      <c r="A88" s="18" t="s">
        <v>108</v>
      </c>
      <c r="B88" s="62" t="s">
        <v>356</v>
      </c>
      <c r="C88" s="23">
        <v>15</v>
      </c>
      <c r="D88" s="20" t="s">
        <v>19</v>
      </c>
      <c r="E88" s="21">
        <f>+Eenheidsprijzen!D87</f>
        <v>0</v>
      </c>
      <c r="F88" s="22">
        <f t="shared" si="1"/>
        <v>0</v>
      </c>
    </row>
    <row r="89" spans="1:6" ht="26.25" hidden="1" x14ac:dyDescent="0.25">
      <c r="A89" s="18" t="s">
        <v>110</v>
      </c>
      <c r="B89" s="62" t="s">
        <v>357</v>
      </c>
      <c r="C89" s="23"/>
      <c r="D89" s="20" t="s">
        <v>19</v>
      </c>
      <c r="E89" s="21">
        <f>+Eenheidsprijzen!D88</f>
        <v>0</v>
      </c>
      <c r="F89" s="22">
        <f t="shared" si="1"/>
        <v>0</v>
      </c>
    </row>
    <row r="90" spans="1:6" ht="26.25" hidden="1" x14ac:dyDescent="0.25">
      <c r="A90" s="18" t="s">
        <v>112</v>
      </c>
      <c r="B90" s="62" t="s">
        <v>358</v>
      </c>
      <c r="C90" s="23"/>
      <c r="D90" s="20" t="s">
        <v>19</v>
      </c>
      <c r="E90" s="21">
        <f>+Eenheidsprijzen!D89</f>
        <v>0</v>
      </c>
      <c r="F90" s="22">
        <f t="shared" si="1"/>
        <v>0</v>
      </c>
    </row>
    <row r="91" spans="1:6" ht="26.25" x14ac:dyDescent="0.25">
      <c r="A91" s="18" t="s">
        <v>114</v>
      </c>
      <c r="B91" s="62" t="s">
        <v>115</v>
      </c>
      <c r="C91" s="23">
        <v>20</v>
      </c>
      <c r="D91" s="20" t="s">
        <v>9</v>
      </c>
      <c r="E91" s="21">
        <f>+Eenheidsprijzen!D90</f>
        <v>0</v>
      </c>
      <c r="F91" s="22">
        <f t="shared" si="1"/>
        <v>0</v>
      </c>
    </row>
    <row r="92" spans="1:6" ht="26.25" hidden="1" x14ac:dyDescent="0.25">
      <c r="A92" s="18" t="s">
        <v>116</v>
      </c>
      <c r="B92" s="62" t="s">
        <v>117</v>
      </c>
      <c r="C92" s="19"/>
      <c r="D92" s="20" t="s">
        <v>9</v>
      </c>
      <c r="E92" s="21">
        <f>+Eenheidsprijzen!D91</f>
        <v>0</v>
      </c>
      <c r="F92" s="22">
        <f t="shared" si="1"/>
        <v>0</v>
      </c>
    </row>
    <row r="93" spans="1:6" x14ac:dyDescent="0.25">
      <c r="A93" s="63" t="s">
        <v>118</v>
      </c>
      <c r="B93" s="64" t="s">
        <v>119</v>
      </c>
      <c r="C93" s="64"/>
      <c r="D93" s="65"/>
      <c r="E93" s="65"/>
      <c r="F93" s="65"/>
    </row>
    <row r="94" spans="1:6" hidden="1" x14ac:dyDescent="0.25">
      <c r="A94" s="18" t="s">
        <v>120</v>
      </c>
      <c r="B94" s="18" t="s">
        <v>121</v>
      </c>
      <c r="C94" s="19"/>
      <c r="D94" s="20" t="s">
        <v>122</v>
      </c>
      <c r="E94" s="21">
        <f>+Eenheidsprijzen!D93</f>
        <v>0</v>
      </c>
      <c r="F94" s="22">
        <f t="shared" si="1"/>
        <v>0</v>
      </c>
    </row>
    <row r="95" spans="1:6" hidden="1" x14ac:dyDescent="0.25">
      <c r="A95" s="18" t="s">
        <v>120</v>
      </c>
      <c r="B95" s="18" t="s">
        <v>123</v>
      </c>
      <c r="C95" s="19"/>
      <c r="D95" s="20" t="s">
        <v>19</v>
      </c>
      <c r="E95" s="21">
        <f>+Eenheidsprijzen!D94</f>
        <v>0</v>
      </c>
      <c r="F95" s="22">
        <f t="shared" si="1"/>
        <v>0</v>
      </c>
    </row>
    <row r="96" spans="1:6" hidden="1" x14ac:dyDescent="0.25">
      <c r="A96" s="18" t="s">
        <v>120</v>
      </c>
      <c r="B96" s="18" t="s">
        <v>124</v>
      </c>
      <c r="C96" s="19"/>
      <c r="D96" s="20" t="s">
        <v>19</v>
      </c>
      <c r="E96" s="21">
        <f>+Eenheidsprijzen!D95</f>
        <v>0</v>
      </c>
      <c r="F96" s="22">
        <f t="shared" si="1"/>
        <v>0</v>
      </c>
    </row>
    <row r="97" spans="1:6" hidden="1" x14ac:dyDescent="0.25">
      <c r="A97" s="18" t="s">
        <v>125</v>
      </c>
      <c r="B97" s="18" t="s">
        <v>126</v>
      </c>
      <c r="C97" s="19"/>
      <c r="D97" s="20" t="s">
        <v>9</v>
      </c>
      <c r="E97" s="21">
        <f>+Eenheidsprijzen!D96</f>
        <v>0</v>
      </c>
      <c r="F97" s="22">
        <f t="shared" si="1"/>
        <v>0</v>
      </c>
    </row>
    <row r="98" spans="1:6" x14ac:dyDescent="0.25">
      <c r="A98" s="18"/>
      <c r="B98" s="18" t="s">
        <v>127</v>
      </c>
      <c r="C98" s="23">
        <v>25</v>
      </c>
      <c r="D98" s="20" t="s">
        <v>19</v>
      </c>
      <c r="E98" s="21">
        <f>+Eenheidsprijzen!D97</f>
        <v>0</v>
      </c>
      <c r="F98" s="22">
        <f t="shared" si="1"/>
        <v>0</v>
      </c>
    </row>
    <row r="99" spans="1:6" hidden="1" x14ac:dyDescent="0.25">
      <c r="A99" s="18"/>
      <c r="B99" s="18" t="s">
        <v>128</v>
      </c>
      <c r="C99" s="23"/>
      <c r="D99" s="20" t="s">
        <v>19</v>
      </c>
      <c r="E99" s="21">
        <f>+Eenheidsprijzen!D98</f>
        <v>0</v>
      </c>
      <c r="F99" s="22">
        <f t="shared" si="1"/>
        <v>0</v>
      </c>
    </row>
    <row r="100" spans="1:6" hidden="1" x14ac:dyDescent="0.25">
      <c r="A100" s="18"/>
      <c r="B100" s="18" t="s">
        <v>129</v>
      </c>
      <c r="C100" s="23"/>
      <c r="D100" s="20" t="s">
        <v>19</v>
      </c>
      <c r="E100" s="21">
        <f>+Eenheidsprijzen!D99</f>
        <v>0</v>
      </c>
      <c r="F100" s="22">
        <f t="shared" si="1"/>
        <v>0</v>
      </c>
    </row>
    <row r="101" spans="1:6" hidden="1" x14ac:dyDescent="0.25">
      <c r="A101" s="18"/>
      <c r="B101" s="18" t="s">
        <v>130</v>
      </c>
      <c r="C101" s="23"/>
      <c r="D101" s="20" t="s">
        <v>19</v>
      </c>
      <c r="E101" s="21">
        <f>+Eenheidsprijzen!D100</f>
        <v>0</v>
      </c>
      <c r="F101" s="22">
        <f t="shared" si="1"/>
        <v>0</v>
      </c>
    </row>
    <row r="102" spans="1:6" x14ac:dyDescent="0.25">
      <c r="A102" s="18" t="s">
        <v>131</v>
      </c>
      <c r="B102" s="18" t="s">
        <v>132</v>
      </c>
      <c r="C102" s="23">
        <v>20</v>
      </c>
      <c r="D102" s="20" t="s">
        <v>19</v>
      </c>
      <c r="E102" s="21">
        <f>+Eenheidsprijzen!D101</f>
        <v>0</v>
      </c>
      <c r="F102" s="22">
        <f t="shared" si="1"/>
        <v>0</v>
      </c>
    </row>
    <row r="103" spans="1:6" x14ac:dyDescent="0.25">
      <c r="A103" s="18" t="s">
        <v>131</v>
      </c>
      <c r="B103" s="18" t="s">
        <v>133</v>
      </c>
      <c r="C103" s="23">
        <v>10</v>
      </c>
      <c r="D103" s="20" t="s">
        <v>19</v>
      </c>
      <c r="E103" s="21">
        <f>+Eenheidsprijzen!D102</f>
        <v>0</v>
      </c>
      <c r="F103" s="22">
        <f t="shared" si="1"/>
        <v>0</v>
      </c>
    </row>
    <row r="104" spans="1:6" hidden="1" x14ac:dyDescent="0.25">
      <c r="A104" s="18" t="s">
        <v>131</v>
      </c>
      <c r="B104" s="18" t="s">
        <v>134</v>
      </c>
      <c r="C104" s="23"/>
      <c r="D104" s="20" t="s">
        <v>19</v>
      </c>
      <c r="E104" s="21">
        <f>+Eenheidsprijzen!D103</f>
        <v>0</v>
      </c>
      <c r="F104" s="22">
        <f t="shared" si="1"/>
        <v>0</v>
      </c>
    </row>
    <row r="105" spans="1:6" hidden="1" x14ac:dyDescent="0.25">
      <c r="A105" s="18" t="s">
        <v>135</v>
      </c>
      <c r="B105" s="18" t="s">
        <v>136</v>
      </c>
      <c r="C105" s="23"/>
      <c r="D105" s="20" t="s">
        <v>19</v>
      </c>
      <c r="E105" s="21">
        <f>+Eenheidsprijzen!D104</f>
        <v>0</v>
      </c>
      <c r="F105" s="22">
        <f t="shared" si="1"/>
        <v>0</v>
      </c>
    </row>
    <row r="106" spans="1:6" hidden="1" x14ac:dyDescent="0.25">
      <c r="A106" s="18" t="s">
        <v>137</v>
      </c>
      <c r="B106" s="18" t="s">
        <v>138</v>
      </c>
      <c r="C106" s="23"/>
      <c r="D106" s="20" t="s">
        <v>19</v>
      </c>
      <c r="E106" s="21">
        <f>+Eenheidsprijzen!D105</f>
        <v>0</v>
      </c>
      <c r="F106" s="22">
        <f t="shared" si="1"/>
        <v>0</v>
      </c>
    </row>
    <row r="107" spans="1:6" hidden="1" x14ac:dyDescent="0.25">
      <c r="A107" s="18" t="s">
        <v>137</v>
      </c>
      <c r="B107" s="18" t="s">
        <v>139</v>
      </c>
      <c r="C107" s="23"/>
      <c r="D107" s="20" t="s">
        <v>19</v>
      </c>
      <c r="E107" s="21">
        <f>+Eenheidsprijzen!D106</f>
        <v>0</v>
      </c>
      <c r="F107" s="22">
        <f t="shared" si="1"/>
        <v>0</v>
      </c>
    </row>
    <row r="108" spans="1:6" x14ac:dyDescent="0.25">
      <c r="A108" s="18" t="s">
        <v>137</v>
      </c>
      <c r="B108" s="18" t="s">
        <v>140</v>
      </c>
      <c r="C108" s="23">
        <v>5</v>
      </c>
      <c r="D108" s="20" t="s">
        <v>19</v>
      </c>
      <c r="E108" s="21">
        <f>+Eenheidsprijzen!D107</f>
        <v>0</v>
      </c>
      <c r="F108" s="22">
        <f t="shared" si="1"/>
        <v>0</v>
      </c>
    </row>
    <row r="109" spans="1:6" hidden="1" x14ac:dyDescent="0.25">
      <c r="A109" s="18" t="s">
        <v>137</v>
      </c>
      <c r="B109" s="18" t="s">
        <v>141</v>
      </c>
      <c r="C109" s="23"/>
      <c r="D109" s="20" t="s">
        <v>19</v>
      </c>
      <c r="E109" s="21">
        <f>+Eenheidsprijzen!D108</f>
        <v>0</v>
      </c>
      <c r="F109" s="22">
        <f t="shared" si="1"/>
        <v>0</v>
      </c>
    </row>
    <row r="110" spans="1:6" hidden="1" x14ac:dyDescent="0.25">
      <c r="A110" s="18" t="s">
        <v>137</v>
      </c>
      <c r="B110" s="18" t="s">
        <v>142</v>
      </c>
      <c r="C110" s="23"/>
      <c r="D110" s="20" t="s">
        <v>19</v>
      </c>
      <c r="E110" s="21">
        <f>+Eenheidsprijzen!D109</f>
        <v>0</v>
      </c>
      <c r="F110" s="22">
        <f t="shared" si="1"/>
        <v>0</v>
      </c>
    </row>
    <row r="111" spans="1:6" hidden="1" x14ac:dyDescent="0.25">
      <c r="A111" s="18" t="s">
        <v>137</v>
      </c>
      <c r="B111" s="18" t="s">
        <v>143</v>
      </c>
      <c r="C111" s="23"/>
      <c r="D111" s="20" t="s">
        <v>19</v>
      </c>
      <c r="E111" s="21">
        <f>+Eenheidsprijzen!D110</f>
        <v>0</v>
      </c>
      <c r="F111" s="22">
        <f t="shared" si="1"/>
        <v>0</v>
      </c>
    </row>
    <row r="112" spans="1:6" hidden="1" x14ac:dyDescent="0.25">
      <c r="A112" s="18" t="s">
        <v>144</v>
      </c>
      <c r="B112" s="18" t="s">
        <v>145</v>
      </c>
      <c r="C112" s="23"/>
      <c r="D112" s="20" t="s">
        <v>19</v>
      </c>
      <c r="E112" s="21">
        <f>+Eenheidsprijzen!D111</f>
        <v>0</v>
      </c>
      <c r="F112" s="22">
        <f t="shared" si="1"/>
        <v>0</v>
      </c>
    </row>
    <row r="113" spans="1:6" hidden="1" x14ac:dyDescent="0.25">
      <c r="A113" s="18" t="s">
        <v>144</v>
      </c>
      <c r="B113" s="18" t="s">
        <v>146</v>
      </c>
      <c r="C113" s="23"/>
      <c r="D113" s="20" t="s">
        <v>19</v>
      </c>
      <c r="E113" s="21">
        <f>+Eenheidsprijzen!D112</f>
        <v>0</v>
      </c>
      <c r="F113" s="22">
        <f t="shared" si="1"/>
        <v>0</v>
      </c>
    </row>
    <row r="114" spans="1:6" hidden="1" x14ac:dyDescent="0.25">
      <c r="A114" s="18" t="s">
        <v>144</v>
      </c>
      <c r="B114" s="18" t="s">
        <v>147</v>
      </c>
      <c r="C114" s="23"/>
      <c r="D114" s="20" t="s">
        <v>19</v>
      </c>
      <c r="E114" s="21">
        <f>+Eenheidsprijzen!D113</f>
        <v>0</v>
      </c>
      <c r="F114" s="22">
        <f t="shared" si="1"/>
        <v>0</v>
      </c>
    </row>
    <row r="115" spans="1:6" hidden="1" x14ac:dyDescent="0.25">
      <c r="A115" s="18" t="s">
        <v>148</v>
      </c>
      <c r="B115" s="18" t="s">
        <v>149</v>
      </c>
      <c r="C115" s="23"/>
      <c r="D115" s="20" t="s">
        <v>19</v>
      </c>
      <c r="E115" s="21">
        <f>+Eenheidsprijzen!D114</f>
        <v>0</v>
      </c>
      <c r="F115" s="22">
        <f t="shared" si="1"/>
        <v>0</v>
      </c>
    </row>
    <row r="116" spans="1:6" hidden="1" x14ac:dyDescent="0.25">
      <c r="A116" s="18" t="s">
        <v>150</v>
      </c>
      <c r="B116" s="18" t="s">
        <v>151</v>
      </c>
      <c r="C116" s="23"/>
      <c r="D116" s="20" t="s">
        <v>19</v>
      </c>
      <c r="E116" s="21">
        <f>+Eenheidsprijzen!D115</f>
        <v>0</v>
      </c>
      <c r="F116" s="22">
        <f t="shared" si="1"/>
        <v>0</v>
      </c>
    </row>
    <row r="117" spans="1:6" hidden="1" x14ac:dyDescent="0.25">
      <c r="A117" s="18"/>
      <c r="B117" s="66" t="s">
        <v>152</v>
      </c>
      <c r="C117" s="109"/>
      <c r="D117" s="20" t="s">
        <v>19</v>
      </c>
      <c r="E117" s="21">
        <f>+Eenheidsprijzen!D116</f>
        <v>0</v>
      </c>
      <c r="F117" s="22">
        <f t="shared" si="1"/>
        <v>0</v>
      </c>
    </row>
    <row r="118" spans="1:6" hidden="1" x14ac:dyDescent="0.25">
      <c r="A118" s="18"/>
      <c r="B118" s="18" t="s">
        <v>153</v>
      </c>
      <c r="C118" s="23"/>
      <c r="D118" s="20" t="s">
        <v>19</v>
      </c>
      <c r="E118" s="21">
        <f>+Eenheidsprijzen!D117</f>
        <v>0</v>
      </c>
      <c r="F118" s="22">
        <f t="shared" si="1"/>
        <v>0</v>
      </c>
    </row>
    <row r="119" spans="1:6" hidden="1" x14ac:dyDescent="0.25">
      <c r="A119" s="18" t="s">
        <v>154</v>
      </c>
      <c r="B119" s="18" t="s">
        <v>155</v>
      </c>
      <c r="C119" s="23"/>
      <c r="D119" s="20" t="s">
        <v>19</v>
      </c>
      <c r="E119" s="21">
        <f>+Eenheidsprijzen!D118</f>
        <v>0</v>
      </c>
      <c r="F119" s="22">
        <f t="shared" si="1"/>
        <v>0</v>
      </c>
    </row>
    <row r="120" spans="1:6" hidden="1" x14ac:dyDescent="0.25">
      <c r="A120" s="18" t="s">
        <v>154</v>
      </c>
      <c r="B120" s="18" t="s">
        <v>156</v>
      </c>
      <c r="C120" s="23"/>
      <c r="D120" s="20" t="s">
        <v>19</v>
      </c>
      <c r="E120" s="21">
        <f>+Eenheidsprijzen!D119</f>
        <v>0</v>
      </c>
      <c r="F120" s="22">
        <f t="shared" si="1"/>
        <v>0</v>
      </c>
    </row>
    <row r="121" spans="1:6" ht="36.75" hidden="1" x14ac:dyDescent="0.25">
      <c r="A121" s="18"/>
      <c r="B121" s="24" t="s">
        <v>157</v>
      </c>
      <c r="C121" s="110"/>
      <c r="D121" s="20"/>
      <c r="E121" s="20"/>
      <c r="F121" s="20"/>
    </row>
    <row r="122" spans="1:6" hidden="1" x14ac:dyDescent="0.25">
      <c r="A122" s="18" t="s">
        <v>158</v>
      </c>
      <c r="B122" s="18" t="s">
        <v>159</v>
      </c>
      <c r="C122" s="23"/>
      <c r="D122" s="20" t="s">
        <v>19</v>
      </c>
      <c r="E122" s="21">
        <f>+Eenheidsprijzen!D121</f>
        <v>0</v>
      </c>
      <c r="F122" s="22">
        <f t="shared" si="1"/>
        <v>0</v>
      </c>
    </row>
    <row r="123" spans="1:6" hidden="1" x14ac:dyDescent="0.25">
      <c r="A123" s="18" t="s">
        <v>158</v>
      </c>
      <c r="B123" s="18" t="s">
        <v>160</v>
      </c>
      <c r="C123" s="23"/>
      <c r="D123" s="20" t="s">
        <v>19</v>
      </c>
      <c r="E123" s="21">
        <f>+Eenheidsprijzen!D122</f>
        <v>0</v>
      </c>
      <c r="F123" s="22">
        <f t="shared" si="1"/>
        <v>0</v>
      </c>
    </row>
    <row r="124" spans="1:6" hidden="1" x14ac:dyDescent="0.25">
      <c r="A124" s="18" t="s">
        <v>161</v>
      </c>
      <c r="B124" s="18" t="s">
        <v>162</v>
      </c>
      <c r="C124" s="23"/>
      <c r="D124" s="20" t="s">
        <v>19</v>
      </c>
      <c r="E124" s="21">
        <f>+Eenheidsprijzen!D123</f>
        <v>0</v>
      </c>
      <c r="F124" s="22">
        <f t="shared" si="1"/>
        <v>0</v>
      </c>
    </row>
    <row r="125" spans="1:6" hidden="1" x14ac:dyDescent="0.25">
      <c r="A125" s="18" t="str">
        <f>A124</f>
        <v>HR50</v>
      </c>
      <c r="B125" s="18" t="s">
        <v>163</v>
      </c>
      <c r="C125" s="23"/>
      <c r="D125" s="20" t="s">
        <v>19</v>
      </c>
      <c r="E125" s="21">
        <f>+Eenheidsprijzen!D124</f>
        <v>0</v>
      </c>
      <c r="F125" s="22">
        <f t="shared" si="1"/>
        <v>0</v>
      </c>
    </row>
    <row r="126" spans="1:6" hidden="1" x14ac:dyDescent="0.25">
      <c r="A126" s="18" t="s">
        <v>161</v>
      </c>
      <c r="B126" s="18" t="s">
        <v>164</v>
      </c>
      <c r="C126" s="23"/>
      <c r="D126" s="20" t="s">
        <v>19</v>
      </c>
      <c r="E126" s="21">
        <f>+Eenheidsprijzen!D125</f>
        <v>0</v>
      </c>
      <c r="F126" s="22">
        <f t="shared" si="1"/>
        <v>0</v>
      </c>
    </row>
    <row r="127" spans="1:6" x14ac:dyDescent="0.25">
      <c r="A127" s="18" t="str">
        <f>A126</f>
        <v>HR50</v>
      </c>
      <c r="B127" s="18" t="s">
        <v>165</v>
      </c>
      <c r="C127" s="23">
        <v>5</v>
      </c>
      <c r="D127" s="20" t="s">
        <v>19</v>
      </c>
      <c r="E127" s="21">
        <f>+Eenheidsprijzen!D126</f>
        <v>0</v>
      </c>
      <c r="F127" s="22">
        <f t="shared" si="1"/>
        <v>0</v>
      </c>
    </row>
    <row r="128" spans="1:6" hidden="1" x14ac:dyDescent="0.25">
      <c r="A128" s="18" t="s">
        <v>161</v>
      </c>
      <c r="B128" s="18" t="s">
        <v>166</v>
      </c>
      <c r="C128" s="19"/>
      <c r="D128" s="20" t="s">
        <v>19</v>
      </c>
      <c r="E128" s="21">
        <f>+Eenheidsprijzen!D127</f>
        <v>0</v>
      </c>
      <c r="F128" s="22">
        <f t="shared" si="1"/>
        <v>0</v>
      </c>
    </row>
    <row r="129" spans="1:6" hidden="1" x14ac:dyDescent="0.25">
      <c r="A129" s="18" t="str">
        <f>A128</f>
        <v>HR50</v>
      </c>
      <c r="B129" s="18" t="s">
        <v>167</v>
      </c>
      <c r="C129" s="19"/>
      <c r="D129" s="20" t="s">
        <v>19</v>
      </c>
      <c r="E129" s="21">
        <f>+Eenheidsprijzen!D128</f>
        <v>0</v>
      </c>
      <c r="F129" s="22">
        <f t="shared" si="1"/>
        <v>0</v>
      </c>
    </row>
    <row r="130" spans="1:6" hidden="1" x14ac:dyDescent="0.25">
      <c r="A130" s="18" t="s">
        <v>168</v>
      </c>
      <c r="B130" s="18" t="s">
        <v>169</v>
      </c>
      <c r="C130" s="19"/>
      <c r="D130" s="20" t="s">
        <v>19</v>
      </c>
      <c r="E130" s="21">
        <f>+Eenheidsprijzen!D129</f>
        <v>0</v>
      </c>
      <c r="F130" s="22">
        <f t="shared" si="1"/>
        <v>0</v>
      </c>
    </row>
    <row r="131" spans="1:6" hidden="1" x14ac:dyDescent="0.25">
      <c r="A131" s="18" t="s">
        <v>168</v>
      </c>
      <c r="B131" s="18" t="s">
        <v>170</v>
      </c>
      <c r="C131" s="19"/>
      <c r="D131" s="20" t="s">
        <v>19</v>
      </c>
      <c r="E131" s="21">
        <f>+Eenheidsprijzen!D130</f>
        <v>0</v>
      </c>
      <c r="F131" s="22">
        <f t="shared" si="1"/>
        <v>0</v>
      </c>
    </row>
    <row r="132" spans="1:6" hidden="1" x14ac:dyDescent="0.25">
      <c r="A132" s="18" t="s">
        <v>168</v>
      </c>
      <c r="B132" s="18" t="s">
        <v>171</v>
      </c>
      <c r="C132" s="19"/>
      <c r="D132" s="20" t="s">
        <v>19</v>
      </c>
      <c r="E132" s="21">
        <f>+Eenheidsprijzen!D131</f>
        <v>0</v>
      </c>
      <c r="F132" s="22">
        <f t="shared" si="1"/>
        <v>0</v>
      </c>
    </row>
    <row r="133" spans="1:6" hidden="1" x14ac:dyDescent="0.25">
      <c r="A133" s="18" t="s">
        <v>168</v>
      </c>
      <c r="B133" s="18" t="s">
        <v>172</v>
      </c>
      <c r="C133" s="19"/>
      <c r="D133" s="20" t="s">
        <v>19</v>
      </c>
      <c r="E133" s="21">
        <f>+Eenheidsprijzen!D132</f>
        <v>0</v>
      </c>
      <c r="F133" s="22">
        <f t="shared" si="1"/>
        <v>0</v>
      </c>
    </row>
    <row r="134" spans="1:6" ht="15" hidden="1" customHeight="1" x14ac:dyDescent="0.25">
      <c r="A134" s="18" t="s">
        <v>168</v>
      </c>
      <c r="B134" s="18" t="s">
        <v>173</v>
      </c>
      <c r="C134" s="19"/>
      <c r="D134" s="20" t="s">
        <v>19</v>
      </c>
      <c r="E134" s="21">
        <f>+Eenheidsprijzen!D133</f>
        <v>0</v>
      </c>
      <c r="F134" s="22">
        <f t="shared" si="1"/>
        <v>0</v>
      </c>
    </row>
    <row r="135" spans="1:6" hidden="1" x14ac:dyDescent="0.25">
      <c r="A135" s="18" t="s">
        <v>168</v>
      </c>
      <c r="B135" s="18" t="s">
        <v>174</v>
      </c>
      <c r="C135" s="19"/>
      <c r="D135" s="20" t="s">
        <v>19</v>
      </c>
      <c r="E135" s="21">
        <f>+Eenheidsprijzen!D134</f>
        <v>0</v>
      </c>
      <c r="F135" s="22">
        <f t="shared" ref="F135:F198" si="2">C135*E135</f>
        <v>0</v>
      </c>
    </row>
    <row r="136" spans="1:6" hidden="1" x14ac:dyDescent="0.25">
      <c r="A136" s="18" t="s">
        <v>168</v>
      </c>
      <c r="B136" s="18" t="s">
        <v>175</v>
      </c>
      <c r="C136" s="19"/>
      <c r="D136" s="20" t="s">
        <v>19</v>
      </c>
      <c r="E136" s="21">
        <f>+Eenheidsprijzen!D135</f>
        <v>0</v>
      </c>
      <c r="F136" s="22">
        <f t="shared" si="2"/>
        <v>0</v>
      </c>
    </row>
    <row r="137" spans="1:6" hidden="1" x14ac:dyDescent="0.25">
      <c r="A137" s="18" t="s">
        <v>176</v>
      </c>
      <c r="B137" s="18" t="s">
        <v>177</v>
      </c>
      <c r="C137" s="19"/>
      <c r="D137" s="20" t="s">
        <v>34</v>
      </c>
      <c r="E137" s="21">
        <f>+Eenheidsprijzen!D136</f>
        <v>0</v>
      </c>
      <c r="F137" s="22">
        <f t="shared" si="2"/>
        <v>0</v>
      </c>
    </row>
    <row r="138" spans="1:6" ht="15" hidden="1" customHeight="1" x14ac:dyDescent="0.25">
      <c r="A138" s="18" t="s">
        <v>176</v>
      </c>
      <c r="B138" s="18" t="s">
        <v>177</v>
      </c>
      <c r="C138" s="19"/>
      <c r="D138" s="20" t="s">
        <v>9</v>
      </c>
      <c r="E138" s="21">
        <f>+Eenheidsprijzen!D137</f>
        <v>0</v>
      </c>
      <c r="F138" s="22">
        <f t="shared" si="2"/>
        <v>0</v>
      </c>
    </row>
    <row r="139" spans="1:6" hidden="1" x14ac:dyDescent="0.25">
      <c r="A139" s="18" t="s">
        <v>178</v>
      </c>
      <c r="B139" s="18" t="s">
        <v>179</v>
      </c>
      <c r="C139" s="19"/>
      <c r="D139" s="20" t="s">
        <v>9</v>
      </c>
      <c r="E139" s="21">
        <f>+Eenheidsprijzen!D138</f>
        <v>0</v>
      </c>
      <c r="F139" s="22">
        <f t="shared" si="2"/>
        <v>0</v>
      </c>
    </row>
    <row r="140" spans="1:6" hidden="1" x14ac:dyDescent="0.25">
      <c r="A140" s="18" t="s">
        <v>178</v>
      </c>
      <c r="B140" s="18" t="s">
        <v>179</v>
      </c>
      <c r="C140" s="19"/>
      <c r="D140" s="20" t="s">
        <v>34</v>
      </c>
      <c r="E140" s="21">
        <f>+Eenheidsprijzen!D139</f>
        <v>0</v>
      </c>
      <c r="F140" s="22">
        <f t="shared" si="2"/>
        <v>0</v>
      </c>
    </row>
    <row r="141" spans="1:6" hidden="1" x14ac:dyDescent="0.25">
      <c r="A141" s="18" t="s">
        <v>180</v>
      </c>
      <c r="B141" s="18" t="s">
        <v>181</v>
      </c>
      <c r="C141" s="19"/>
      <c r="D141" s="20" t="s">
        <v>34</v>
      </c>
      <c r="E141" s="21">
        <f>+Eenheidsprijzen!D140</f>
        <v>0</v>
      </c>
      <c r="F141" s="22">
        <f t="shared" si="2"/>
        <v>0</v>
      </c>
    </row>
    <row r="142" spans="1:6" ht="15" hidden="1" customHeight="1" x14ac:dyDescent="0.25">
      <c r="A142" s="68" t="s">
        <v>182</v>
      </c>
      <c r="B142" s="68"/>
      <c r="C142" s="69"/>
      <c r="D142" s="70"/>
      <c r="E142" s="21">
        <f>+Eenheidsprijzen!D141</f>
        <v>0</v>
      </c>
      <c r="F142" s="22">
        <f t="shared" si="2"/>
        <v>0</v>
      </c>
    </row>
    <row r="143" spans="1:6" hidden="1" x14ac:dyDescent="0.25">
      <c r="A143" s="63" t="s">
        <v>183</v>
      </c>
      <c r="B143" s="64" t="s">
        <v>184</v>
      </c>
      <c r="C143" s="64"/>
      <c r="D143" s="65"/>
      <c r="E143" s="65"/>
      <c r="F143" s="65"/>
    </row>
    <row r="144" spans="1:6" ht="26.25" hidden="1" x14ac:dyDescent="0.25">
      <c r="A144" s="18" t="s">
        <v>185</v>
      </c>
      <c r="B144" s="62" t="s">
        <v>186</v>
      </c>
      <c r="C144" s="19"/>
      <c r="D144" s="20" t="s">
        <v>34</v>
      </c>
      <c r="E144" s="21">
        <f>+Eenheidsprijzen!D143</f>
        <v>0</v>
      </c>
      <c r="F144" s="22">
        <f t="shared" si="2"/>
        <v>0</v>
      </c>
    </row>
    <row r="145" spans="1:6" ht="26.25" hidden="1" x14ac:dyDescent="0.25">
      <c r="A145" s="18" t="s">
        <v>187</v>
      </c>
      <c r="B145" s="62" t="s">
        <v>188</v>
      </c>
      <c r="C145" s="19"/>
      <c r="D145" s="20" t="s">
        <v>34</v>
      </c>
      <c r="E145" s="21">
        <f>+Eenheidsprijzen!D144</f>
        <v>0</v>
      </c>
      <c r="F145" s="22">
        <f t="shared" si="2"/>
        <v>0</v>
      </c>
    </row>
    <row r="146" spans="1:6" ht="15" hidden="1" customHeight="1" x14ac:dyDescent="0.25">
      <c r="A146" s="68" t="s">
        <v>189</v>
      </c>
      <c r="B146" s="68"/>
      <c r="C146" s="69"/>
      <c r="D146" s="20"/>
      <c r="E146" s="21">
        <f>+Eenheidsprijzen!D145</f>
        <v>0</v>
      </c>
      <c r="F146" s="22">
        <f t="shared" si="2"/>
        <v>0</v>
      </c>
    </row>
    <row r="147" spans="1:6" x14ac:dyDescent="0.25">
      <c r="A147" s="63"/>
      <c r="B147" s="63" t="s">
        <v>190</v>
      </c>
      <c r="C147" s="63"/>
      <c r="D147" s="65"/>
      <c r="E147" s="65"/>
      <c r="F147" s="65"/>
    </row>
    <row r="148" spans="1:6" hidden="1" x14ac:dyDescent="0.25">
      <c r="A148" s="16" t="s">
        <v>191</v>
      </c>
      <c r="B148" s="16" t="s">
        <v>192</v>
      </c>
      <c r="C148" s="16"/>
      <c r="D148" s="16"/>
      <c r="E148" s="16"/>
      <c r="F148" s="16"/>
    </row>
    <row r="149" spans="1:6" hidden="1" x14ac:dyDescent="0.25">
      <c r="A149" s="28" t="s">
        <v>191</v>
      </c>
      <c r="B149" s="18" t="s">
        <v>193</v>
      </c>
      <c r="C149" s="19"/>
      <c r="D149" s="20" t="s">
        <v>9</v>
      </c>
      <c r="E149" s="21">
        <f>+Eenheidsprijzen!D148</f>
        <v>0</v>
      </c>
      <c r="F149" s="22">
        <f t="shared" si="2"/>
        <v>0</v>
      </c>
    </row>
    <row r="150" spans="1:6" hidden="1" x14ac:dyDescent="0.25">
      <c r="A150" s="28" t="s">
        <v>191</v>
      </c>
      <c r="B150" s="18" t="s">
        <v>194</v>
      </c>
      <c r="C150" s="19"/>
      <c r="D150" s="20" t="s">
        <v>34</v>
      </c>
      <c r="E150" s="21">
        <f>+Eenheidsprijzen!D149</f>
        <v>0</v>
      </c>
      <c r="F150" s="22">
        <f t="shared" si="2"/>
        <v>0</v>
      </c>
    </row>
    <row r="151" spans="1:6" hidden="1" x14ac:dyDescent="0.25">
      <c r="A151" s="28" t="s">
        <v>191</v>
      </c>
      <c r="B151" s="18" t="s">
        <v>195</v>
      </c>
      <c r="C151" s="19"/>
      <c r="D151" s="20" t="s">
        <v>34</v>
      </c>
      <c r="E151" s="21">
        <f>+Eenheidsprijzen!D150</f>
        <v>0</v>
      </c>
      <c r="F151" s="22">
        <f t="shared" si="2"/>
        <v>0</v>
      </c>
    </row>
    <row r="152" spans="1:6" hidden="1" x14ac:dyDescent="0.25">
      <c r="A152" s="28" t="s">
        <v>191</v>
      </c>
      <c r="B152" s="18" t="s">
        <v>196</v>
      </c>
      <c r="C152" s="19"/>
      <c r="D152" s="20" t="s">
        <v>34</v>
      </c>
      <c r="E152" s="21">
        <f>+Eenheidsprijzen!D151</f>
        <v>0</v>
      </c>
      <c r="F152" s="22">
        <f t="shared" si="2"/>
        <v>0</v>
      </c>
    </row>
    <row r="153" spans="1:6" hidden="1" x14ac:dyDescent="0.25">
      <c r="A153" s="28" t="s">
        <v>191</v>
      </c>
      <c r="B153" s="18" t="s">
        <v>197</v>
      </c>
      <c r="C153" s="19"/>
      <c r="D153" s="20" t="s">
        <v>34</v>
      </c>
      <c r="E153" s="21">
        <f>+Eenheidsprijzen!D152</f>
        <v>0</v>
      </c>
      <c r="F153" s="22">
        <f t="shared" si="2"/>
        <v>0</v>
      </c>
    </row>
    <row r="154" spans="1:6" hidden="1" x14ac:dyDescent="0.25">
      <c r="A154" s="28" t="s">
        <v>191</v>
      </c>
      <c r="B154" s="18" t="s">
        <v>198</v>
      </c>
      <c r="C154" s="19"/>
      <c r="D154" s="20" t="s">
        <v>34</v>
      </c>
      <c r="E154" s="21">
        <f>+Eenheidsprijzen!D153</f>
        <v>0</v>
      </c>
      <c r="F154" s="22">
        <f t="shared" si="2"/>
        <v>0</v>
      </c>
    </row>
    <row r="155" spans="1:6" hidden="1" x14ac:dyDescent="0.25">
      <c r="A155" s="28" t="s">
        <v>191</v>
      </c>
      <c r="B155" s="18" t="s">
        <v>199</v>
      </c>
      <c r="C155" s="19"/>
      <c r="D155" s="20" t="s">
        <v>34</v>
      </c>
      <c r="E155" s="21">
        <f>+Eenheidsprijzen!D154</f>
        <v>0</v>
      </c>
      <c r="F155" s="22">
        <f t="shared" si="2"/>
        <v>0</v>
      </c>
    </row>
    <row r="156" spans="1:6" hidden="1" x14ac:dyDescent="0.25">
      <c r="A156" s="28" t="s">
        <v>191</v>
      </c>
      <c r="B156" s="18" t="s">
        <v>200</v>
      </c>
      <c r="C156" s="19"/>
      <c r="D156" s="20" t="s">
        <v>19</v>
      </c>
      <c r="E156" s="21">
        <f>+Eenheidsprijzen!D155</f>
        <v>0</v>
      </c>
      <c r="F156" s="22">
        <f t="shared" si="2"/>
        <v>0</v>
      </c>
    </row>
    <row r="157" spans="1:6" hidden="1" x14ac:dyDescent="0.25">
      <c r="A157" s="28" t="s">
        <v>191</v>
      </c>
      <c r="B157" s="18" t="s">
        <v>201</v>
      </c>
      <c r="C157" s="19"/>
      <c r="D157" s="20" t="s">
        <v>9</v>
      </c>
      <c r="E157" s="21">
        <f>+Eenheidsprijzen!D156</f>
        <v>0</v>
      </c>
      <c r="F157" s="22">
        <f t="shared" si="2"/>
        <v>0</v>
      </c>
    </row>
    <row r="158" spans="1:6" hidden="1" x14ac:dyDescent="0.25">
      <c r="A158" s="28" t="s">
        <v>191</v>
      </c>
      <c r="B158" s="18" t="s">
        <v>202</v>
      </c>
      <c r="C158" s="19"/>
      <c r="D158" s="20" t="s">
        <v>9</v>
      </c>
      <c r="E158" s="21">
        <f>+Eenheidsprijzen!D157</f>
        <v>0</v>
      </c>
      <c r="F158" s="22">
        <f t="shared" si="2"/>
        <v>0</v>
      </c>
    </row>
    <row r="159" spans="1:6" hidden="1" x14ac:dyDescent="0.25">
      <c r="A159" s="28" t="s">
        <v>191</v>
      </c>
      <c r="B159" s="18" t="s">
        <v>203</v>
      </c>
      <c r="C159" s="19"/>
      <c r="D159" s="20" t="s">
        <v>9</v>
      </c>
      <c r="E159" s="21">
        <f>+Eenheidsprijzen!D158</f>
        <v>0</v>
      </c>
      <c r="F159" s="22">
        <f t="shared" si="2"/>
        <v>0</v>
      </c>
    </row>
    <row r="160" spans="1:6" hidden="1" x14ac:dyDescent="0.25">
      <c r="A160" s="28" t="s">
        <v>191</v>
      </c>
      <c r="B160" s="18" t="s">
        <v>204</v>
      </c>
      <c r="C160" s="19"/>
      <c r="D160" s="20" t="s">
        <v>34</v>
      </c>
      <c r="E160" s="21">
        <f>+Eenheidsprijzen!D159</f>
        <v>0</v>
      </c>
      <c r="F160" s="22">
        <f t="shared" si="2"/>
        <v>0</v>
      </c>
    </row>
    <row r="161" spans="1:6" hidden="1" x14ac:dyDescent="0.25">
      <c r="A161" s="28" t="s">
        <v>191</v>
      </c>
      <c r="B161" s="18" t="s">
        <v>205</v>
      </c>
      <c r="C161" s="19"/>
      <c r="D161" s="20" t="s">
        <v>9</v>
      </c>
      <c r="E161" s="21">
        <f>+Eenheidsprijzen!D160</f>
        <v>0</v>
      </c>
      <c r="F161" s="22">
        <f t="shared" si="2"/>
        <v>0</v>
      </c>
    </row>
    <row r="162" spans="1:6" hidden="1" x14ac:dyDescent="0.25">
      <c r="A162" s="28" t="s">
        <v>191</v>
      </c>
      <c r="B162" s="18" t="s">
        <v>206</v>
      </c>
      <c r="C162" s="19"/>
      <c r="D162" s="20" t="s">
        <v>34</v>
      </c>
      <c r="E162" s="21">
        <f>+Eenheidsprijzen!D161</f>
        <v>0</v>
      </c>
      <c r="F162" s="22">
        <f t="shared" si="2"/>
        <v>0</v>
      </c>
    </row>
    <row r="163" spans="1:6" hidden="1" x14ac:dyDescent="0.25">
      <c r="A163" s="28" t="s">
        <v>191</v>
      </c>
      <c r="B163" s="18" t="s">
        <v>207</v>
      </c>
      <c r="C163" s="19"/>
      <c r="D163" s="20" t="s">
        <v>9</v>
      </c>
      <c r="E163" s="21">
        <f>+Eenheidsprijzen!D162</f>
        <v>0</v>
      </c>
      <c r="F163" s="22">
        <f t="shared" si="2"/>
        <v>0</v>
      </c>
    </row>
    <row r="164" spans="1:6" hidden="1" x14ac:dyDescent="0.25">
      <c r="A164" s="28" t="s">
        <v>191</v>
      </c>
      <c r="B164" s="18" t="s">
        <v>208</v>
      </c>
      <c r="C164" s="19"/>
      <c r="D164" s="20" t="s">
        <v>9</v>
      </c>
      <c r="E164" s="21">
        <f>+Eenheidsprijzen!D163</f>
        <v>0</v>
      </c>
      <c r="F164" s="22">
        <f t="shared" si="2"/>
        <v>0</v>
      </c>
    </row>
    <row r="165" spans="1:6" hidden="1" x14ac:dyDescent="0.25">
      <c r="A165" s="18" t="s">
        <v>191</v>
      </c>
      <c r="B165" s="18" t="s">
        <v>209</v>
      </c>
      <c r="C165" s="19"/>
      <c r="D165" s="20" t="s">
        <v>9</v>
      </c>
      <c r="E165" s="21">
        <f>+Eenheidsprijzen!D164</f>
        <v>0</v>
      </c>
      <c r="F165" s="22">
        <f t="shared" si="2"/>
        <v>0</v>
      </c>
    </row>
    <row r="166" spans="1:6" ht="39" x14ac:dyDescent="0.25">
      <c r="A166" s="71" t="s">
        <v>210</v>
      </c>
      <c r="B166" s="72" t="s">
        <v>211</v>
      </c>
      <c r="C166" s="72"/>
      <c r="D166" s="16"/>
      <c r="E166" s="16"/>
      <c r="F166" s="16"/>
    </row>
    <row r="167" spans="1:6" x14ac:dyDescent="0.25">
      <c r="A167" s="18" t="s">
        <v>210</v>
      </c>
      <c r="B167" s="18" t="s">
        <v>193</v>
      </c>
      <c r="C167" s="23">
        <v>71</v>
      </c>
      <c r="D167" s="20" t="s">
        <v>9</v>
      </c>
      <c r="E167" s="21">
        <f>+Eenheidsprijzen!D166</f>
        <v>0</v>
      </c>
      <c r="F167" s="22">
        <f t="shared" si="2"/>
        <v>0</v>
      </c>
    </row>
    <row r="168" spans="1:6" hidden="1" x14ac:dyDescent="0.25">
      <c r="A168" s="18" t="s">
        <v>210</v>
      </c>
      <c r="B168" s="18" t="s">
        <v>194</v>
      </c>
      <c r="C168" s="23"/>
      <c r="D168" s="20" t="s">
        <v>34</v>
      </c>
      <c r="E168" s="21">
        <f>+Eenheidsprijzen!D167</f>
        <v>0</v>
      </c>
      <c r="F168" s="22">
        <f t="shared" si="2"/>
        <v>0</v>
      </c>
    </row>
    <row r="169" spans="1:6" hidden="1" x14ac:dyDescent="0.25">
      <c r="A169" s="18" t="s">
        <v>210</v>
      </c>
      <c r="B169" s="18" t="s">
        <v>195</v>
      </c>
      <c r="C169" s="23"/>
      <c r="D169" s="20" t="s">
        <v>34</v>
      </c>
      <c r="E169" s="21">
        <f>+Eenheidsprijzen!D168</f>
        <v>0</v>
      </c>
      <c r="F169" s="22">
        <f t="shared" si="2"/>
        <v>0</v>
      </c>
    </row>
    <row r="170" spans="1:6" hidden="1" x14ac:dyDescent="0.25">
      <c r="A170" s="18" t="s">
        <v>210</v>
      </c>
      <c r="B170" s="18" t="s">
        <v>196</v>
      </c>
      <c r="C170" s="23"/>
      <c r="D170" s="20" t="s">
        <v>34</v>
      </c>
      <c r="E170" s="21">
        <f>+Eenheidsprijzen!D169</f>
        <v>0</v>
      </c>
      <c r="F170" s="22">
        <f t="shared" si="2"/>
        <v>0</v>
      </c>
    </row>
    <row r="171" spans="1:6" x14ac:dyDescent="0.25">
      <c r="A171" s="18" t="s">
        <v>210</v>
      </c>
      <c r="B171" s="18" t="s">
        <v>197</v>
      </c>
      <c r="C171" s="23">
        <v>25</v>
      </c>
      <c r="D171" s="20" t="s">
        <v>34</v>
      </c>
      <c r="E171" s="21">
        <f>+Eenheidsprijzen!D170</f>
        <v>0</v>
      </c>
      <c r="F171" s="22">
        <f t="shared" si="2"/>
        <v>0</v>
      </c>
    </row>
    <row r="172" spans="1:6" hidden="1" x14ac:dyDescent="0.25">
      <c r="A172" s="18" t="s">
        <v>210</v>
      </c>
      <c r="B172" s="18" t="s">
        <v>198</v>
      </c>
      <c r="C172" s="23"/>
      <c r="D172" s="20" t="s">
        <v>34</v>
      </c>
      <c r="E172" s="21">
        <f>+Eenheidsprijzen!D171</f>
        <v>0</v>
      </c>
      <c r="F172" s="22">
        <f t="shared" si="2"/>
        <v>0</v>
      </c>
    </row>
    <row r="173" spans="1:6" hidden="1" x14ac:dyDescent="0.25">
      <c r="A173" s="18" t="s">
        <v>210</v>
      </c>
      <c r="B173" s="18" t="s">
        <v>199</v>
      </c>
      <c r="C173" s="23"/>
      <c r="D173" s="20" t="s">
        <v>34</v>
      </c>
      <c r="E173" s="21">
        <f>+Eenheidsprijzen!D172</f>
        <v>0</v>
      </c>
      <c r="F173" s="22">
        <f t="shared" si="2"/>
        <v>0</v>
      </c>
    </row>
    <row r="174" spans="1:6" hidden="1" x14ac:dyDescent="0.25">
      <c r="A174" s="18" t="s">
        <v>210</v>
      </c>
      <c r="B174" s="18" t="s">
        <v>200</v>
      </c>
      <c r="C174" s="23"/>
      <c r="D174" s="20" t="s">
        <v>19</v>
      </c>
      <c r="E174" s="21">
        <f>+Eenheidsprijzen!D173</f>
        <v>0</v>
      </c>
      <c r="F174" s="22">
        <f t="shared" si="2"/>
        <v>0</v>
      </c>
    </row>
    <row r="175" spans="1:6" x14ac:dyDescent="0.25">
      <c r="A175" s="18" t="s">
        <v>210</v>
      </c>
      <c r="B175" s="18" t="s">
        <v>201</v>
      </c>
      <c r="C175" s="23">
        <v>125</v>
      </c>
      <c r="D175" s="20" t="s">
        <v>9</v>
      </c>
      <c r="E175" s="21">
        <f>+Eenheidsprijzen!D174</f>
        <v>0</v>
      </c>
      <c r="F175" s="22">
        <f t="shared" si="2"/>
        <v>0</v>
      </c>
    </row>
    <row r="176" spans="1:6" hidden="1" x14ac:dyDescent="0.25">
      <c r="A176" s="18" t="s">
        <v>210</v>
      </c>
      <c r="B176" s="18" t="s">
        <v>202</v>
      </c>
      <c r="C176" s="23"/>
      <c r="D176" s="20" t="s">
        <v>9</v>
      </c>
      <c r="E176" s="21">
        <f>+Eenheidsprijzen!D175</f>
        <v>0</v>
      </c>
      <c r="F176" s="22">
        <f t="shared" si="2"/>
        <v>0</v>
      </c>
    </row>
    <row r="177" spans="1:6" hidden="1" x14ac:dyDescent="0.25">
      <c r="A177" s="18" t="s">
        <v>210</v>
      </c>
      <c r="B177" s="18" t="s">
        <v>203</v>
      </c>
      <c r="C177" s="23"/>
      <c r="D177" s="20" t="s">
        <v>9</v>
      </c>
      <c r="E177" s="21">
        <f>+Eenheidsprijzen!D176</f>
        <v>0</v>
      </c>
      <c r="F177" s="22">
        <f t="shared" si="2"/>
        <v>0</v>
      </c>
    </row>
    <row r="178" spans="1:6" x14ac:dyDescent="0.25">
      <c r="A178" s="18" t="s">
        <v>210</v>
      </c>
      <c r="B178" s="18" t="s">
        <v>204</v>
      </c>
      <c r="C178" s="23">
        <v>9</v>
      </c>
      <c r="D178" s="20" t="s">
        <v>34</v>
      </c>
      <c r="E178" s="21">
        <f>+Eenheidsprijzen!D177</f>
        <v>0</v>
      </c>
      <c r="F178" s="22">
        <f t="shared" si="2"/>
        <v>0</v>
      </c>
    </row>
    <row r="179" spans="1:6" hidden="1" x14ac:dyDescent="0.25">
      <c r="A179" s="18" t="s">
        <v>210</v>
      </c>
      <c r="B179" s="18" t="s">
        <v>205</v>
      </c>
      <c r="C179" s="19"/>
      <c r="D179" s="20" t="s">
        <v>9</v>
      </c>
      <c r="E179" s="21">
        <f>+Eenheidsprijzen!D178</f>
        <v>0</v>
      </c>
      <c r="F179" s="22">
        <f t="shared" si="2"/>
        <v>0</v>
      </c>
    </row>
    <row r="180" spans="1:6" hidden="1" x14ac:dyDescent="0.25">
      <c r="A180" s="18" t="s">
        <v>210</v>
      </c>
      <c r="B180" s="18" t="s">
        <v>206</v>
      </c>
      <c r="C180" s="19"/>
      <c r="D180" s="20" t="s">
        <v>34</v>
      </c>
      <c r="E180" s="21">
        <f>+Eenheidsprijzen!D179</f>
        <v>0</v>
      </c>
      <c r="F180" s="22">
        <f t="shared" si="2"/>
        <v>0</v>
      </c>
    </row>
    <row r="181" spans="1:6" hidden="1" x14ac:dyDescent="0.25">
      <c r="A181" s="18" t="s">
        <v>210</v>
      </c>
      <c r="B181" s="18" t="s">
        <v>212</v>
      </c>
      <c r="C181" s="19"/>
      <c r="D181" s="20" t="s">
        <v>9</v>
      </c>
      <c r="E181" s="21">
        <f>+Eenheidsprijzen!D180</f>
        <v>0</v>
      </c>
      <c r="F181" s="22">
        <f t="shared" si="2"/>
        <v>0</v>
      </c>
    </row>
    <row r="182" spans="1:6" hidden="1" x14ac:dyDescent="0.25">
      <c r="A182" s="18" t="s">
        <v>210</v>
      </c>
      <c r="B182" s="18" t="s">
        <v>208</v>
      </c>
      <c r="C182" s="19"/>
      <c r="D182" s="20" t="s">
        <v>9</v>
      </c>
      <c r="E182" s="21">
        <f>+Eenheidsprijzen!D181</f>
        <v>0</v>
      </c>
      <c r="F182" s="22">
        <f t="shared" si="2"/>
        <v>0</v>
      </c>
    </row>
    <row r="183" spans="1:6" hidden="1" x14ac:dyDescent="0.25">
      <c r="A183" s="18" t="s">
        <v>210</v>
      </c>
      <c r="B183" s="18" t="s">
        <v>209</v>
      </c>
      <c r="C183" s="19"/>
      <c r="D183" s="20" t="s">
        <v>9</v>
      </c>
      <c r="E183" s="21">
        <f>+Eenheidsprijzen!D182</f>
        <v>0</v>
      </c>
      <c r="F183" s="22">
        <f t="shared" si="2"/>
        <v>0</v>
      </c>
    </row>
    <row r="184" spans="1:6" hidden="1" x14ac:dyDescent="0.25">
      <c r="A184" s="16" t="s">
        <v>213</v>
      </c>
      <c r="B184" s="16" t="s">
        <v>214</v>
      </c>
      <c r="C184" s="16"/>
      <c r="D184" s="16"/>
      <c r="E184" s="16"/>
      <c r="F184" s="16"/>
    </row>
    <row r="185" spans="1:6" hidden="1" x14ac:dyDescent="0.25">
      <c r="A185" s="18" t="s">
        <v>213</v>
      </c>
      <c r="B185" s="18" t="s">
        <v>193</v>
      </c>
      <c r="C185" s="19"/>
      <c r="D185" s="20" t="s">
        <v>9</v>
      </c>
      <c r="E185" s="21">
        <f>+Eenheidsprijzen!D184</f>
        <v>0</v>
      </c>
      <c r="F185" s="22">
        <f t="shared" si="2"/>
        <v>0</v>
      </c>
    </row>
    <row r="186" spans="1:6" hidden="1" x14ac:dyDescent="0.25">
      <c r="A186" s="18" t="s">
        <v>213</v>
      </c>
      <c r="B186" s="18" t="s">
        <v>194</v>
      </c>
      <c r="C186" s="19"/>
      <c r="D186" s="20" t="s">
        <v>34</v>
      </c>
      <c r="E186" s="21">
        <f>+Eenheidsprijzen!D185</f>
        <v>0</v>
      </c>
      <c r="F186" s="22">
        <f t="shared" si="2"/>
        <v>0</v>
      </c>
    </row>
    <row r="187" spans="1:6" hidden="1" x14ac:dyDescent="0.25">
      <c r="A187" s="18" t="s">
        <v>213</v>
      </c>
      <c r="B187" s="18" t="s">
        <v>195</v>
      </c>
      <c r="C187" s="19"/>
      <c r="D187" s="20" t="s">
        <v>34</v>
      </c>
      <c r="E187" s="21">
        <f>+Eenheidsprijzen!D186</f>
        <v>0</v>
      </c>
      <c r="F187" s="22">
        <f t="shared" si="2"/>
        <v>0</v>
      </c>
    </row>
    <row r="188" spans="1:6" hidden="1" x14ac:dyDescent="0.25">
      <c r="A188" s="18" t="s">
        <v>213</v>
      </c>
      <c r="B188" s="18" t="s">
        <v>196</v>
      </c>
      <c r="C188" s="19"/>
      <c r="D188" s="20" t="s">
        <v>34</v>
      </c>
      <c r="E188" s="21">
        <f>+Eenheidsprijzen!D187</f>
        <v>0</v>
      </c>
      <c r="F188" s="22">
        <f t="shared" si="2"/>
        <v>0</v>
      </c>
    </row>
    <row r="189" spans="1:6" hidden="1" x14ac:dyDescent="0.25">
      <c r="A189" s="18" t="s">
        <v>213</v>
      </c>
      <c r="B189" s="18" t="s">
        <v>197</v>
      </c>
      <c r="C189" s="19"/>
      <c r="D189" s="20" t="s">
        <v>34</v>
      </c>
      <c r="E189" s="21">
        <f>+Eenheidsprijzen!D188</f>
        <v>0</v>
      </c>
      <c r="F189" s="22">
        <f t="shared" si="2"/>
        <v>0</v>
      </c>
    </row>
    <row r="190" spans="1:6" hidden="1" x14ac:dyDescent="0.25">
      <c r="A190" s="18" t="s">
        <v>213</v>
      </c>
      <c r="B190" s="18" t="s">
        <v>198</v>
      </c>
      <c r="C190" s="19"/>
      <c r="D190" s="20" t="s">
        <v>34</v>
      </c>
      <c r="E190" s="21">
        <f>+Eenheidsprijzen!D189</f>
        <v>0</v>
      </c>
      <c r="F190" s="22">
        <f t="shared" si="2"/>
        <v>0</v>
      </c>
    </row>
    <row r="191" spans="1:6" hidden="1" x14ac:dyDescent="0.25">
      <c r="A191" s="18" t="s">
        <v>213</v>
      </c>
      <c r="B191" s="18" t="s">
        <v>199</v>
      </c>
      <c r="C191" s="19"/>
      <c r="D191" s="20" t="s">
        <v>34</v>
      </c>
      <c r="E191" s="21">
        <f>+Eenheidsprijzen!D190</f>
        <v>0</v>
      </c>
      <c r="F191" s="22">
        <f t="shared" si="2"/>
        <v>0</v>
      </c>
    </row>
    <row r="192" spans="1:6" hidden="1" x14ac:dyDescent="0.25">
      <c r="A192" s="18" t="s">
        <v>213</v>
      </c>
      <c r="B192" s="18" t="s">
        <v>200</v>
      </c>
      <c r="C192" s="19"/>
      <c r="D192" s="20" t="s">
        <v>19</v>
      </c>
      <c r="E192" s="21">
        <f>+Eenheidsprijzen!D191</f>
        <v>0</v>
      </c>
      <c r="F192" s="22">
        <f t="shared" si="2"/>
        <v>0</v>
      </c>
    </row>
    <row r="193" spans="1:6" hidden="1" x14ac:dyDescent="0.25">
      <c r="A193" s="18" t="s">
        <v>213</v>
      </c>
      <c r="B193" s="18" t="s">
        <v>201</v>
      </c>
      <c r="C193" s="19"/>
      <c r="D193" s="20" t="s">
        <v>9</v>
      </c>
      <c r="E193" s="21">
        <f>+Eenheidsprijzen!D192</f>
        <v>0</v>
      </c>
      <c r="F193" s="22">
        <f t="shared" si="2"/>
        <v>0</v>
      </c>
    </row>
    <row r="194" spans="1:6" hidden="1" x14ac:dyDescent="0.25">
      <c r="A194" s="18" t="s">
        <v>213</v>
      </c>
      <c r="B194" s="18" t="s">
        <v>202</v>
      </c>
      <c r="C194" s="19"/>
      <c r="D194" s="20" t="s">
        <v>9</v>
      </c>
      <c r="E194" s="21">
        <f>+Eenheidsprijzen!D193</f>
        <v>0</v>
      </c>
      <c r="F194" s="22">
        <f t="shared" si="2"/>
        <v>0</v>
      </c>
    </row>
    <row r="195" spans="1:6" hidden="1" x14ac:dyDescent="0.25">
      <c r="A195" s="18" t="s">
        <v>213</v>
      </c>
      <c r="B195" s="18" t="s">
        <v>203</v>
      </c>
      <c r="C195" s="19"/>
      <c r="D195" s="20" t="s">
        <v>9</v>
      </c>
      <c r="E195" s="21">
        <f>+Eenheidsprijzen!D194</f>
        <v>0</v>
      </c>
      <c r="F195" s="22">
        <f t="shared" si="2"/>
        <v>0</v>
      </c>
    </row>
    <row r="196" spans="1:6" hidden="1" x14ac:dyDescent="0.25">
      <c r="A196" s="18" t="s">
        <v>213</v>
      </c>
      <c r="B196" s="18" t="s">
        <v>204</v>
      </c>
      <c r="C196" s="19"/>
      <c r="D196" s="20" t="s">
        <v>34</v>
      </c>
      <c r="E196" s="21">
        <f>+Eenheidsprijzen!D195</f>
        <v>0</v>
      </c>
      <c r="F196" s="22">
        <f t="shared" si="2"/>
        <v>0</v>
      </c>
    </row>
    <row r="197" spans="1:6" hidden="1" x14ac:dyDescent="0.25">
      <c r="A197" s="18" t="s">
        <v>213</v>
      </c>
      <c r="B197" s="18" t="s">
        <v>205</v>
      </c>
      <c r="C197" s="19"/>
      <c r="D197" s="20" t="s">
        <v>9</v>
      </c>
      <c r="E197" s="21">
        <f>+Eenheidsprijzen!D196</f>
        <v>0</v>
      </c>
      <c r="F197" s="22">
        <f t="shared" si="2"/>
        <v>0</v>
      </c>
    </row>
    <row r="198" spans="1:6" hidden="1" x14ac:dyDescent="0.25">
      <c r="A198" s="18" t="s">
        <v>213</v>
      </c>
      <c r="B198" s="18" t="s">
        <v>206</v>
      </c>
      <c r="C198" s="19"/>
      <c r="D198" s="20" t="s">
        <v>34</v>
      </c>
      <c r="E198" s="21">
        <f>+Eenheidsprijzen!D197</f>
        <v>0</v>
      </c>
      <c r="F198" s="22">
        <f t="shared" si="2"/>
        <v>0</v>
      </c>
    </row>
    <row r="199" spans="1:6" hidden="1" x14ac:dyDescent="0.25">
      <c r="A199" s="18" t="s">
        <v>213</v>
      </c>
      <c r="B199" s="18" t="s">
        <v>212</v>
      </c>
      <c r="C199" s="19"/>
      <c r="D199" s="20" t="s">
        <v>9</v>
      </c>
      <c r="E199" s="21">
        <f>+Eenheidsprijzen!D198</f>
        <v>0</v>
      </c>
      <c r="F199" s="22">
        <f t="shared" ref="F199:F262" si="3">C199*E199</f>
        <v>0</v>
      </c>
    </row>
    <row r="200" spans="1:6" hidden="1" x14ac:dyDescent="0.25">
      <c r="A200" s="18" t="s">
        <v>213</v>
      </c>
      <c r="B200" s="18" t="s">
        <v>208</v>
      </c>
      <c r="C200" s="19"/>
      <c r="D200" s="20" t="s">
        <v>9</v>
      </c>
      <c r="E200" s="21">
        <f>+Eenheidsprijzen!D199</f>
        <v>0</v>
      </c>
      <c r="F200" s="22">
        <f t="shared" si="3"/>
        <v>0</v>
      </c>
    </row>
    <row r="201" spans="1:6" hidden="1" x14ac:dyDescent="0.25">
      <c r="A201" s="18" t="s">
        <v>213</v>
      </c>
      <c r="B201" s="18" t="s">
        <v>209</v>
      </c>
      <c r="C201" s="19"/>
      <c r="D201" s="20" t="s">
        <v>9</v>
      </c>
      <c r="E201" s="21">
        <f>+Eenheidsprijzen!D200</f>
        <v>0</v>
      </c>
      <c r="F201" s="22">
        <f t="shared" si="3"/>
        <v>0</v>
      </c>
    </row>
    <row r="202" spans="1:6" ht="39" hidden="1" x14ac:dyDescent="0.25">
      <c r="A202" s="16" t="s">
        <v>215</v>
      </c>
      <c r="B202" s="72" t="s">
        <v>216</v>
      </c>
      <c r="C202" s="72"/>
      <c r="D202" s="16"/>
      <c r="E202" s="16"/>
      <c r="F202" s="16"/>
    </row>
    <row r="203" spans="1:6" hidden="1" x14ac:dyDescent="0.25">
      <c r="A203" s="18" t="s">
        <v>215</v>
      </c>
      <c r="B203" s="18" t="s">
        <v>193</v>
      </c>
      <c r="C203" s="19"/>
      <c r="D203" s="20" t="s">
        <v>9</v>
      </c>
      <c r="E203" s="21">
        <f>+Eenheidsprijzen!D202</f>
        <v>0</v>
      </c>
      <c r="F203" s="22">
        <f t="shared" si="3"/>
        <v>0</v>
      </c>
    </row>
    <row r="204" spans="1:6" hidden="1" x14ac:dyDescent="0.25">
      <c r="A204" s="18" t="s">
        <v>215</v>
      </c>
      <c r="B204" s="18" t="s">
        <v>194</v>
      </c>
      <c r="C204" s="19"/>
      <c r="D204" s="20" t="s">
        <v>34</v>
      </c>
      <c r="E204" s="21">
        <f>+Eenheidsprijzen!D203</f>
        <v>0</v>
      </c>
      <c r="F204" s="22">
        <f t="shared" si="3"/>
        <v>0</v>
      </c>
    </row>
    <row r="205" spans="1:6" hidden="1" x14ac:dyDescent="0.25">
      <c r="A205" s="18" t="s">
        <v>215</v>
      </c>
      <c r="B205" s="18" t="s">
        <v>195</v>
      </c>
      <c r="C205" s="19"/>
      <c r="D205" s="20" t="s">
        <v>34</v>
      </c>
      <c r="E205" s="21">
        <f>+Eenheidsprijzen!D204</f>
        <v>0</v>
      </c>
      <c r="F205" s="22">
        <f t="shared" si="3"/>
        <v>0</v>
      </c>
    </row>
    <row r="206" spans="1:6" hidden="1" x14ac:dyDescent="0.25">
      <c r="A206" s="18" t="s">
        <v>215</v>
      </c>
      <c r="B206" s="18" t="s">
        <v>196</v>
      </c>
      <c r="C206" s="19"/>
      <c r="D206" s="20" t="s">
        <v>34</v>
      </c>
      <c r="E206" s="21">
        <f>+Eenheidsprijzen!D205</f>
        <v>0</v>
      </c>
      <c r="F206" s="22">
        <f t="shared" si="3"/>
        <v>0</v>
      </c>
    </row>
    <row r="207" spans="1:6" hidden="1" x14ac:dyDescent="0.25">
      <c r="A207" s="18" t="s">
        <v>215</v>
      </c>
      <c r="B207" s="18" t="s">
        <v>197</v>
      </c>
      <c r="C207" s="19"/>
      <c r="D207" s="20" t="s">
        <v>34</v>
      </c>
      <c r="E207" s="21">
        <f>+Eenheidsprijzen!D206</f>
        <v>0</v>
      </c>
      <c r="F207" s="22">
        <f t="shared" si="3"/>
        <v>0</v>
      </c>
    </row>
    <row r="208" spans="1:6" hidden="1" x14ac:dyDescent="0.25">
      <c r="A208" s="18" t="s">
        <v>215</v>
      </c>
      <c r="B208" s="18" t="s">
        <v>198</v>
      </c>
      <c r="C208" s="19"/>
      <c r="D208" s="20" t="s">
        <v>34</v>
      </c>
      <c r="E208" s="21">
        <f>+Eenheidsprijzen!D207</f>
        <v>0</v>
      </c>
      <c r="F208" s="22">
        <f t="shared" si="3"/>
        <v>0</v>
      </c>
    </row>
    <row r="209" spans="1:7" hidden="1" x14ac:dyDescent="0.25">
      <c r="A209" s="18" t="s">
        <v>215</v>
      </c>
      <c r="B209" s="18" t="s">
        <v>199</v>
      </c>
      <c r="C209" s="19"/>
      <c r="D209" s="20" t="s">
        <v>34</v>
      </c>
      <c r="E209" s="21">
        <f>+Eenheidsprijzen!D208</f>
        <v>0</v>
      </c>
      <c r="F209" s="22">
        <f t="shared" si="3"/>
        <v>0</v>
      </c>
    </row>
    <row r="210" spans="1:7" hidden="1" x14ac:dyDescent="0.25">
      <c r="A210" s="18" t="s">
        <v>215</v>
      </c>
      <c r="B210" s="18" t="s">
        <v>200</v>
      </c>
      <c r="C210" s="19"/>
      <c r="D210" s="20" t="s">
        <v>19</v>
      </c>
      <c r="E210" s="21">
        <f>+Eenheidsprijzen!D209</f>
        <v>0</v>
      </c>
      <c r="F210" s="22">
        <f t="shared" si="3"/>
        <v>0</v>
      </c>
    </row>
    <row r="211" spans="1:7" hidden="1" x14ac:dyDescent="0.25">
      <c r="A211" s="18" t="s">
        <v>215</v>
      </c>
      <c r="B211" s="18" t="s">
        <v>201</v>
      </c>
      <c r="C211" s="19"/>
      <c r="D211" s="20" t="s">
        <v>9</v>
      </c>
      <c r="E211" s="21">
        <f>+Eenheidsprijzen!D210</f>
        <v>0</v>
      </c>
      <c r="F211" s="22">
        <f t="shared" si="3"/>
        <v>0</v>
      </c>
    </row>
    <row r="212" spans="1:7" hidden="1" x14ac:dyDescent="0.25">
      <c r="A212" s="18" t="s">
        <v>215</v>
      </c>
      <c r="B212" s="18" t="s">
        <v>202</v>
      </c>
      <c r="C212" s="19"/>
      <c r="D212" s="20" t="s">
        <v>9</v>
      </c>
      <c r="E212" s="21">
        <f>+Eenheidsprijzen!D211</f>
        <v>0</v>
      </c>
      <c r="F212" s="22">
        <f t="shared" si="3"/>
        <v>0</v>
      </c>
    </row>
    <row r="213" spans="1:7" hidden="1" x14ac:dyDescent="0.25">
      <c r="A213" s="18" t="s">
        <v>215</v>
      </c>
      <c r="B213" s="18" t="s">
        <v>203</v>
      </c>
      <c r="C213" s="19"/>
      <c r="D213" s="20" t="s">
        <v>9</v>
      </c>
      <c r="E213" s="21">
        <f>+Eenheidsprijzen!D212</f>
        <v>0</v>
      </c>
      <c r="F213" s="22">
        <f t="shared" si="3"/>
        <v>0</v>
      </c>
    </row>
    <row r="214" spans="1:7" hidden="1" x14ac:dyDescent="0.25">
      <c r="A214" s="18" t="s">
        <v>215</v>
      </c>
      <c r="B214" s="18" t="s">
        <v>204</v>
      </c>
      <c r="C214" s="19"/>
      <c r="D214" s="20" t="s">
        <v>34</v>
      </c>
      <c r="E214" s="21">
        <f>+Eenheidsprijzen!D213</f>
        <v>0</v>
      </c>
      <c r="F214" s="22">
        <f t="shared" si="3"/>
        <v>0</v>
      </c>
    </row>
    <row r="215" spans="1:7" hidden="1" x14ac:dyDescent="0.25">
      <c r="A215" s="18" t="s">
        <v>215</v>
      </c>
      <c r="B215" s="18" t="s">
        <v>205</v>
      </c>
      <c r="C215" s="19"/>
      <c r="D215" s="20" t="s">
        <v>9</v>
      </c>
      <c r="E215" s="21">
        <f>+Eenheidsprijzen!D214</f>
        <v>0</v>
      </c>
      <c r="F215" s="22">
        <f t="shared" si="3"/>
        <v>0</v>
      </c>
      <c r="G215" s="73"/>
    </row>
    <row r="216" spans="1:7" s="25" customFormat="1" hidden="1" x14ac:dyDescent="0.25">
      <c r="A216" s="18" t="s">
        <v>215</v>
      </c>
      <c r="B216" s="18" t="s">
        <v>206</v>
      </c>
      <c r="C216" s="19"/>
      <c r="D216" s="20" t="s">
        <v>34</v>
      </c>
      <c r="E216" s="21">
        <f>+Eenheidsprijzen!D215</f>
        <v>0</v>
      </c>
      <c r="F216" s="22">
        <f t="shared" si="3"/>
        <v>0</v>
      </c>
    </row>
    <row r="217" spans="1:7" hidden="1" x14ac:dyDescent="0.25">
      <c r="A217" s="18" t="s">
        <v>215</v>
      </c>
      <c r="B217" s="18" t="s">
        <v>212</v>
      </c>
      <c r="C217" s="19"/>
      <c r="D217" s="20" t="s">
        <v>9</v>
      </c>
      <c r="E217" s="21">
        <f>+Eenheidsprijzen!D216</f>
        <v>0</v>
      </c>
      <c r="F217" s="22">
        <f t="shared" si="3"/>
        <v>0</v>
      </c>
    </row>
    <row r="218" spans="1:7" s="25" customFormat="1" hidden="1" x14ac:dyDescent="0.25">
      <c r="A218" s="18" t="s">
        <v>215</v>
      </c>
      <c r="B218" s="18" t="s">
        <v>208</v>
      </c>
      <c r="C218" s="19"/>
      <c r="D218" s="20" t="s">
        <v>9</v>
      </c>
      <c r="E218" s="21">
        <f>+Eenheidsprijzen!D217</f>
        <v>0</v>
      </c>
      <c r="F218" s="22">
        <f t="shared" si="3"/>
        <v>0</v>
      </c>
    </row>
    <row r="219" spans="1:7" s="25" customFormat="1" hidden="1" x14ac:dyDescent="0.25">
      <c r="A219" s="18" t="s">
        <v>215</v>
      </c>
      <c r="B219" s="18" t="s">
        <v>209</v>
      </c>
      <c r="C219" s="19"/>
      <c r="D219" s="20" t="s">
        <v>9</v>
      </c>
      <c r="E219" s="21">
        <f>+Eenheidsprijzen!D218</f>
        <v>0</v>
      </c>
      <c r="F219" s="22">
        <f t="shared" si="3"/>
        <v>0</v>
      </c>
    </row>
    <row r="220" spans="1:7" ht="26.25" hidden="1" x14ac:dyDescent="0.25">
      <c r="A220" s="16" t="s">
        <v>215</v>
      </c>
      <c r="B220" s="72" t="s">
        <v>217</v>
      </c>
      <c r="C220" s="72"/>
      <c r="D220" s="16"/>
      <c r="E220" s="16"/>
      <c r="F220" s="16"/>
    </row>
    <row r="221" spans="1:7" hidden="1" x14ac:dyDescent="0.25">
      <c r="A221" s="18" t="s">
        <v>218</v>
      </c>
      <c r="B221" s="18" t="s">
        <v>193</v>
      </c>
      <c r="C221" s="19"/>
      <c r="D221" s="20" t="s">
        <v>9</v>
      </c>
      <c r="E221" s="21">
        <f>+Eenheidsprijzen!D220</f>
        <v>0</v>
      </c>
      <c r="F221" s="22">
        <f t="shared" si="3"/>
        <v>0</v>
      </c>
    </row>
    <row r="222" spans="1:7" hidden="1" x14ac:dyDescent="0.25">
      <c r="A222" s="18" t="s">
        <v>218</v>
      </c>
      <c r="B222" s="18" t="s">
        <v>194</v>
      </c>
      <c r="C222" s="19"/>
      <c r="D222" s="20" t="s">
        <v>34</v>
      </c>
      <c r="E222" s="21">
        <f>+Eenheidsprijzen!D221</f>
        <v>0</v>
      </c>
      <c r="F222" s="22">
        <f t="shared" si="3"/>
        <v>0</v>
      </c>
    </row>
    <row r="223" spans="1:7" s="74" customFormat="1" hidden="1" x14ac:dyDescent="0.25">
      <c r="A223" s="18" t="s">
        <v>218</v>
      </c>
      <c r="B223" s="18" t="s">
        <v>195</v>
      </c>
      <c r="C223" s="19"/>
      <c r="D223" s="20" t="s">
        <v>34</v>
      </c>
      <c r="E223" s="21">
        <f>+Eenheidsprijzen!D222</f>
        <v>0</v>
      </c>
      <c r="F223" s="22">
        <f t="shared" si="3"/>
        <v>0</v>
      </c>
    </row>
    <row r="224" spans="1:7" hidden="1" x14ac:dyDescent="0.25">
      <c r="A224" s="18" t="s">
        <v>218</v>
      </c>
      <c r="B224" s="18" t="s">
        <v>196</v>
      </c>
      <c r="C224" s="19"/>
      <c r="D224" s="20" t="s">
        <v>34</v>
      </c>
      <c r="E224" s="21">
        <f>+Eenheidsprijzen!D223</f>
        <v>0</v>
      </c>
      <c r="F224" s="22">
        <f t="shared" si="3"/>
        <v>0</v>
      </c>
    </row>
    <row r="225" spans="1:6" hidden="1" x14ac:dyDescent="0.25">
      <c r="A225" s="18" t="s">
        <v>218</v>
      </c>
      <c r="B225" s="18" t="s">
        <v>197</v>
      </c>
      <c r="C225" s="19"/>
      <c r="D225" s="20" t="s">
        <v>34</v>
      </c>
      <c r="E225" s="21">
        <f>+Eenheidsprijzen!D224</f>
        <v>0</v>
      </c>
      <c r="F225" s="22">
        <f t="shared" si="3"/>
        <v>0</v>
      </c>
    </row>
    <row r="226" spans="1:6" hidden="1" x14ac:dyDescent="0.25">
      <c r="A226" s="18" t="s">
        <v>218</v>
      </c>
      <c r="B226" s="18" t="s">
        <v>198</v>
      </c>
      <c r="C226" s="19"/>
      <c r="D226" s="20" t="s">
        <v>34</v>
      </c>
      <c r="E226" s="21">
        <f>+Eenheidsprijzen!D225</f>
        <v>0</v>
      </c>
      <c r="F226" s="22">
        <f t="shared" si="3"/>
        <v>0</v>
      </c>
    </row>
    <row r="227" spans="1:6" hidden="1" x14ac:dyDescent="0.25">
      <c r="A227" s="18" t="s">
        <v>218</v>
      </c>
      <c r="B227" s="18" t="s">
        <v>199</v>
      </c>
      <c r="C227" s="19"/>
      <c r="D227" s="20" t="s">
        <v>34</v>
      </c>
      <c r="E227" s="21">
        <f>+Eenheidsprijzen!D226</f>
        <v>0</v>
      </c>
      <c r="F227" s="22">
        <f t="shared" si="3"/>
        <v>0</v>
      </c>
    </row>
    <row r="228" spans="1:6" hidden="1" x14ac:dyDescent="0.25">
      <c r="A228" s="18" t="s">
        <v>218</v>
      </c>
      <c r="B228" s="18" t="s">
        <v>200</v>
      </c>
      <c r="C228" s="19"/>
      <c r="D228" s="20" t="s">
        <v>19</v>
      </c>
      <c r="E228" s="21">
        <f>+Eenheidsprijzen!D227</f>
        <v>0</v>
      </c>
      <c r="F228" s="22">
        <f t="shared" si="3"/>
        <v>0</v>
      </c>
    </row>
    <row r="229" spans="1:6" hidden="1" x14ac:dyDescent="0.25">
      <c r="A229" s="18" t="s">
        <v>218</v>
      </c>
      <c r="B229" s="18" t="s">
        <v>201</v>
      </c>
      <c r="C229" s="19"/>
      <c r="D229" s="20" t="s">
        <v>9</v>
      </c>
      <c r="E229" s="21">
        <f>+Eenheidsprijzen!D228</f>
        <v>0</v>
      </c>
      <c r="F229" s="22">
        <f t="shared" si="3"/>
        <v>0</v>
      </c>
    </row>
    <row r="230" spans="1:6" hidden="1" x14ac:dyDescent="0.25">
      <c r="A230" s="18" t="s">
        <v>218</v>
      </c>
      <c r="B230" s="18" t="s">
        <v>202</v>
      </c>
      <c r="C230" s="19"/>
      <c r="D230" s="20" t="s">
        <v>9</v>
      </c>
      <c r="E230" s="21">
        <f>+Eenheidsprijzen!D229</f>
        <v>0</v>
      </c>
      <c r="F230" s="22">
        <f t="shared" si="3"/>
        <v>0</v>
      </c>
    </row>
    <row r="231" spans="1:6" hidden="1" x14ac:dyDescent="0.25">
      <c r="A231" s="18" t="s">
        <v>218</v>
      </c>
      <c r="B231" s="18" t="s">
        <v>203</v>
      </c>
      <c r="C231" s="19"/>
      <c r="D231" s="20" t="s">
        <v>9</v>
      </c>
      <c r="E231" s="21">
        <f>+Eenheidsprijzen!D230</f>
        <v>0</v>
      </c>
      <c r="F231" s="22">
        <f t="shared" si="3"/>
        <v>0</v>
      </c>
    </row>
    <row r="232" spans="1:6" hidden="1" x14ac:dyDescent="0.25">
      <c r="A232" s="18" t="s">
        <v>218</v>
      </c>
      <c r="B232" s="18" t="s">
        <v>204</v>
      </c>
      <c r="C232" s="19"/>
      <c r="D232" s="20" t="s">
        <v>34</v>
      </c>
      <c r="E232" s="21">
        <f>+Eenheidsprijzen!D231</f>
        <v>0</v>
      </c>
      <c r="F232" s="22">
        <f t="shared" si="3"/>
        <v>0</v>
      </c>
    </row>
    <row r="233" spans="1:6" hidden="1" x14ac:dyDescent="0.25">
      <c r="A233" s="18" t="s">
        <v>218</v>
      </c>
      <c r="B233" s="18" t="s">
        <v>205</v>
      </c>
      <c r="C233" s="19"/>
      <c r="D233" s="20" t="s">
        <v>9</v>
      </c>
      <c r="E233" s="21">
        <f>+Eenheidsprijzen!D232</f>
        <v>0</v>
      </c>
      <c r="F233" s="22">
        <f t="shared" si="3"/>
        <v>0</v>
      </c>
    </row>
    <row r="234" spans="1:6" hidden="1" x14ac:dyDescent="0.25">
      <c r="A234" s="18" t="s">
        <v>218</v>
      </c>
      <c r="B234" s="18" t="s">
        <v>206</v>
      </c>
      <c r="C234" s="19"/>
      <c r="D234" s="20" t="s">
        <v>34</v>
      </c>
      <c r="E234" s="21">
        <f>+Eenheidsprijzen!D233</f>
        <v>0</v>
      </c>
      <c r="F234" s="22">
        <f t="shared" si="3"/>
        <v>0</v>
      </c>
    </row>
    <row r="235" spans="1:6" hidden="1" x14ac:dyDescent="0.25">
      <c r="A235" s="18" t="s">
        <v>218</v>
      </c>
      <c r="B235" s="18" t="s">
        <v>212</v>
      </c>
      <c r="C235" s="19"/>
      <c r="D235" s="20" t="s">
        <v>9</v>
      </c>
      <c r="E235" s="21">
        <f>+Eenheidsprijzen!D234</f>
        <v>0</v>
      </c>
      <c r="F235" s="22">
        <f t="shared" si="3"/>
        <v>0</v>
      </c>
    </row>
    <row r="236" spans="1:6" hidden="1" x14ac:dyDescent="0.25">
      <c r="A236" s="18" t="s">
        <v>218</v>
      </c>
      <c r="B236" s="18" t="s">
        <v>208</v>
      </c>
      <c r="C236" s="19"/>
      <c r="D236" s="20" t="s">
        <v>9</v>
      </c>
      <c r="E236" s="21">
        <f>+Eenheidsprijzen!D235</f>
        <v>0</v>
      </c>
      <c r="F236" s="22">
        <f t="shared" si="3"/>
        <v>0</v>
      </c>
    </row>
    <row r="237" spans="1:6" hidden="1" x14ac:dyDescent="0.25">
      <c r="A237" s="18" t="s">
        <v>218</v>
      </c>
      <c r="B237" s="18" t="s">
        <v>209</v>
      </c>
      <c r="C237" s="19"/>
      <c r="D237" s="20" t="s">
        <v>9</v>
      </c>
      <c r="E237" s="21">
        <f>+Eenheidsprijzen!D236</f>
        <v>0</v>
      </c>
      <c r="F237" s="22">
        <f t="shared" si="3"/>
        <v>0</v>
      </c>
    </row>
    <row r="238" spans="1:6" x14ac:dyDescent="0.25">
      <c r="A238" s="63"/>
      <c r="B238" s="63" t="s">
        <v>219</v>
      </c>
      <c r="C238" s="63"/>
      <c r="D238" s="63"/>
      <c r="E238" s="63"/>
      <c r="F238" s="63"/>
    </row>
    <row r="239" spans="1:6" x14ac:dyDescent="0.25">
      <c r="A239" s="16" t="s">
        <v>220</v>
      </c>
      <c r="B239" s="16" t="s">
        <v>221</v>
      </c>
      <c r="C239" s="16"/>
      <c r="D239" s="16"/>
      <c r="E239" s="16"/>
      <c r="F239" s="16"/>
    </row>
    <row r="240" spans="1:6" hidden="1" x14ac:dyDescent="0.25">
      <c r="A240" s="18" t="s">
        <v>220</v>
      </c>
      <c r="B240" s="18" t="s">
        <v>222</v>
      </c>
      <c r="C240" s="19"/>
      <c r="D240" s="20" t="s">
        <v>9</v>
      </c>
      <c r="E240" s="21">
        <f>+Eenheidsprijzen!D239</f>
        <v>0</v>
      </c>
      <c r="F240" s="22">
        <f t="shared" si="3"/>
        <v>0</v>
      </c>
    </row>
    <row r="241" spans="1:6" hidden="1" x14ac:dyDescent="0.25">
      <c r="A241" s="18" t="s">
        <v>220</v>
      </c>
      <c r="B241" s="18" t="s">
        <v>223</v>
      </c>
      <c r="C241" s="19"/>
      <c r="D241" s="20" t="s">
        <v>9</v>
      </c>
      <c r="E241" s="21">
        <f>+Eenheidsprijzen!D240</f>
        <v>0</v>
      </c>
      <c r="F241" s="22">
        <f t="shared" si="3"/>
        <v>0</v>
      </c>
    </row>
    <row r="242" spans="1:6" s="25" customFormat="1" x14ac:dyDescent="0.25">
      <c r="A242" s="18" t="s">
        <v>220</v>
      </c>
      <c r="B242" s="18" t="s">
        <v>224</v>
      </c>
      <c r="C242" s="23">
        <v>24</v>
      </c>
      <c r="D242" s="20" t="s">
        <v>9</v>
      </c>
      <c r="E242" s="21">
        <f>+Eenheidsprijzen!D241</f>
        <v>0</v>
      </c>
      <c r="F242" s="22">
        <f t="shared" si="3"/>
        <v>0</v>
      </c>
    </row>
    <row r="243" spans="1:6" s="25" customFormat="1" x14ac:dyDescent="0.25">
      <c r="A243" s="18" t="s">
        <v>220</v>
      </c>
      <c r="B243" s="18" t="s">
        <v>225</v>
      </c>
      <c r="C243" s="23">
        <v>46</v>
      </c>
      <c r="D243" s="20" t="s">
        <v>34</v>
      </c>
      <c r="E243" s="21">
        <f>+Eenheidsprijzen!D242</f>
        <v>0</v>
      </c>
      <c r="F243" s="22">
        <f t="shared" si="3"/>
        <v>0</v>
      </c>
    </row>
    <row r="244" spans="1:6" hidden="1" x14ac:dyDescent="0.25">
      <c r="A244" s="18" t="s">
        <v>220</v>
      </c>
      <c r="B244" s="18" t="s">
        <v>226</v>
      </c>
      <c r="C244" s="23"/>
      <c r="D244" s="20" t="s">
        <v>34</v>
      </c>
      <c r="E244" s="21">
        <f>+Eenheidsprijzen!D243</f>
        <v>0</v>
      </c>
      <c r="F244" s="22">
        <f t="shared" si="3"/>
        <v>0</v>
      </c>
    </row>
    <row r="245" spans="1:6" hidden="1" x14ac:dyDescent="0.25">
      <c r="A245" s="18" t="s">
        <v>220</v>
      </c>
      <c r="B245" s="18" t="s">
        <v>197</v>
      </c>
      <c r="C245" s="23"/>
      <c r="D245" s="20" t="s">
        <v>34</v>
      </c>
      <c r="E245" s="21">
        <f>+Eenheidsprijzen!D244</f>
        <v>0</v>
      </c>
      <c r="F245" s="22">
        <f t="shared" si="3"/>
        <v>0</v>
      </c>
    </row>
    <row r="246" spans="1:6" hidden="1" x14ac:dyDescent="0.25">
      <c r="A246" s="18" t="s">
        <v>220</v>
      </c>
      <c r="B246" s="18" t="s">
        <v>227</v>
      </c>
      <c r="C246" s="23"/>
      <c r="D246" s="20" t="s">
        <v>34</v>
      </c>
      <c r="E246" s="21">
        <f>+Eenheidsprijzen!D245</f>
        <v>0</v>
      </c>
      <c r="F246" s="22">
        <f t="shared" si="3"/>
        <v>0</v>
      </c>
    </row>
    <row r="247" spans="1:6" x14ac:dyDescent="0.25">
      <c r="A247" s="18" t="s">
        <v>220</v>
      </c>
      <c r="B247" s="18" t="s">
        <v>228</v>
      </c>
      <c r="C247" s="23">
        <v>60</v>
      </c>
      <c r="D247" s="20" t="s">
        <v>34</v>
      </c>
      <c r="E247" s="21">
        <f>+Eenheidsprijzen!D246</f>
        <v>0</v>
      </c>
      <c r="F247" s="22">
        <f t="shared" si="3"/>
        <v>0</v>
      </c>
    </row>
    <row r="248" spans="1:6" hidden="1" x14ac:dyDescent="0.25">
      <c r="A248" s="18" t="s">
        <v>220</v>
      </c>
      <c r="B248" s="18" t="s">
        <v>229</v>
      </c>
      <c r="C248" s="19"/>
      <c r="D248" s="20" t="s">
        <v>34</v>
      </c>
      <c r="E248" s="21">
        <f>+Eenheidsprijzen!D247</f>
        <v>0</v>
      </c>
      <c r="F248" s="22">
        <f t="shared" si="3"/>
        <v>0</v>
      </c>
    </row>
    <row r="249" spans="1:6" hidden="1" x14ac:dyDescent="0.25">
      <c r="A249" s="18" t="s">
        <v>220</v>
      </c>
      <c r="B249" s="18" t="s">
        <v>230</v>
      </c>
      <c r="C249" s="19"/>
      <c r="D249" s="20" t="s">
        <v>34</v>
      </c>
      <c r="E249" s="21">
        <f>+Eenheidsprijzen!D248</f>
        <v>0</v>
      </c>
      <c r="F249" s="22">
        <f t="shared" si="3"/>
        <v>0</v>
      </c>
    </row>
    <row r="250" spans="1:6" hidden="1" x14ac:dyDescent="0.25">
      <c r="A250" s="18" t="s">
        <v>220</v>
      </c>
      <c r="B250" s="18" t="s">
        <v>231</v>
      </c>
      <c r="C250" s="19"/>
      <c r="D250" s="20" t="s">
        <v>9</v>
      </c>
      <c r="E250" s="21">
        <f>+Eenheidsprijzen!D249</f>
        <v>0</v>
      </c>
      <c r="F250" s="22">
        <f t="shared" si="3"/>
        <v>0</v>
      </c>
    </row>
    <row r="251" spans="1:6" hidden="1" x14ac:dyDescent="0.25">
      <c r="A251" s="18" t="s">
        <v>220</v>
      </c>
      <c r="B251" s="18" t="s">
        <v>232</v>
      </c>
      <c r="C251" s="19"/>
      <c r="D251" s="20" t="s">
        <v>15</v>
      </c>
      <c r="E251" s="21">
        <f>+Eenheidsprijzen!D250</f>
        <v>0</v>
      </c>
      <c r="F251" s="22">
        <f t="shared" si="3"/>
        <v>0</v>
      </c>
    </row>
    <row r="252" spans="1:6" hidden="1" x14ac:dyDescent="0.25">
      <c r="A252" s="18" t="s">
        <v>220</v>
      </c>
      <c r="B252" s="18" t="s">
        <v>233</v>
      </c>
      <c r="C252" s="19"/>
      <c r="D252" s="20" t="s">
        <v>9</v>
      </c>
      <c r="E252" s="21">
        <f>+Eenheidsprijzen!D251</f>
        <v>0</v>
      </c>
      <c r="F252" s="22">
        <f t="shared" si="3"/>
        <v>0</v>
      </c>
    </row>
    <row r="253" spans="1:6" hidden="1" x14ac:dyDescent="0.25">
      <c r="A253" s="18" t="s">
        <v>220</v>
      </c>
      <c r="B253" s="18" t="s">
        <v>209</v>
      </c>
      <c r="C253" s="19"/>
      <c r="D253" s="20" t="s">
        <v>9</v>
      </c>
      <c r="E253" s="21">
        <f>+Eenheidsprijzen!D252</f>
        <v>0</v>
      </c>
      <c r="F253" s="22">
        <f t="shared" si="3"/>
        <v>0</v>
      </c>
    </row>
    <row r="254" spans="1:6" hidden="1" x14ac:dyDescent="0.25">
      <c r="A254" s="16" t="s">
        <v>234</v>
      </c>
      <c r="B254" s="16" t="s">
        <v>235</v>
      </c>
      <c r="C254" s="16"/>
      <c r="D254" s="16"/>
      <c r="E254" s="16"/>
      <c r="F254" s="16"/>
    </row>
    <row r="255" spans="1:6" hidden="1" x14ac:dyDescent="0.25">
      <c r="A255" s="18" t="s">
        <v>236</v>
      </c>
      <c r="B255" s="18" t="s">
        <v>222</v>
      </c>
      <c r="C255" s="19"/>
      <c r="D255" s="20" t="s">
        <v>9</v>
      </c>
      <c r="E255" s="21">
        <f>+Eenheidsprijzen!D254</f>
        <v>0</v>
      </c>
      <c r="F255" s="22">
        <f t="shared" si="3"/>
        <v>0</v>
      </c>
    </row>
    <row r="256" spans="1:6" hidden="1" x14ac:dyDescent="0.25">
      <c r="A256" s="18" t="s">
        <v>236</v>
      </c>
      <c r="B256" s="18" t="s">
        <v>223</v>
      </c>
      <c r="C256" s="19"/>
      <c r="D256" s="20" t="s">
        <v>9</v>
      </c>
      <c r="E256" s="21">
        <f>+Eenheidsprijzen!D255</f>
        <v>0</v>
      </c>
      <c r="F256" s="22">
        <f t="shared" si="3"/>
        <v>0</v>
      </c>
    </row>
    <row r="257" spans="1:6" hidden="1" x14ac:dyDescent="0.25">
      <c r="A257" s="18" t="s">
        <v>236</v>
      </c>
      <c r="B257" s="18" t="s">
        <v>224</v>
      </c>
      <c r="C257" s="19"/>
      <c r="D257" s="20" t="s">
        <v>9</v>
      </c>
      <c r="E257" s="21">
        <f>+Eenheidsprijzen!D256</f>
        <v>0</v>
      </c>
      <c r="F257" s="22">
        <f t="shared" si="3"/>
        <v>0</v>
      </c>
    </row>
    <row r="258" spans="1:6" hidden="1" x14ac:dyDescent="0.25">
      <c r="A258" s="18" t="s">
        <v>236</v>
      </c>
      <c r="B258" s="18" t="s">
        <v>225</v>
      </c>
      <c r="C258" s="19"/>
      <c r="D258" s="20" t="s">
        <v>34</v>
      </c>
      <c r="E258" s="21">
        <f>+Eenheidsprijzen!D257</f>
        <v>0</v>
      </c>
      <c r="F258" s="22">
        <f t="shared" si="3"/>
        <v>0</v>
      </c>
    </row>
    <row r="259" spans="1:6" hidden="1" x14ac:dyDescent="0.25">
      <c r="A259" s="18" t="s">
        <v>236</v>
      </c>
      <c r="B259" s="18" t="s">
        <v>226</v>
      </c>
      <c r="C259" s="19"/>
      <c r="D259" s="20" t="s">
        <v>34</v>
      </c>
      <c r="E259" s="21">
        <f>+Eenheidsprijzen!D258</f>
        <v>0</v>
      </c>
      <c r="F259" s="22">
        <f t="shared" si="3"/>
        <v>0</v>
      </c>
    </row>
    <row r="260" spans="1:6" hidden="1" x14ac:dyDescent="0.25">
      <c r="A260" s="18" t="s">
        <v>236</v>
      </c>
      <c r="B260" s="18" t="s">
        <v>197</v>
      </c>
      <c r="C260" s="19"/>
      <c r="D260" s="20" t="s">
        <v>34</v>
      </c>
      <c r="E260" s="21">
        <f>+Eenheidsprijzen!D259</f>
        <v>0</v>
      </c>
      <c r="F260" s="22">
        <f t="shared" si="3"/>
        <v>0</v>
      </c>
    </row>
    <row r="261" spans="1:6" hidden="1" x14ac:dyDescent="0.25">
      <c r="A261" s="18" t="s">
        <v>236</v>
      </c>
      <c r="B261" s="18" t="s">
        <v>237</v>
      </c>
      <c r="C261" s="19"/>
      <c r="D261" s="20" t="s">
        <v>34</v>
      </c>
      <c r="E261" s="21">
        <f>+Eenheidsprijzen!D260</f>
        <v>0</v>
      </c>
      <c r="F261" s="22">
        <f t="shared" si="3"/>
        <v>0</v>
      </c>
    </row>
    <row r="262" spans="1:6" hidden="1" x14ac:dyDescent="0.25">
      <c r="A262" s="18" t="s">
        <v>236</v>
      </c>
      <c r="B262" s="18" t="s">
        <v>228</v>
      </c>
      <c r="C262" s="19"/>
      <c r="D262" s="20" t="s">
        <v>34</v>
      </c>
      <c r="E262" s="21">
        <f>+Eenheidsprijzen!D261</f>
        <v>0</v>
      </c>
      <c r="F262" s="22">
        <f t="shared" si="3"/>
        <v>0</v>
      </c>
    </row>
    <row r="263" spans="1:6" hidden="1" x14ac:dyDescent="0.25">
      <c r="A263" s="18" t="s">
        <v>236</v>
      </c>
      <c r="B263" s="18" t="s">
        <v>229</v>
      </c>
      <c r="C263" s="19"/>
      <c r="D263" s="20" t="s">
        <v>34</v>
      </c>
      <c r="E263" s="21">
        <f>+Eenheidsprijzen!D262</f>
        <v>0</v>
      </c>
      <c r="F263" s="22">
        <f t="shared" ref="F263:F326" si="4">C263*E263</f>
        <v>0</v>
      </c>
    </row>
    <row r="264" spans="1:6" hidden="1" x14ac:dyDescent="0.25">
      <c r="A264" s="18" t="s">
        <v>236</v>
      </c>
      <c r="B264" s="18" t="s">
        <v>230</v>
      </c>
      <c r="C264" s="19"/>
      <c r="D264" s="20" t="s">
        <v>34</v>
      </c>
      <c r="E264" s="21">
        <f>+Eenheidsprijzen!D263</f>
        <v>0</v>
      </c>
      <c r="F264" s="22">
        <f t="shared" si="4"/>
        <v>0</v>
      </c>
    </row>
    <row r="265" spans="1:6" hidden="1" x14ac:dyDescent="0.25">
      <c r="A265" s="18" t="s">
        <v>236</v>
      </c>
      <c r="B265" s="18" t="s">
        <v>231</v>
      </c>
      <c r="C265" s="19"/>
      <c r="D265" s="20" t="s">
        <v>9</v>
      </c>
      <c r="E265" s="21">
        <f>+Eenheidsprijzen!D264</f>
        <v>0</v>
      </c>
      <c r="F265" s="22">
        <f t="shared" si="4"/>
        <v>0</v>
      </c>
    </row>
    <row r="266" spans="1:6" hidden="1" x14ac:dyDescent="0.25">
      <c r="A266" s="18" t="s">
        <v>236</v>
      </c>
      <c r="B266" s="18" t="s">
        <v>238</v>
      </c>
      <c r="C266" s="19"/>
      <c r="D266" s="20" t="s">
        <v>15</v>
      </c>
      <c r="E266" s="21">
        <f>+Eenheidsprijzen!D265</f>
        <v>0</v>
      </c>
      <c r="F266" s="22">
        <f t="shared" si="4"/>
        <v>0</v>
      </c>
    </row>
    <row r="267" spans="1:6" hidden="1" x14ac:dyDescent="0.25">
      <c r="A267" s="18" t="s">
        <v>236</v>
      </c>
      <c r="B267" s="18" t="s">
        <v>233</v>
      </c>
      <c r="C267" s="19"/>
      <c r="D267" s="20" t="s">
        <v>9</v>
      </c>
      <c r="E267" s="21">
        <f>+Eenheidsprijzen!D266</f>
        <v>0</v>
      </c>
      <c r="F267" s="22">
        <f t="shared" si="4"/>
        <v>0</v>
      </c>
    </row>
    <row r="268" spans="1:6" hidden="1" x14ac:dyDescent="0.25">
      <c r="A268" s="16" t="s">
        <v>234</v>
      </c>
      <c r="B268" s="16" t="s">
        <v>239</v>
      </c>
      <c r="C268" s="16"/>
      <c r="D268" s="16"/>
      <c r="E268" s="16"/>
      <c r="F268" s="16"/>
    </row>
    <row r="269" spans="1:6" hidden="1" x14ac:dyDescent="0.25">
      <c r="A269" s="18" t="s">
        <v>240</v>
      </c>
      <c r="B269" s="18" t="s">
        <v>222</v>
      </c>
      <c r="C269" s="19"/>
      <c r="D269" s="20" t="s">
        <v>9</v>
      </c>
      <c r="E269" s="21">
        <f>+Eenheidsprijzen!D268</f>
        <v>0</v>
      </c>
      <c r="F269" s="22">
        <f t="shared" si="4"/>
        <v>0</v>
      </c>
    </row>
    <row r="270" spans="1:6" hidden="1" x14ac:dyDescent="0.25">
      <c r="A270" s="18" t="s">
        <v>240</v>
      </c>
      <c r="B270" s="18" t="s">
        <v>223</v>
      </c>
      <c r="C270" s="19"/>
      <c r="D270" s="20" t="s">
        <v>9</v>
      </c>
      <c r="E270" s="21">
        <f>+Eenheidsprijzen!D269</f>
        <v>0</v>
      </c>
      <c r="F270" s="22">
        <f t="shared" si="4"/>
        <v>0</v>
      </c>
    </row>
    <row r="271" spans="1:6" hidden="1" x14ac:dyDescent="0.25">
      <c r="A271" s="18" t="s">
        <v>240</v>
      </c>
      <c r="B271" s="18" t="s">
        <v>224</v>
      </c>
      <c r="C271" s="19"/>
      <c r="D271" s="20" t="s">
        <v>9</v>
      </c>
      <c r="E271" s="21">
        <f>+Eenheidsprijzen!D270</f>
        <v>0</v>
      </c>
      <c r="F271" s="22">
        <f t="shared" si="4"/>
        <v>0</v>
      </c>
    </row>
    <row r="272" spans="1:6" hidden="1" x14ac:dyDescent="0.25">
      <c r="A272" s="18" t="s">
        <v>240</v>
      </c>
      <c r="B272" s="18" t="s">
        <v>225</v>
      </c>
      <c r="C272" s="19"/>
      <c r="D272" s="20" t="s">
        <v>34</v>
      </c>
      <c r="E272" s="21">
        <f>+Eenheidsprijzen!D271</f>
        <v>0</v>
      </c>
      <c r="F272" s="22">
        <f t="shared" si="4"/>
        <v>0</v>
      </c>
    </row>
    <row r="273" spans="1:6" hidden="1" x14ac:dyDescent="0.25">
      <c r="A273" s="18" t="s">
        <v>240</v>
      </c>
      <c r="B273" s="18" t="s">
        <v>226</v>
      </c>
      <c r="C273" s="19"/>
      <c r="D273" s="20" t="s">
        <v>34</v>
      </c>
      <c r="E273" s="21">
        <f>+Eenheidsprijzen!D272</f>
        <v>0</v>
      </c>
      <c r="F273" s="22">
        <f t="shared" si="4"/>
        <v>0</v>
      </c>
    </row>
    <row r="274" spans="1:6" hidden="1" x14ac:dyDescent="0.25">
      <c r="A274" s="18" t="s">
        <v>240</v>
      </c>
      <c r="B274" s="18" t="s">
        <v>197</v>
      </c>
      <c r="C274" s="19"/>
      <c r="D274" s="20" t="s">
        <v>34</v>
      </c>
      <c r="E274" s="21">
        <f>+Eenheidsprijzen!D273</f>
        <v>0</v>
      </c>
      <c r="F274" s="22">
        <f t="shared" si="4"/>
        <v>0</v>
      </c>
    </row>
    <row r="275" spans="1:6" hidden="1" x14ac:dyDescent="0.25">
      <c r="A275" s="18" t="s">
        <v>240</v>
      </c>
      <c r="B275" s="18" t="s">
        <v>237</v>
      </c>
      <c r="C275" s="19"/>
      <c r="D275" s="20" t="s">
        <v>34</v>
      </c>
      <c r="E275" s="21">
        <f>+Eenheidsprijzen!D274</f>
        <v>0</v>
      </c>
      <c r="F275" s="22">
        <f t="shared" si="4"/>
        <v>0</v>
      </c>
    </row>
    <row r="276" spans="1:6" hidden="1" x14ac:dyDescent="0.25">
      <c r="A276" s="18" t="s">
        <v>240</v>
      </c>
      <c r="B276" s="18" t="s">
        <v>228</v>
      </c>
      <c r="C276" s="19"/>
      <c r="D276" s="20" t="s">
        <v>34</v>
      </c>
      <c r="E276" s="21">
        <f>+Eenheidsprijzen!D275</f>
        <v>0</v>
      </c>
      <c r="F276" s="22">
        <f t="shared" si="4"/>
        <v>0</v>
      </c>
    </row>
    <row r="277" spans="1:6" hidden="1" x14ac:dyDescent="0.25">
      <c r="A277" s="18" t="s">
        <v>240</v>
      </c>
      <c r="B277" s="18" t="s">
        <v>229</v>
      </c>
      <c r="C277" s="19"/>
      <c r="D277" s="20" t="s">
        <v>34</v>
      </c>
      <c r="E277" s="21">
        <f>+Eenheidsprijzen!D276</f>
        <v>0</v>
      </c>
      <c r="F277" s="22">
        <f t="shared" si="4"/>
        <v>0</v>
      </c>
    </row>
    <row r="278" spans="1:6" hidden="1" x14ac:dyDescent="0.25">
      <c r="A278" s="18" t="s">
        <v>240</v>
      </c>
      <c r="B278" s="18" t="s">
        <v>230</v>
      </c>
      <c r="C278" s="19"/>
      <c r="D278" s="20" t="s">
        <v>34</v>
      </c>
      <c r="E278" s="21">
        <f>+Eenheidsprijzen!D277</f>
        <v>0</v>
      </c>
      <c r="F278" s="22">
        <f t="shared" si="4"/>
        <v>0</v>
      </c>
    </row>
    <row r="279" spans="1:6" hidden="1" x14ac:dyDescent="0.25">
      <c r="A279" s="18" t="s">
        <v>240</v>
      </c>
      <c r="B279" s="18" t="s">
        <v>231</v>
      </c>
      <c r="C279" s="19"/>
      <c r="D279" s="20" t="s">
        <v>9</v>
      </c>
      <c r="E279" s="21">
        <f>+Eenheidsprijzen!D278</f>
        <v>0</v>
      </c>
      <c r="F279" s="22">
        <f t="shared" si="4"/>
        <v>0</v>
      </c>
    </row>
    <row r="280" spans="1:6" hidden="1" x14ac:dyDescent="0.25">
      <c r="A280" s="18" t="s">
        <v>240</v>
      </c>
      <c r="B280" s="18" t="s">
        <v>238</v>
      </c>
      <c r="C280" s="19"/>
      <c r="D280" s="20" t="s">
        <v>15</v>
      </c>
      <c r="E280" s="21">
        <f>+Eenheidsprijzen!D279</f>
        <v>0</v>
      </c>
      <c r="F280" s="22">
        <f t="shared" si="4"/>
        <v>0</v>
      </c>
    </row>
    <row r="281" spans="1:6" hidden="1" x14ac:dyDescent="0.25">
      <c r="A281" s="18" t="s">
        <v>240</v>
      </c>
      <c r="B281" s="18" t="s">
        <v>233</v>
      </c>
      <c r="C281" s="19"/>
      <c r="D281" s="20" t="s">
        <v>9</v>
      </c>
      <c r="E281" s="21">
        <f>+Eenheidsprijzen!D280</f>
        <v>0</v>
      </c>
      <c r="F281" s="22">
        <f t="shared" si="4"/>
        <v>0</v>
      </c>
    </row>
    <row r="282" spans="1:6" ht="39" hidden="1" x14ac:dyDescent="0.25">
      <c r="A282" s="63"/>
      <c r="B282" s="75" t="s">
        <v>359</v>
      </c>
      <c r="C282" s="75"/>
      <c r="D282" s="63"/>
      <c r="E282" s="63"/>
      <c r="F282" s="63"/>
    </row>
    <row r="283" spans="1:6" hidden="1" x14ac:dyDescent="0.25">
      <c r="A283" s="16" t="s">
        <v>242</v>
      </c>
      <c r="B283" s="16" t="s">
        <v>221</v>
      </c>
      <c r="C283" s="16"/>
      <c r="D283" s="16"/>
      <c r="E283" s="16"/>
      <c r="F283" s="16"/>
    </row>
    <row r="284" spans="1:6" hidden="1" x14ac:dyDescent="0.25">
      <c r="A284" s="18" t="s">
        <v>243</v>
      </c>
      <c r="B284" s="18" t="s">
        <v>244</v>
      </c>
      <c r="C284" s="19"/>
      <c r="D284" s="20" t="s">
        <v>9</v>
      </c>
      <c r="E284" s="21">
        <f>+Eenheidsprijzen!D283</f>
        <v>0</v>
      </c>
      <c r="F284" s="22">
        <f t="shared" si="4"/>
        <v>0</v>
      </c>
    </row>
    <row r="285" spans="1:6" hidden="1" x14ac:dyDescent="0.25">
      <c r="A285" s="18" t="s">
        <v>243</v>
      </c>
      <c r="B285" s="18" t="s">
        <v>89</v>
      </c>
      <c r="C285" s="19"/>
      <c r="D285" s="20" t="s">
        <v>34</v>
      </c>
      <c r="E285" s="21">
        <f>+Eenheidsprijzen!D284</f>
        <v>0</v>
      </c>
      <c r="F285" s="22">
        <f t="shared" si="4"/>
        <v>0</v>
      </c>
    </row>
    <row r="286" spans="1:6" hidden="1" x14ac:dyDescent="0.25">
      <c r="A286" s="18" t="s">
        <v>243</v>
      </c>
      <c r="B286" s="18" t="s">
        <v>245</v>
      </c>
      <c r="C286" s="19"/>
      <c r="D286" s="20" t="s">
        <v>34</v>
      </c>
      <c r="E286" s="21">
        <f>+Eenheidsprijzen!D285</f>
        <v>0</v>
      </c>
      <c r="F286" s="22">
        <f t="shared" si="4"/>
        <v>0</v>
      </c>
    </row>
    <row r="287" spans="1:6" hidden="1" x14ac:dyDescent="0.25">
      <c r="A287" s="18" t="s">
        <v>243</v>
      </c>
      <c r="B287" s="18" t="s">
        <v>91</v>
      </c>
      <c r="C287" s="19"/>
      <c r="D287" s="20" t="s">
        <v>9</v>
      </c>
      <c r="E287" s="21">
        <f>+Eenheidsprijzen!D286</f>
        <v>0</v>
      </c>
      <c r="F287" s="22">
        <f t="shared" si="4"/>
        <v>0</v>
      </c>
    </row>
    <row r="288" spans="1:6" hidden="1" x14ac:dyDescent="0.25">
      <c r="A288" s="18" t="s">
        <v>243</v>
      </c>
      <c r="B288" s="18" t="s">
        <v>246</v>
      </c>
      <c r="C288" s="19"/>
      <c r="D288" s="20" t="s">
        <v>34</v>
      </c>
      <c r="E288" s="21">
        <f>+Eenheidsprijzen!D287</f>
        <v>0</v>
      </c>
      <c r="F288" s="22">
        <f t="shared" si="4"/>
        <v>0</v>
      </c>
    </row>
    <row r="289" spans="1:6" hidden="1" x14ac:dyDescent="0.25">
      <c r="A289" s="18" t="s">
        <v>243</v>
      </c>
      <c r="B289" s="18" t="s">
        <v>247</v>
      </c>
      <c r="C289" s="19"/>
      <c r="D289" s="20" t="s">
        <v>34</v>
      </c>
      <c r="E289" s="21">
        <f>+Eenheidsprijzen!D288</f>
        <v>0</v>
      </c>
      <c r="F289" s="22">
        <f t="shared" si="4"/>
        <v>0</v>
      </c>
    </row>
    <row r="290" spans="1:6" hidden="1" x14ac:dyDescent="0.25">
      <c r="A290" s="16" t="s">
        <v>248</v>
      </c>
      <c r="B290" s="76" t="s">
        <v>249</v>
      </c>
      <c r="C290" s="76"/>
      <c r="D290" s="16"/>
      <c r="E290" s="16"/>
      <c r="F290" s="16"/>
    </row>
    <row r="291" spans="1:6" hidden="1" x14ac:dyDescent="0.25">
      <c r="A291" s="18" t="s">
        <v>250</v>
      </c>
      <c r="B291" s="18" t="s">
        <v>244</v>
      </c>
      <c r="C291" s="19"/>
      <c r="D291" s="20" t="s">
        <v>9</v>
      </c>
      <c r="E291" s="21">
        <f>+Eenheidsprijzen!D290</f>
        <v>0</v>
      </c>
      <c r="F291" s="22">
        <f t="shared" si="4"/>
        <v>0</v>
      </c>
    </row>
    <row r="292" spans="1:6" hidden="1" x14ac:dyDescent="0.25">
      <c r="A292" s="18" t="s">
        <v>250</v>
      </c>
      <c r="B292" s="18" t="s">
        <v>89</v>
      </c>
      <c r="C292" s="19"/>
      <c r="D292" s="20" t="s">
        <v>34</v>
      </c>
      <c r="E292" s="21">
        <f>+Eenheidsprijzen!D291</f>
        <v>0</v>
      </c>
      <c r="F292" s="22">
        <f t="shared" si="4"/>
        <v>0</v>
      </c>
    </row>
    <row r="293" spans="1:6" hidden="1" x14ac:dyDescent="0.25">
      <c r="A293" s="18" t="s">
        <v>250</v>
      </c>
      <c r="B293" s="18" t="s">
        <v>245</v>
      </c>
      <c r="C293" s="19"/>
      <c r="D293" s="20" t="s">
        <v>34</v>
      </c>
      <c r="E293" s="21">
        <f>+Eenheidsprijzen!D292</f>
        <v>0</v>
      </c>
      <c r="F293" s="22">
        <f t="shared" si="4"/>
        <v>0</v>
      </c>
    </row>
    <row r="294" spans="1:6" hidden="1" x14ac:dyDescent="0.25">
      <c r="A294" s="18" t="s">
        <v>250</v>
      </c>
      <c r="B294" s="18" t="s">
        <v>91</v>
      </c>
      <c r="C294" s="19"/>
      <c r="D294" s="20" t="s">
        <v>9</v>
      </c>
      <c r="E294" s="21">
        <f>+Eenheidsprijzen!D293</f>
        <v>0</v>
      </c>
      <c r="F294" s="22">
        <f t="shared" si="4"/>
        <v>0</v>
      </c>
    </row>
    <row r="295" spans="1:6" hidden="1" x14ac:dyDescent="0.25">
      <c r="A295" s="18" t="s">
        <v>250</v>
      </c>
      <c r="B295" s="18" t="s">
        <v>246</v>
      </c>
      <c r="C295" s="19"/>
      <c r="D295" s="20" t="s">
        <v>34</v>
      </c>
      <c r="E295" s="21">
        <f>+Eenheidsprijzen!D294</f>
        <v>0</v>
      </c>
      <c r="F295" s="22">
        <f t="shared" si="4"/>
        <v>0</v>
      </c>
    </row>
    <row r="296" spans="1:6" hidden="1" x14ac:dyDescent="0.25">
      <c r="A296" s="18" t="s">
        <v>250</v>
      </c>
      <c r="B296" s="18" t="s">
        <v>247</v>
      </c>
      <c r="C296" s="19"/>
      <c r="D296" s="20" t="s">
        <v>34</v>
      </c>
      <c r="E296" s="21">
        <f>+Eenheidsprijzen!D295</f>
        <v>0</v>
      </c>
      <c r="F296" s="22">
        <f t="shared" si="4"/>
        <v>0</v>
      </c>
    </row>
    <row r="297" spans="1:6" hidden="1" x14ac:dyDescent="0.25">
      <c r="A297" s="16" t="s">
        <v>251</v>
      </c>
      <c r="B297" s="76" t="s">
        <v>252</v>
      </c>
      <c r="C297" s="76"/>
      <c r="D297" s="16"/>
      <c r="E297" s="16"/>
      <c r="F297" s="16"/>
    </row>
    <row r="298" spans="1:6" hidden="1" x14ac:dyDescent="0.25">
      <c r="A298" s="18" t="s">
        <v>253</v>
      </c>
      <c r="B298" s="18" t="s">
        <v>244</v>
      </c>
      <c r="C298" s="19"/>
      <c r="D298" s="20" t="s">
        <v>9</v>
      </c>
      <c r="E298" s="21">
        <f>+Eenheidsprijzen!D297</f>
        <v>0</v>
      </c>
      <c r="F298" s="22">
        <f t="shared" si="4"/>
        <v>0</v>
      </c>
    </row>
    <row r="299" spans="1:6" hidden="1" x14ac:dyDescent="0.25">
      <c r="A299" s="18" t="s">
        <v>253</v>
      </c>
      <c r="B299" s="18" t="s">
        <v>89</v>
      </c>
      <c r="C299" s="19"/>
      <c r="D299" s="20" t="s">
        <v>34</v>
      </c>
      <c r="E299" s="21">
        <f>+Eenheidsprijzen!D298</f>
        <v>0</v>
      </c>
      <c r="F299" s="22">
        <f t="shared" si="4"/>
        <v>0</v>
      </c>
    </row>
    <row r="300" spans="1:6" hidden="1" x14ac:dyDescent="0.25">
      <c r="A300" s="18" t="s">
        <v>253</v>
      </c>
      <c r="B300" s="18" t="s">
        <v>245</v>
      </c>
      <c r="C300" s="19"/>
      <c r="D300" s="20" t="s">
        <v>34</v>
      </c>
      <c r="E300" s="21">
        <f>+Eenheidsprijzen!D299</f>
        <v>0</v>
      </c>
      <c r="F300" s="22">
        <f t="shared" si="4"/>
        <v>0</v>
      </c>
    </row>
    <row r="301" spans="1:6" hidden="1" x14ac:dyDescent="0.25">
      <c r="A301" s="18" t="s">
        <v>253</v>
      </c>
      <c r="B301" s="18" t="s">
        <v>91</v>
      </c>
      <c r="C301" s="19"/>
      <c r="D301" s="20" t="s">
        <v>9</v>
      </c>
      <c r="E301" s="21">
        <f>+Eenheidsprijzen!D300</f>
        <v>0</v>
      </c>
      <c r="F301" s="22">
        <f t="shared" si="4"/>
        <v>0</v>
      </c>
    </row>
    <row r="302" spans="1:6" hidden="1" x14ac:dyDescent="0.25">
      <c r="A302" s="18" t="s">
        <v>253</v>
      </c>
      <c r="B302" s="18" t="s">
        <v>246</v>
      </c>
      <c r="C302" s="19"/>
      <c r="D302" s="20" t="s">
        <v>34</v>
      </c>
      <c r="E302" s="21">
        <f>+Eenheidsprijzen!D301</f>
        <v>0</v>
      </c>
      <c r="F302" s="22">
        <f t="shared" si="4"/>
        <v>0</v>
      </c>
    </row>
    <row r="303" spans="1:6" hidden="1" x14ac:dyDescent="0.25">
      <c r="A303" s="18" t="s">
        <v>253</v>
      </c>
      <c r="B303" s="18" t="s">
        <v>247</v>
      </c>
      <c r="C303" s="19"/>
      <c r="D303" s="20" t="s">
        <v>34</v>
      </c>
      <c r="E303" s="21">
        <f>+Eenheidsprijzen!D302</f>
        <v>0</v>
      </c>
      <c r="F303" s="22">
        <f t="shared" si="4"/>
        <v>0</v>
      </c>
    </row>
    <row r="304" spans="1:6" hidden="1" x14ac:dyDescent="0.25">
      <c r="A304" s="16" t="s">
        <v>254</v>
      </c>
      <c r="B304" s="16" t="s">
        <v>255</v>
      </c>
      <c r="C304" s="16"/>
      <c r="D304" s="16"/>
      <c r="E304" s="16"/>
      <c r="F304" s="16"/>
    </row>
    <row r="305" spans="1:6" hidden="1" x14ac:dyDescent="0.25">
      <c r="A305" s="18" t="s">
        <v>256</v>
      </c>
      <c r="B305" s="18" t="s">
        <v>244</v>
      </c>
      <c r="C305" s="19"/>
      <c r="D305" s="20" t="s">
        <v>9</v>
      </c>
      <c r="E305" s="21">
        <f>+Eenheidsprijzen!D304</f>
        <v>0</v>
      </c>
      <c r="F305" s="22">
        <f t="shared" si="4"/>
        <v>0</v>
      </c>
    </row>
    <row r="306" spans="1:6" hidden="1" x14ac:dyDescent="0.25">
      <c r="A306" s="18" t="s">
        <v>256</v>
      </c>
      <c r="B306" s="18" t="s">
        <v>89</v>
      </c>
      <c r="C306" s="19"/>
      <c r="D306" s="20" t="s">
        <v>34</v>
      </c>
      <c r="E306" s="21">
        <f>+Eenheidsprijzen!D305</f>
        <v>0</v>
      </c>
      <c r="F306" s="22">
        <f t="shared" si="4"/>
        <v>0</v>
      </c>
    </row>
    <row r="307" spans="1:6" hidden="1" x14ac:dyDescent="0.25">
      <c r="A307" s="18" t="s">
        <v>256</v>
      </c>
      <c r="B307" s="18" t="s">
        <v>245</v>
      </c>
      <c r="C307" s="19"/>
      <c r="D307" s="20" t="s">
        <v>34</v>
      </c>
      <c r="E307" s="21">
        <f>+Eenheidsprijzen!D306</f>
        <v>0</v>
      </c>
      <c r="F307" s="22">
        <f t="shared" si="4"/>
        <v>0</v>
      </c>
    </row>
    <row r="308" spans="1:6" hidden="1" x14ac:dyDescent="0.25">
      <c r="A308" s="18" t="s">
        <v>256</v>
      </c>
      <c r="B308" s="18" t="s">
        <v>91</v>
      </c>
      <c r="C308" s="19"/>
      <c r="D308" s="20" t="s">
        <v>9</v>
      </c>
      <c r="E308" s="21">
        <f>+Eenheidsprijzen!D307</f>
        <v>0</v>
      </c>
      <c r="F308" s="22">
        <f t="shared" si="4"/>
        <v>0</v>
      </c>
    </row>
    <row r="309" spans="1:6" hidden="1" x14ac:dyDescent="0.25">
      <c r="A309" s="18" t="s">
        <v>256</v>
      </c>
      <c r="B309" s="18" t="s">
        <v>246</v>
      </c>
      <c r="C309" s="19"/>
      <c r="D309" s="20" t="s">
        <v>34</v>
      </c>
      <c r="E309" s="21">
        <f>+Eenheidsprijzen!D308</f>
        <v>0</v>
      </c>
      <c r="F309" s="22">
        <f t="shared" si="4"/>
        <v>0</v>
      </c>
    </row>
    <row r="310" spans="1:6" hidden="1" x14ac:dyDescent="0.25">
      <c r="A310" s="18" t="s">
        <v>256</v>
      </c>
      <c r="B310" s="18" t="s">
        <v>247</v>
      </c>
      <c r="C310" s="19"/>
      <c r="D310" s="20" t="s">
        <v>34</v>
      </c>
      <c r="E310" s="21">
        <f>+Eenheidsprijzen!D309</f>
        <v>0</v>
      </c>
      <c r="F310" s="22">
        <f t="shared" si="4"/>
        <v>0</v>
      </c>
    </row>
    <row r="311" spans="1:6" hidden="1" x14ac:dyDescent="0.25">
      <c r="A311" s="76" t="s">
        <v>257</v>
      </c>
      <c r="B311" s="76" t="s">
        <v>258</v>
      </c>
      <c r="C311" s="76"/>
      <c r="D311" s="77"/>
      <c r="E311" s="77"/>
      <c r="F311" s="77"/>
    </row>
    <row r="312" spans="1:6" hidden="1" x14ac:dyDescent="0.25">
      <c r="A312" s="18" t="s">
        <v>259</v>
      </c>
      <c r="B312" s="18" t="s">
        <v>260</v>
      </c>
      <c r="C312" s="19"/>
      <c r="D312" s="20" t="s">
        <v>34</v>
      </c>
      <c r="E312" s="21">
        <f>+Eenheidsprijzen!D311</f>
        <v>0</v>
      </c>
      <c r="F312" s="22">
        <f t="shared" si="4"/>
        <v>0</v>
      </c>
    </row>
    <row r="313" spans="1:6" hidden="1" x14ac:dyDescent="0.25">
      <c r="A313" s="18" t="s">
        <v>261</v>
      </c>
      <c r="B313" s="18" t="s">
        <v>262</v>
      </c>
      <c r="C313" s="19"/>
      <c r="D313" s="20" t="s">
        <v>34</v>
      </c>
      <c r="E313" s="21">
        <f>+Eenheidsprijzen!D312</f>
        <v>0</v>
      </c>
      <c r="F313" s="22">
        <f t="shared" si="4"/>
        <v>0</v>
      </c>
    </row>
    <row r="314" spans="1:6" hidden="1" x14ac:dyDescent="0.25">
      <c r="A314" s="18" t="s">
        <v>263</v>
      </c>
      <c r="B314" s="18" t="s">
        <v>264</v>
      </c>
      <c r="C314" s="19"/>
      <c r="D314" s="20" t="s">
        <v>34</v>
      </c>
      <c r="E314" s="21">
        <f>+Eenheidsprijzen!D313</f>
        <v>0</v>
      </c>
      <c r="F314" s="22">
        <f t="shared" si="4"/>
        <v>0</v>
      </c>
    </row>
    <row r="315" spans="1:6" hidden="1" x14ac:dyDescent="0.25">
      <c r="A315" s="18" t="s">
        <v>265</v>
      </c>
      <c r="B315" s="62" t="s">
        <v>266</v>
      </c>
      <c r="C315" s="19"/>
      <c r="D315" s="20" t="s">
        <v>34</v>
      </c>
      <c r="E315" s="21">
        <f>+Eenheidsprijzen!D314</f>
        <v>0</v>
      </c>
      <c r="F315" s="22">
        <f t="shared" si="4"/>
        <v>0</v>
      </c>
    </row>
    <row r="316" spans="1:6" ht="26.25" hidden="1" x14ac:dyDescent="0.25">
      <c r="A316" s="18" t="s">
        <v>267</v>
      </c>
      <c r="B316" s="62" t="s">
        <v>268</v>
      </c>
      <c r="C316" s="78"/>
      <c r="D316" s="20" t="s">
        <v>34</v>
      </c>
      <c r="E316" s="21">
        <f>+Eenheidsprijzen!D315</f>
        <v>0</v>
      </c>
      <c r="F316" s="22">
        <f t="shared" si="4"/>
        <v>0</v>
      </c>
    </row>
    <row r="317" spans="1:6" ht="26.25" hidden="1" x14ac:dyDescent="0.25">
      <c r="A317" s="18" t="s">
        <v>269</v>
      </c>
      <c r="B317" s="62" t="s">
        <v>270</v>
      </c>
      <c r="C317" s="78"/>
      <c r="D317" s="20" t="s">
        <v>34</v>
      </c>
      <c r="E317" s="21">
        <f>+Eenheidsprijzen!D316</f>
        <v>0</v>
      </c>
      <c r="F317" s="22">
        <f t="shared" si="4"/>
        <v>0</v>
      </c>
    </row>
    <row r="318" spans="1:6" x14ac:dyDescent="0.25">
      <c r="A318" s="63"/>
      <c r="B318" s="63" t="s">
        <v>271</v>
      </c>
      <c r="C318" s="63"/>
      <c r="D318" s="65"/>
      <c r="E318" s="65"/>
      <c r="F318" s="65"/>
    </row>
    <row r="319" spans="1:6" x14ac:dyDescent="0.25">
      <c r="A319" s="16" t="s">
        <v>272</v>
      </c>
      <c r="B319" s="16" t="s">
        <v>273</v>
      </c>
      <c r="C319" s="16"/>
      <c r="D319" s="16"/>
      <c r="E319" s="16"/>
      <c r="F319" s="16"/>
    </row>
    <row r="320" spans="1:6" x14ac:dyDescent="0.25">
      <c r="A320" s="31" t="s">
        <v>274</v>
      </c>
      <c r="B320" s="18" t="s">
        <v>201</v>
      </c>
      <c r="C320" s="23">
        <v>125</v>
      </c>
      <c r="D320" s="20" t="s">
        <v>9</v>
      </c>
      <c r="E320" s="21">
        <f>+Eenheidsprijzen!D319</f>
        <v>0</v>
      </c>
      <c r="F320" s="22">
        <f t="shared" si="4"/>
        <v>0</v>
      </c>
    </row>
    <row r="321" spans="1:6" hidden="1" x14ac:dyDescent="0.25">
      <c r="A321" s="31" t="s">
        <v>274</v>
      </c>
      <c r="B321" s="18" t="s">
        <v>202</v>
      </c>
      <c r="C321" s="23"/>
      <c r="D321" s="20" t="s">
        <v>9</v>
      </c>
      <c r="E321" s="21">
        <f>+Eenheidsprijzen!D320</f>
        <v>0</v>
      </c>
      <c r="F321" s="22">
        <f t="shared" si="4"/>
        <v>0</v>
      </c>
    </row>
    <row r="322" spans="1:6" hidden="1" x14ac:dyDescent="0.25">
      <c r="A322" s="31" t="s">
        <v>272</v>
      </c>
      <c r="B322" s="18" t="s">
        <v>275</v>
      </c>
      <c r="C322" s="23"/>
      <c r="D322" s="20" t="s">
        <v>34</v>
      </c>
      <c r="E322" s="21">
        <f>+Eenheidsprijzen!D321</f>
        <v>0</v>
      </c>
      <c r="F322" s="22">
        <f t="shared" si="4"/>
        <v>0</v>
      </c>
    </row>
    <row r="323" spans="1:6" x14ac:dyDescent="0.25">
      <c r="A323" s="31" t="s">
        <v>272</v>
      </c>
      <c r="B323" s="18" t="s">
        <v>276</v>
      </c>
      <c r="C323" s="23">
        <v>9</v>
      </c>
      <c r="D323" s="20" t="s">
        <v>34</v>
      </c>
      <c r="E323" s="21">
        <f>+Eenheidsprijzen!D322</f>
        <v>0</v>
      </c>
      <c r="F323" s="22">
        <f t="shared" si="4"/>
        <v>0</v>
      </c>
    </row>
    <row r="324" spans="1:6" hidden="1" x14ac:dyDescent="0.25">
      <c r="A324" s="31" t="s">
        <v>272</v>
      </c>
      <c r="B324" s="18" t="s">
        <v>205</v>
      </c>
      <c r="C324" s="23"/>
      <c r="D324" s="20" t="s">
        <v>34</v>
      </c>
      <c r="E324" s="21">
        <f>+Eenheidsprijzen!D323</f>
        <v>0</v>
      </c>
      <c r="F324" s="22">
        <f t="shared" si="4"/>
        <v>0</v>
      </c>
    </row>
    <row r="325" spans="1:6" hidden="1" x14ac:dyDescent="0.25">
      <c r="A325" s="31" t="s">
        <v>272</v>
      </c>
      <c r="B325" s="18" t="s">
        <v>206</v>
      </c>
      <c r="C325" s="23"/>
      <c r="D325" s="20" t="s">
        <v>34</v>
      </c>
      <c r="E325" s="21">
        <f>+Eenheidsprijzen!D324</f>
        <v>0</v>
      </c>
      <c r="F325" s="22">
        <f t="shared" si="4"/>
        <v>0</v>
      </c>
    </row>
    <row r="326" spans="1:6" hidden="1" x14ac:dyDescent="0.25">
      <c r="A326" s="31" t="s">
        <v>272</v>
      </c>
      <c r="B326" s="18" t="s">
        <v>212</v>
      </c>
      <c r="C326" s="23"/>
      <c r="D326" s="20" t="s">
        <v>9</v>
      </c>
      <c r="E326" s="21">
        <f>+Eenheidsprijzen!D325</f>
        <v>0</v>
      </c>
      <c r="F326" s="22">
        <f t="shared" si="4"/>
        <v>0</v>
      </c>
    </row>
    <row r="327" spans="1:6" hidden="1" x14ac:dyDescent="0.25">
      <c r="A327" s="31" t="s">
        <v>272</v>
      </c>
      <c r="B327" s="18" t="s">
        <v>208</v>
      </c>
      <c r="C327" s="23"/>
      <c r="D327" s="20" t="s">
        <v>9</v>
      </c>
      <c r="E327" s="21">
        <f>+Eenheidsprijzen!D326</f>
        <v>0</v>
      </c>
      <c r="F327" s="22">
        <f t="shared" ref="F327:F390" si="5">C327*E327</f>
        <v>0</v>
      </c>
    </row>
    <row r="328" spans="1:6" hidden="1" x14ac:dyDescent="0.25">
      <c r="A328" s="31" t="s">
        <v>272</v>
      </c>
      <c r="B328" s="18" t="s">
        <v>209</v>
      </c>
      <c r="C328" s="23"/>
      <c r="D328" s="20" t="s">
        <v>9</v>
      </c>
      <c r="E328" s="21">
        <f>+Eenheidsprijzen!D327</f>
        <v>0</v>
      </c>
      <c r="F328" s="22">
        <f t="shared" si="5"/>
        <v>0</v>
      </c>
    </row>
    <row r="329" spans="1:6" x14ac:dyDescent="0.25">
      <c r="A329" s="31" t="s">
        <v>272</v>
      </c>
      <c r="B329" s="18" t="s">
        <v>277</v>
      </c>
      <c r="C329" s="23">
        <v>130</v>
      </c>
      <c r="D329" s="20" t="s">
        <v>9</v>
      </c>
      <c r="E329" s="21">
        <f>+Eenheidsprijzen!D328</f>
        <v>0</v>
      </c>
      <c r="F329" s="22">
        <f t="shared" si="5"/>
        <v>0</v>
      </c>
    </row>
    <row r="330" spans="1:6" x14ac:dyDescent="0.25">
      <c r="A330" s="31" t="s">
        <v>272</v>
      </c>
      <c r="B330" s="18" t="s">
        <v>278</v>
      </c>
      <c r="C330" s="23">
        <v>93</v>
      </c>
      <c r="D330" s="20" t="s">
        <v>34</v>
      </c>
      <c r="E330" s="21">
        <f>+Eenheidsprijzen!D329</f>
        <v>0</v>
      </c>
      <c r="F330" s="22">
        <f t="shared" si="5"/>
        <v>0</v>
      </c>
    </row>
    <row r="331" spans="1:6" hidden="1" x14ac:dyDescent="0.25">
      <c r="A331" s="31" t="s">
        <v>272</v>
      </c>
      <c r="B331" s="18" t="s">
        <v>279</v>
      </c>
      <c r="C331" s="19"/>
      <c r="D331" s="20" t="s">
        <v>34</v>
      </c>
      <c r="E331" s="21">
        <f>+Eenheidsprijzen!D330</f>
        <v>0</v>
      </c>
      <c r="F331" s="22">
        <f t="shared" si="5"/>
        <v>0</v>
      </c>
    </row>
    <row r="332" spans="1:6" hidden="1" x14ac:dyDescent="0.25">
      <c r="A332" s="31" t="s">
        <v>272</v>
      </c>
      <c r="B332" s="18" t="s">
        <v>280</v>
      </c>
      <c r="C332" s="19"/>
      <c r="D332" s="20" t="s">
        <v>34</v>
      </c>
      <c r="E332" s="21">
        <f>+Eenheidsprijzen!D331</f>
        <v>0</v>
      </c>
      <c r="F332" s="22">
        <f t="shared" si="5"/>
        <v>0</v>
      </c>
    </row>
    <row r="333" spans="1:6" ht="38.25" hidden="1" x14ac:dyDescent="0.25">
      <c r="A333" s="71" t="s">
        <v>281</v>
      </c>
      <c r="B333" s="79" t="s">
        <v>282</v>
      </c>
      <c r="C333" s="79"/>
      <c r="D333" s="80"/>
      <c r="E333" s="80"/>
      <c r="F333" s="80"/>
    </row>
    <row r="334" spans="1:6" hidden="1" x14ac:dyDescent="0.25">
      <c r="A334" s="20" t="s">
        <v>281</v>
      </c>
      <c r="B334" s="18" t="s">
        <v>201</v>
      </c>
      <c r="C334" s="19"/>
      <c r="D334" s="20" t="s">
        <v>9</v>
      </c>
      <c r="E334" s="21">
        <f>+Eenheidsprijzen!D333</f>
        <v>0</v>
      </c>
      <c r="F334" s="22">
        <f t="shared" si="5"/>
        <v>0</v>
      </c>
    </row>
    <row r="335" spans="1:6" hidden="1" x14ac:dyDescent="0.25">
      <c r="A335" s="20" t="s">
        <v>281</v>
      </c>
      <c r="B335" s="18" t="s">
        <v>202</v>
      </c>
      <c r="C335" s="19"/>
      <c r="D335" s="20" t="s">
        <v>9</v>
      </c>
      <c r="E335" s="21">
        <f>+Eenheidsprijzen!D334</f>
        <v>0</v>
      </c>
      <c r="F335" s="22">
        <f t="shared" si="5"/>
        <v>0</v>
      </c>
    </row>
    <row r="336" spans="1:6" hidden="1" x14ac:dyDescent="0.25">
      <c r="A336" s="20" t="s">
        <v>281</v>
      </c>
      <c r="B336" s="18" t="s">
        <v>275</v>
      </c>
      <c r="C336" s="19"/>
      <c r="D336" s="20" t="s">
        <v>34</v>
      </c>
      <c r="E336" s="21">
        <f>+Eenheidsprijzen!D335</f>
        <v>0</v>
      </c>
      <c r="F336" s="22">
        <f t="shared" si="5"/>
        <v>0</v>
      </c>
    </row>
    <row r="337" spans="1:6" hidden="1" x14ac:dyDescent="0.25">
      <c r="A337" s="20" t="s">
        <v>281</v>
      </c>
      <c r="B337" s="18" t="s">
        <v>276</v>
      </c>
      <c r="C337" s="19"/>
      <c r="D337" s="20" t="s">
        <v>34</v>
      </c>
      <c r="E337" s="21">
        <f>+Eenheidsprijzen!D336</f>
        <v>0</v>
      </c>
      <c r="F337" s="22">
        <f t="shared" si="5"/>
        <v>0</v>
      </c>
    </row>
    <row r="338" spans="1:6" hidden="1" x14ac:dyDescent="0.25">
      <c r="A338" s="20" t="s">
        <v>281</v>
      </c>
      <c r="B338" s="18" t="s">
        <v>205</v>
      </c>
      <c r="C338" s="19"/>
      <c r="D338" s="20" t="s">
        <v>34</v>
      </c>
      <c r="E338" s="21">
        <f>+Eenheidsprijzen!D337</f>
        <v>0</v>
      </c>
      <c r="F338" s="22">
        <f t="shared" si="5"/>
        <v>0</v>
      </c>
    </row>
    <row r="339" spans="1:6" hidden="1" x14ac:dyDescent="0.25">
      <c r="A339" s="20" t="s">
        <v>281</v>
      </c>
      <c r="B339" s="18" t="s">
        <v>206</v>
      </c>
      <c r="C339" s="19"/>
      <c r="D339" s="20" t="s">
        <v>34</v>
      </c>
      <c r="E339" s="21">
        <f>+Eenheidsprijzen!D338</f>
        <v>0</v>
      </c>
      <c r="F339" s="22">
        <f t="shared" si="5"/>
        <v>0</v>
      </c>
    </row>
    <row r="340" spans="1:6" hidden="1" x14ac:dyDescent="0.25">
      <c r="A340" s="20" t="s">
        <v>281</v>
      </c>
      <c r="B340" s="18" t="s">
        <v>212</v>
      </c>
      <c r="C340" s="19"/>
      <c r="D340" s="20" t="s">
        <v>9</v>
      </c>
      <c r="E340" s="21">
        <f>+Eenheidsprijzen!D339</f>
        <v>0</v>
      </c>
      <c r="F340" s="22">
        <f t="shared" si="5"/>
        <v>0</v>
      </c>
    </row>
    <row r="341" spans="1:6" hidden="1" x14ac:dyDescent="0.25">
      <c r="A341" s="20" t="s">
        <v>281</v>
      </c>
      <c r="B341" s="18" t="s">
        <v>208</v>
      </c>
      <c r="C341" s="19"/>
      <c r="D341" s="20" t="s">
        <v>9</v>
      </c>
      <c r="E341" s="21">
        <f>+Eenheidsprijzen!D340</f>
        <v>0</v>
      </c>
      <c r="F341" s="22">
        <f t="shared" si="5"/>
        <v>0</v>
      </c>
    </row>
    <row r="342" spans="1:6" hidden="1" x14ac:dyDescent="0.25">
      <c r="A342" s="20" t="s">
        <v>281</v>
      </c>
      <c r="B342" s="18" t="s">
        <v>209</v>
      </c>
      <c r="C342" s="19"/>
      <c r="D342" s="20" t="s">
        <v>9</v>
      </c>
      <c r="E342" s="21">
        <f>+Eenheidsprijzen!D341</f>
        <v>0</v>
      </c>
      <c r="F342" s="22">
        <f t="shared" si="5"/>
        <v>0</v>
      </c>
    </row>
    <row r="343" spans="1:6" hidden="1" x14ac:dyDescent="0.25">
      <c r="A343" s="20" t="s">
        <v>281</v>
      </c>
      <c r="B343" s="18" t="s">
        <v>283</v>
      </c>
      <c r="C343" s="19"/>
      <c r="D343" s="20" t="s">
        <v>9</v>
      </c>
      <c r="E343" s="21">
        <f>+Eenheidsprijzen!D342</f>
        <v>0</v>
      </c>
      <c r="F343" s="22">
        <f t="shared" si="5"/>
        <v>0</v>
      </c>
    </row>
    <row r="344" spans="1:6" hidden="1" x14ac:dyDescent="0.25">
      <c r="A344" s="20" t="s">
        <v>281</v>
      </c>
      <c r="B344" s="18" t="s">
        <v>278</v>
      </c>
      <c r="C344" s="19"/>
      <c r="D344" s="20" t="s">
        <v>34</v>
      </c>
      <c r="E344" s="21">
        <f>+Eenheidsprijzen!D343</f>
        <v>0</v>
      </c>
      <c r="F344" s="22">
        <f t="shared" si="5"/>
        <v>0</v>
      </c>
    </row>
    <row r="345" spans="1:6" hidden="1" x14ac:dyDescent="0.25">
      <c r="A345" s="20" t="s">
        <v>281</v>
      </c>
      <c r="B345" s="18" t="s">
        <v>279</v>
      </c>
      <c r="C345" s="19"/>
      <c r="D345" s="20" t="s">
        <v>34</v>
      </c>
      <c r="E345" s="21">
        <f>+Eenheidsprijzen!D344</f>
        <v>0</v>
      </c>
      <c r="F345" s="22">
        <f t="shared" si="5"/>
        <v>0</v>
      </c>
    </row>
    <row r="346" spans="1:6" hidden="1" x14ac:dyDescent="0.25">
      <c r="A346" s="20" t="s">
        <v>281</v>
      </c>
      <c r="B346" s="18" t="s">
        <v>280</v>
      </c>
      <c r="C346" s="19"/>
      <c r="D346" s="20" t="s">
        <v>34</v>
      </c>
      <c r="E346" s="21">
        <f>+Eenheidsprijzen!D345</f>
        <v>0</v>
      </c>
      <c r="F346" s="22">
        <f t="shared" si="5"/>
        <v>0</v>
      </c>
    </row>
    <row r="347" spans="1:6" ht="38.25" x14ac:dyDescent="0.25">
      <c r="A347" s="71" t="s">
        <v>284</v>
      </c>
      <c r="B347" s="79" t="s">
        <v>285</v>
      </c>
      <c r="C347" s="79"/>
      <c r="D347" s="80"/>
      <c r="E347" s="80"/>
      <c r="F347" s="80"/>
    </row>
    <row r="348" spans="1:6" hidden="1" x14ac:dyDescent="0.25">
      <c r="A348" s="20" t="s">
        <v>284</v>
      </c>
      <c r="B348" s="18" t="s">
        <v>201</v>
      </c>
      <c r="C348" s="19"/>
      <c r="D348" s="20" t="s">
        <v>9</v>
      </c>
      <c r="E348" s="21">
        <f>+Eenheidsprijzen!D347</f>
        <v>0</v>
      </c>
      <c r="F348" s="22">
        <f t="shared" si="5"/>
        <v>0</v>
      </c>
    </row>
    <row r="349" spans="1:6" hidden="1" x14ac:dyDescent="0.25">
      <c r="A349" s="20" t="s">
        <v>284</v>
      </c>
      <c r="B349" s="18" t="s">
        <v>202</v>
      </c>
      <c r="C349" s="19"/>
      <c r="D349" s="20" t="s">
        <v>9</v>
      </c>
      <c r="E349" s="21">
        <f>+Eenheidsprijzen!D348</f>
        <v>0</v>
      </c>
      <c r="F349" s="22">
        <f t="shared" si="5"/>
        <v>0</v>
      </c>
    </row>
    <row r="350" spans="1:6" x14ac:dyDescent="0.25">
      <c r="A350" s="20" t="s">
        <v>284</v>
      </c>
      <c r="B350" s="18" t="s">
        <v>275</v>
      </c>
      <c r="C350" s="23">
        <v>26</v>
      </c>
      <c r="D350" s="20" t="s">
        <v>34</v>
      </c>
      <c r="E350" s="21">
        <f>+Eenheidsprijzen!D349</f>
        <v>0</v>
      </c>
      <c r="F350" s="22">
        <f t="shared" si="5"/>
        <v>0</v>
      </c>
    </row>
    <row r="351" spans="1:6" hidden="1" x14ac:dyDescent="0.25">
      <c r="A351" s="20" t="s">
        <v>284</v>
      </c>
      <c r="B351" s="18" t="s">
        <v>276</v>
      </c>
      <c r="C351" s="19"/>
      <c r="D351" s="20" t="s">
        <v>34</v>
      </c>
      <c r="E351" s="21">
        <f>+Eenheidsprijzen!D350</f>
        <v>0</v>
      </c>
      <c r="F351" s="22">
        <f t="shared" si="5"/>
        <v>0</v>
      </c>
    </row>
    <row r="352" spans="1:6" hidden="1" x14ac:dyDescent="0.25">
      <c r="A352" s="20" t="s">
        <v>284</v>
      </c>
      <c r="B352" s="18" t="s">
        <v>205</v>
      </c>
      <c r="C352" s="19"/>
      <c r="D352" s="20" t="s">
        <v>34</v>
      </c>
      <c r="E352" s="21">
        <f>+Eenheidsprijzen!D351</f>
        <v>0</v>
      </c>
      <c r="F352" s="22">
        <f t="shared" si="5"/>
        <v>0</v>
      </c>
    </row>
    <row r="353" spans="1:6" hidden="1" x14ac:dyDescent="0.25">
      <c r="A353" s="20" t="s">
        <v>284</v>
      </c>
      <c r="B353" s="18" t="s">
        <v>206</v>
      </c>
      <c r="C353" s="19"/>
      <c r="D353" s="20" t="s">
        <v>34</v>
      </c>
      <c r="E353" s="21">
        <f>+Eenheidsprijzen!D352</f>
        <v>0</v>
      </c>
      <c r="F353" s="22">
        <f t="shared" si="5"/>
        <v>0</v>
      </c>
    </row>
    <row r="354" spans="1:6" hidden="1" x14ac:dyDescent="0.25">
      <c r="A354" s="20" t="s">
        <v>284</v>
      </c>
      <c r="B354" s="18" t="s">
        <v>212</v>
      </c>
      <c r="C354" s="19"/>
      <c r="D354" s="20" t="s">
        <v>9</v>
      </c>
      <c r="E354" s="21">
        <f>+Eenheidsprijzen!D353</f>
        <v>0</v>
      </c>
      <c r="F354" s="22">
        <f t="shared" si="5"/>
        <v>0</v>
      </c>
    </row>
    <row r="355" spans="1:6" hidden="1" x14ac:dyDescent="0.25">
      <c r="A355" s="20" t="s">
        <v>284</v>
      </c>
      <c r="B355" s="18" t="s">
        <v>208</v>
      </c>
      <c r="C355" s="19"/>
      <c r="D355" s="20" t="s">
        <v>9</v>
      </c>
      <c r="E355" s="21">
        <f>+Eenheidsprijzen!D354</f>
        <v>0</v>
      </c>
      <c r="F355" s="22">
        <f t="shared" si="5"/>
        <v>0</v>
      </c>
    </row>
    <row r="356" spans="1:6" hidden="1" x14ac:dyDescent="0.25">
      <c r="A356" s="20" t="s">
        <v>284</v>
      </c>
      <c r="B356" s="18" t="s">
        <v>209</v>
      </c>
      <c r="C356" s="19"/>
      <c r="D356" s="20" t="s">
        <v>9</v>
      </c>
      <c r="E356" s="21">
        <f>+Eenheidsprijzen!D355</f>
        <v>0</v>
      </c>
      <c r="F356" s="22">
        <f t="shared" si="5"/>
        <v>0</v>
      </c>
    </row>
    <row r="357" spans="1:6" hidden="1" x14ac:dyDescent="0.25">
      <c r="A357" s="20" t="s">
        <v>284</v>
      </c>
      <c r="B357" s="18" t="s">
        <v>283</v>
      </c>
      <c r="C357" s="19"/>
      <c r="D357" s="20" t="s">
        <v>9</v>
      </c>
      <c r="E357" s="21">
        <f>+Eenheidsprijzen!D356</f>
        <v>0</v>
      </c>
      <c r="F357" s="22">
        <f t="shared" si="5"/>
        <v>0</v>
      </c>
    </row>
    <row r="358" spans="1:6" hidden="1" x14ac:dyDescent="0.25">
      <c r="A358" s="20" t="s">
        <v>284</v>
      </c>
      <c r="B358" s="18" t="s">
        <v>278</v>
      </c>
      <c r="C358" s="19"/>
      <c r="D358" s="20" t="s">
        <v>34</v>
      </c>
      <c r="E358" s="21">
        <f>+Eenheidsprijzen!D357</f>
        <v>0</v>
      </c>
      <c r="F358" s="22">
        <f t="shared" si="5"/>
        <v>0</v>
      </c>
    </row>
    <row r="359" spans="1:6" hidden="1" x14ac:dyDescent="0.25">
      <c r="A359" s="20" t="s">
        <v>284</v>
      </c>
      <c r="B359" s="18" t="s">
        <v>279</v>
      </c>
      <c r="C359" s="19"/>
      <c r="D359" s="20" t="s">
        <v>34</v>
      </c>
      <c r="E359" s="21">
        <f>+Eenheidsprijzen!D358</f>
        <v>0</v>
      </c>
      <c r="F359" s="22">
        <f t="shared" si="5"/>
        <v>0</v>
      </c>
    </row>
    <row r="360" spans="1:6" hidden="1" x14ac:dyDescent="0.25">
      <c r="A360" s="20" t="s">
        <v>284</v>
      </c>
      <c r="B360" s="18" t="s">
        <v>280</v>
      </c>
      <c r="C360" s="19"/>
      <c r="D360" s="20" t="s">
        <v>34</v>
      </c>
      <c r="E360" s="21">
        <f>+Eenheidsprijzen!D359</f>
        <v>0</v>
      </c>
      <c r="F360" s="22">
        <f t="shared" si="5"/>
        <v>0</v>
      </c>
    </row>
    <row r="361" spans="1:6" x14ac:dyDescent="0.25">
      <c r="A361" s="63"/>
      <c r="B361" s="63" t="s">
        <v>286</v>
      </c>
      <c r="C361" s="63"/>
      <c r="D361" s="63"/>
      <c r="E361" s="63"/>
      <c r="F361" s="63"/>
    </row>
    <row r="362" spans="1:6" x14ac:dyDescent="0.25">
      <c r="A362" s="16" t="s">
        <v>287</v>
      </c>
      <c r="B362" s="16" t="s">
        <v>221</v>
      </c>
      <c r="C362" s="16"/>
      <c r="D362" s="16"/>
      <c r="E362" s="16"/>
      <c r="F362" s="16"/>
    </row>
    <row r="363" spans="1:6" x14ac:dyDescent="0.25">
      <c r="A363" s="33" t="s">
        <v>287</v>
      </c>
      <c r="B363" s="18" t="s">
        <v>222</v>
      </c>
      <c r="C363" s="23">
        <v>160</v>
      </c>
      <c r="D363" s="20" t="s">
        <v>9</v>
      </c>
      <c r="E363" s="21">
        <f>+Eenheidsprijzen!D362</f>
        <v>0</v>
      </c>
      <c r="F363" s="22">
        <f t="shared" si="5"/>
        <v>0</v>
      </c>
    </row>
    <row r="364" spans="1:6" x14ac:dyDescent="0.25">
      <c r="A364" s="33" t="s">
        <v>287</v>
      </c>
      <c r="B364" s="18" t="s">
        <v>223</v>
      </c>
      <c r="C364" s="23">
        <v>12</v>
      </c>
      <c r="D364" s="20" t="s">
        <v>9</v>
      </c>
      <c r="E364" s="21">
        <f>+Eenheidsprijzen!D363</f>
        <v>0</v>
      </c>
      <c r="F364" s="22">
        <f t="shared" si="5"/>
        <v>0</v>
      </c>
    </row>
    <row r="365" spans="1:6" x14ac:dyDescent="0.25">
      <c r="A365" s="33" t="s">
        <v>287</v>
      </c>
      <c r="B365" s="18" t="s">
        <v>224</v>
      </c>
      <c r="C365" s="23">
        <v>26</v>
      </c>
      <c r="D365" s="20" t="s">
        <v>9</v>
      </c>
      <c r="E365" s="21">
        <f>+Eenheidsprijzen!D364</f>
        <v>0</v>
      </c>
      <c r="F365" s="22">
        <f t="shared" si="5"/>
        <v>0</v>
      </c>
    </row>
    <row r="366" spans="1:6" hidden="1" x14ac:dyDescent="0.25">
      <c r="A366" s="33" t="s">
        <v>287</v>
      </c>
      <c r="B366" s="18" t="s">
        <v>225</v>
      </c>
      <c r="C366" s="23"/>
      <c r="D366" s="20" t="s">
        <v>34</v>
      </c>
      <c r="E366" s="21">
        <f>+Eenheidsprijzen!D365</f>
        <v>0</v>
      </c>
      <c r="F366" s="22">
        <f t="shared" si="5"/>
        <v>0</v>
      </c>
    </row>
    <row r="367" spans="1:6" hidden="1" x14ac:dyDescent="0.25">
      <c r="A367" s="33" t="s">
        <v>287</v>
      </c>
      <c r="B367" s="18" t="s">
        <v>228</v>
      </c>
      <c r="C367" s="23"/>
      <c r="D367" s="20" t="s">
        <v>34</v>
      </c>
      <c r="E367" s="21">
        <f>+Eenheidsprijzen!D366</f>
        <v>0</v>
      </c>
      <c r="F367" s="22">
        <f t="shared" si="5"/>
        <v>0</v>
      </c>
    </row>
    <row r="368" spans="1:6" x14ac:dyDescent="0.25">
      <c r="A368" s="33" t="s">
        <v>287</v>
      </c>
      <c r="B368" s="18" t="s">
        <v>288</v>
      </c>
      <c r="C368" s="23">
        <v>12</v>
      </c>
      <c r="D368" s="20" t="s">
        <v>34</v>
      </c>
      <c r="E368" s="21">
        <f>+Eenheidsprijzen!D367</f>
        <v>0</v>
      </c>
      <c r="F368" s="22">
        <f t="shared" si="5"/>
        <v>0</v>
      </c>
    </row>
    <row r="369" spans="1:6" hidden="1" x14ac:dyDescent="0.25">
      <c r="A369" s="33" t="s">
        <v>287</v>
      </c>
      <c r="B369" s="18" t="s">
        <v>289</v>
      </c>
      <c r="C369" s="19"/>
      <c r="D369" s="20" t="s">
        <v>34</v>
      </c>
      <c r="E369" s="21">
        <f>+Eenheidsprijzen!D368</f>
        <v>0</v>
      </c>
      <c r="F369" s="22">
        <f t="shared" si="5"/>
        <v>0</v>
      </c>
    </row>
    <row r="370" spans="1:6" hidden="1" x14ac:dyDescent="0.25">
      <c r="A370" s="33" t="s">
        <v>287</v>
      </c>
      <c r="B370" s="18" t="s">
        <v>231</v>
      </c>
      <c r="C370" s="19"/>
      <c r="D370" s="20" t="s">
        <v>9</v>
      </c>
      <c r="E370" s="21">
        <f>+Eenheidsprijzen!D369</f>
        <v>0</v>
      </c>
      <c r="F370" s="22">
        <f t="shared" si="5"/>
        <v>0</v>
      </c>
    </row>
    <row r="371" spans="1:6" hidden="1" x14ac:dyDescent="0.25">
      <c r="A371" s="33" t="s">
        <v>287</v>
      </c>
      <c r="B371" s="18" t="s">
        <v>233</v>
      </c>
      <c r="C371" s="19"/>
      <c r="D371" s="20" t="s">
        <v>9</v>
      </c>
      <c r="E371" s="21">
        <f>+Eenheidsprijzen!D370</f>
        <v>0</v>
      </c>
      <c r="F371" s="22">
        <f t="shared" si="5"/>
        <v>0</v>
      </c>
    </row>
    <row r="372" spans="1:6" hidden="1" x14ac:dyDescent="0.25">
      <c r="A372" s="33" t="s">
        <v>287</v>
      </c>
      <c r="B372" s="18" t="s">
        <v>209</v>
      </c>
      <c r="C372" s="19"/>
      <c r="D372" s="20" t="s">
        <v>9</v>
      </c>
      <c r="E372" s="21">
        <f>+Eenheidsprijzen!D371</f>
        <v>0</v>
      </c>
      <c r="F372" s="22">
        <f t="shared" si="5"/>
        <v>0</v>
      </c>
    </row>
    <row r="373" spans="1:6" hidden="1" x14ac:dyDescent="0.25">
      <c r="A373" s="63" t="s">
        <v>290</v>
      </c>
      <c r="B373" s="63" t="s">
        <v>291</v>
      </c>
      <c r="C373" s="63"/>
      <c r="D373" s="63"/>
      <c r="E373" s="63"/>
      <c r="F373" s="63"/>
    </row>
    <row r="374" spans="1:6" hidden="1" x14ac:dyDescent="0.25">
      <c r="A374" s="18" t="s">
        <v>292</v>
      </c>
      <c r="B374" s="62" t="s">
        <v>293</v>
      </c>
      <c r="C374" s="19"/>
      <c r="D374" s="20" t="s">
        <v>34</v>
      </c>
      <c r="E374" s="21">
        <f>+Eenheidsprijzen!D373</f>
        <v>0</v>
      </c>
      <c r="F374" s="22">
        <f t="shared" si="5"/>
        <v>0</v>
      </c>
    </row>
    <row r="375" spans="1:6" hidden="1" x14ac:dyDescent="0.25">
      <c r="A375" s="18" t="s">
        <v>294</v>
      </c>
      <c r="B375" s="62" t="s">
        <v>295</v>
      </c>
      <c r="C375" s="19"/>
      <c r="D375" s="20" t="s">
        <v>34</v>
      </c>
      <c r="E375" s="21">
        <f>+Eenheidsprijzen!D374</f>
        <v>0</v>
      </c>
      <c r="F375" s="22">
        <f t="shared" si="5"/>
        <v>0</v>
      </c>
    </row>
    <row r="376" spans="1:6" hidden="1" x14ac:dyDescent="0.25">
      <c r="A376" s="18" t="s">
        <v>296</v>
      </c>
      <c r="B376" s="62" t="s">
        <v>297</v>
      </c>
      <c r="C376" s="19"/>
      <c r="D376" s="20" t="s">
        <v>34</v>
      </c>
      <c r="E376" s="21">
        <f>+Eenheidsprijzen!D375</f>
        <v>0</v>
      </c>
      <c r="F376" s="22">
        <f t="shared" si="5"/>
        <v>0</v>
      </c>
    </row>
    <row r="377" spans="1:6" hidden="1" x14ac:dyDescent="0.25">
      <c r="A377" s="18" t="s">
        <v>298</v>
      </c>
      <c r="B377" s="62" t="s">
        <v>299</v>
      </c>
      <c r="C377" s="19"/>
      <c r="D377" s="20" t="s">
        <v>34</v>
      </c>
      <c r="E377" s="21">
        <f>+Eenheidsprijzen!D376</f>
        <v>0</v>
      </c>
      <c r="F377" s="22">
        <f t="shared" si="5"/>
        <v>0</v>
      </c>
    </row>
    <row r="378" spans="1:6" hidden="1" x14ac:dyDescent="0.25">
      <c r="A378" s="18" t="s">
        <v>300</v>
      </c>
      <c r="B378" s="62" t="s">
        <v>301</v>
      </c>
      <c r="C378" s="19"/>
      <c r="D378" s="20" t="s">
        <v>34</v>
      </c>
      <c r="E378" s="21">
        <f>+Eenheidsprijzen!D377</f>
        <v>0</v>
      </c>
      <c r="F378" s="22">
        <f t="shared" si="5"/>
        <v>0</v>
      </c>
    </row>
    <row r="379" spans="1:6" ht="26.25" hidden="1" x14ac:dyDescent="0.25">
      <c r="A379" s="18" t="s">
        <v>302</v>
      </c>
      <c r="B379" s="62" t="s">
        <v>303</v>
      </c>
      <c r="C379" s="19"/>
      <c r="D379" s="20" t="s">
        <v>34</v>
      </c>
      <c r="E379" s="21">
        <f>+Eenheidsprijzen!D378</f>
        <v>0</v>
      </c>
      <c r="F379" s="22">
        <f t="shared" si="5"/>
        <v>0</v>
      </c>
    </row>
    <row r="380" spans="1:6" ht="26.25" hidden="1" x14ac:dyDescent="0.25">
      <c r="A380" s="18" t="s">
        <v>304</v>
      </c>
      <c r="B380" s="62" t="s">
        <v>305</v>
      </c>
      <c r="C380" s="19"/>
      <c r="D380" s="20" t="s">
        <v>34</v>
      </c>
      <c r="E380" s="21">
        <f>+Eenheidsprijzen!D379</f>
        <v>0</v>
      </c>
      <c r="F380" s="22">
        <f t="shared" si="5"/>
        <v>0</v>
      </c>
    </row>
    <row r="381" spans="1:6" hidden="1" x14ac:dyDescent="0.25">
      <c r="A381" s="18" t="s">
        <v>306</v>
      </c>
      <c r="B381" s="62"/>
      <c r="C381" s="19"/>
      <c r="D381" s="20" t="s">
        <v>34</v>
      </c>
      <c r="E381" s="21">
        <f>+Eenheidsprijzen!D380</f>
        <v>0</v>
      </c>
      <c r="F381" s="22">
        <f t="shared" si="5"/>
        <v>0</v>
      </c>
    </row>
    <row r="382" spans="1:6" x14ac:dyDescent="0.25">
      <c r="A382" s="63"/>
      <c r="B382" s="63" t="s">
        <v>360</v>
      </c>
      <c r="C382" s="63"/>
      <c r="D382" s="63"/>
      <c r="E382" s="63"/>
      <c r="F382" s="63"/>
    </row>
    <row r="383" spans="1:6" hidden="1" x14ac:dyDescent="0.25">
      <c r="A383" s="16" t="s">
        <v>308</v>
      </c>
      <c r="B383" s="16" t="s">
        <v>309</v>
      </c>
      <c r="C383" s="16"/>
      <c r="D383" s="16"/>
      <c r="E383" s="16"/>
      <c r="F383" s="16"/>
    </row>
    <row r="384" spans="1:6" hidden="1" x14ac:dyDescent="0.25">
      <c r="A384" s="18" t="s">
        <v>308</v>
      </c>
      <c r="B384" s="18" t="s">
        <v>310</v>
      </c>
      <c r="C384" s="19"/>
      <c r="D384" s="20" t="s">
        <v>34</v>
      </c>
      <c r="E384" s="21">
        <f>+Eenheidsprijzen!D383</f>
        <v>0</v>
      </c>
      <c r="F384" s="22">
        <f t="shared" si="5"/>
        <v>0</v>
      </c>
    </row>
    <row r="385" spans="1:6" hidden="1" x14ac:dyDescent="0.25">
      <c r="A385" s="18" t="s">
        <v>311</v>
      </c>
      <c r="B385" s="18" t="s">
        <v>312</v>
      </c>
      <c r="C385" s="19"/>
      <c r="D385" s="20" t="s">
        <v>34</v>
      </c>
      <c r="E385" s="21">
        <f>+Eenheidsprijzen!D384</f>
        <v>0</v>
      </c>
      <c r="F385" s="22">
        <f t="shared" si="5"/>
        <v>0</v>
      </c>
    </row>
    <row r="386" spans="1:6" hidden="1" x14ac:dyDescent="0.25">
      <c r="A386" s="18" t="s">
        <v>313</v>
      </c>
      <c r="B386" s="18" t="s">
        <v>245</v>
      </c>
      <c r="C386" s="19"/>
      <c r="D386" s="20" t="s">
        <v>9</v>
      </c>
      <c r="E386" s="21">
        <f>+Eenheidsprijzen!D385</f>
        <v>0</v>
      </c>
      <c r="F386" s="22">
        <f t="shared" si="5"/>
        <v>0</v>
      </c>
    </row>
    <row r="387" spans="1:6" x14ac:dyDescent="0.25">
      <c r="A387" s="16" t="s">
        <v>311</v>
      </c>
      <c r="B387" s="76" t="s">
        <v>249</v>
      </c>
      <c r="C387" s="76"/>
      <c r="D387" s="16"/>
      <c r="E387" s="16"/>
      <c r="F387" s="16"/>
    </row>
    <row r="388" spans="1:6" x14ac:dyDescent="0.25">
      <c r="A388" s="18" t="s">
        <v>311</v>
      </c>
      <c r="B388" s="18" t="s">
        <v>310</v>
      </c>
      <c r="C388" s="23">
        <v>140</v>
      </c>
      <c r="D388" s="20" t="s">
        <v>34</v>
      </c>
      <c r="E388" s="21">
        <f>+Eenheidsprijzen!D387</f>
        <v>0</v>
      </c>
      <c r="F388" s="22">
        <f t="shared" si="5"/>
        <v>0</v>
      </c>
    </row>
    <row r="389" spans="1:6" ht="15" hidden="1" customHeight="1" x14ac:dyDescent="0.25">
      <c r="A389" s="18" t="s">
        <v>311</v>
      </c>
      <c r="B389" s="18" t="s">
        <v>312</v>
      </c>
      <c r="C389" s="19"/>
      <c r="D389" s="20" t="s">
        <v>34</v>
      </c>
      <c r="E389" s="21">
        <f>+Eenheidsprijzen!D388</f>
        <v>0</v>
      </c>
      <c r="F389" s="22">
        <f t="shared" si="5"/>
        <v>0</v>
      </c>
    </row>
    <row r="390" spans="1:6" hidden="1" x14ac:dyDescent="0.25">
      <c r="A390" s="18" t="s">
        <v>311</v>
      </c>
      <c r="B390" s="18" t="s">
        <v>245</v>
      </c>
      <c r="C390" s="19"/>
      <c r="D390" s="20" t="s">
        <v>9</v>
      </c>
      <c r="E390" s="21">
        <f>+Eenheidsprijzen!D389</f>
        <v>0</v>
      </c>
      <c r="F390" s="22">
        <f t="shared" si="5"/>
        <v>0</v>
      </c>
    </row>
    <row r="391" spans="1:6" hidden="1" x14ac:dyDescent="0.25">
      <c r="A391" s="76" t="s">
        <v>257</v>
      </c>
      <c r="B391" s="76" t="s">
        <v>314</v>
      </c>
      <c r="C391" s="76"/>
      <c r="D391" s="77"/>
      <c r="E391" s="77"/>
      <c r="F391" s="77"/>
    </row>
    <row r="392" spans="1:6" hidden="1" x14ac:dyDescent="0.25">
      <c r="A392" s="18" t="s">
        <v>315</v>
      </c>
      <c r="B392" s="18" t="s">
        <v>316</v>
      </c>
      <c r="C392" s="19"/>
      <c r="D392" s="20" t="s">
        <v>34</v>
      </c>
      <c r="E392" s="21">
        <f>+Eenheidsprijzen!D391</f>
        <v>0</v>
      </c>
      <c r="F392" s="22">
        <f t="shared" ref="F392:F427" si="6">C392*E392</f>
        <v>0</v>
      </c>
    </row>
    <row r="393" spans="1:6" hidden="1" x14ac:dyDescent="0.25">
      <c r="A393" s="18" t="s">
        <v>317</v>
      </c>
      <c r="B393" s="18" t="s">
        <v>264</v>
      </c>
      <c r="C393" s="19"/>
      <c r="D393" s="20" t="s">
        <v>34</v>
      </c>
      <c r="E393" s="21">
        <f>+Eenheidsprijzen!D392</f>
        <v>0</v>
      </c>
      <c r="F393" s="22">
        <f t="shared" si="6"/>
        <v>0</v>
      </c>
    </row>
    <row r="394" spans="1:6" hidden="1" x14ac:dyDescent="0.25">
      <c r="A394" s="18" t="s">
        <v>318</v>
      </c>
      <c r="B394" s="18" t="s">
        <v>319</v>
      </c>
      <c r="C394" s="19"/>
      <c r="D394" s="20" t="s">
        <v>34</v>
      </c>
      <c r="E394" s="21">
        <f>+Eenheidsprijzen!D393</f>
        <v>0</v>
      </c>
      <c r="F394" s="22">
        <f t="shared" si="6"/>
        <v>0</v>
      </c>
    </row>
    <row r="395" spans="1:6" hidden="1" x14ac:dyDescent="0.25">
      <c r="A395" s="18" t="s">
        <v>320</v>
      </c>
      <c r="B395" s="18" t="s">
        <v>321</v>
      </c>
      <c r="C395" s="19"/>
      <c r="D395" s="20" t="s">
        <v>34</v>
      </c>
      <c r="E395" s="21">
        <f>+Eenheidsprijzen!D394</f>
        <v>0</v>
      </c>
      <c r="F395" s="22">
        <f t="shared" si="6"/>
        <v>0</v>
      </c>
    </row>
    <row r="396" spans="1:6" ht="40.15" hidden="1" customHeight="1" x14ac:dyDescent="0.25">
      <c r="A396" s="18" t="s">
        <v>323</v>
      </c>
      <c r="B396" s="62" t="s">
        <v>324</v>
      </c>
      <c r="C396" s="78"/>
      <c r="D396" s="20" t="s">
        <v>34</v>
      </c>
      <c r="E396" s="21">
        <f>+Eenheidsprijzen!D395</f>
        <v>0</v>
      </c>
      <c r="F396" s="22">
        <f t="shared" si="6"/>
        <v>0</v>
      </c>
    </row>
    <row r="397" spans="1:6" ht="15" customHeight="1" x14ac:dyDescent="0.25">
      <c r="A397" s="81" t="s">
        <v>361</v>
      </c>
      <c r="B397" s="82"/>
      <c r="C397" s="83"/>
      <c r="D397" s="84"/>
      <c r="E397" s="84"/>
      <c r="F397" s="85">
        <f>SUM(F6:F396)</f>
        <v>0</v>
      </c>
    </row>
    <row r="398" spans="1:6" x14ac:dyDescent="0.25">
      <c r="A398" s="16"/>
      <c r="B398" s="16" t="s">
        <v>326</v>
      </c>
      <c r="C398" s="16"/>
      <c r="D398" s="86"/>
      <c r="E398" s="86"/>
      <c r="F398" s="86"/>
    </row>
    <row r="399" spans="1:6" x14ac:dyDescent="0.25">
      <c r="A399" s="87"/>
      <c r="B399" s="88" t="s">
        <v>362</v>
      </c>
      <c r="C399" s="88"/>
      <c r="D399" s="89" t="s">
        <v>76</v>
      </c>
      <c r="E399" s="57">
        <f>+Eenheidsprijzen!D398</f>
        <v>0</v>
      </c>
      <c r="F399" s="90">
        <f>F397*E399</f>
        <v>0</v>
      </c>
    </row>
    <row r="400" spans="1:6" x14ac:dyDescent="0.25">
      <c r="A400" s="87"/>
      <c r="B400" s="88" t="s">
        <v>363</v>
      </c>
      <c r="C400" s="88"/>
      <c r="D400" s="89"/>
      <c r="E400" s="89"/>
      <c r="F400" s="89"/>
    </row>
    <row r="401" spans="1:6" x14ac:dyDescent="0.25">
      <c r="A401" s="91"/>
      <c r="B401" s="88" t="s">
        <v>364</v>
      </c>
      <c r="C401" s="88"/>
      <c r="D401" s="20"/>
      <c r="E401" s="20"/>
      <c r="F401" s="20"/>
    </row>
    <row r="402" spans="1:6" x14ac:dyDescent="0.25">
      <c r="A402" s="91"/>
      <c r="B402" s="88" t="s">
        <v>365</v>
      </c>
      <c r="C402" s="88"/>
      <c r="D402" s="20"/>
      <c r="E402" s="20"/>
      <c r="F402" s="20"/>
    </row>
    <row r="403" spans="1:6" ht="15" customHeight="1" x14ac:dyDescent="0.25">
      <c r="A403" s="91"/>
      <c r="B403" s="88" t="s">
        <v>366</v>
      </c>
      <c r="C403" s="88"/>
      <c r="D403" s="20"/>
      <c r="E403" s="20"/>
      <c r="F403" s="20"/>
    </row>
    <row r="404" spans="1:6" ht="15" customHeight="1" x14ac:dyDescent="0.25">
      <c r="A404" s="92"/>
      <c r="B404" s="93" t="s">
        <v>328</v>
      </c>
      <c r="C404" s="94"/>
      <c r="D404" s="95"/>
      <c r="E404" s="96"/>
      <c r="F404" s="96"/>
    </row>
    <row r="405" spans="1:6" x14ac:dyDescent="0.25">
      <c r="A405" s="18"/>
      <c r="B405" s="18" t="s">
        <v>330</v>
      </c>
      <c r="C405" s="97">
        <f>F397/5000</f>
        <v>0</v>
      </c>
      <c r="D405" s="20" t="s">
        <v>331</v>
      </c>
      <c r="E405" s="98">
        <f>+Eenheidsprijzen!D401</f>
        <v>0</v>
      </c>
      <c r="F405" s="22">
        <f t="shared" si="6"/>
        <v>0</v>
      </c>
    </row>
    <row r="406" spans="1:6" x14ac:dyDescent="0.25">
      <c r="A406" s="18"/>
      <c r="B406" s="18" t="s">
        <v>332</v>
      </c>
      <c r="C406" s="97">
        <f>F397/5000</f>
        <v>0</v>
      </c>
      <c r="D406" s="20" t="s">
        <v>331</v>
      </c>
      <c r="E406" s="98">
        <f>+Eenheidsprijzen!D402</f>
        <v>0</v>
      </c>
      <c r="F406" s="22">
        <f t="shared" si="6"/>
        <v>0</v>
      </c>
    </row>
    <row r="407" spans="1:6" x14ac:dyDescent="0.25">
      <c r="A407" s="18"/>
      <c r="B407" s="18" t="s">
        <v>333</v>
      </c>
      <c r="C407" s="97">
        <f>F397/5000</f>
        <v>0</v>
      </c>
      <c r="D407" s="20" t="s">
        <v>331</v>
      </c>
      <c r="E407" s="98">
        <f>+Eenheidsprijzen!D403</f>
        <v>0</v>
      </c>
      <c r="F407" s="22">
        <f t="shared" si="6"/>
        <v>0</v>
      </c>
    </row>
    <row r="408" spans="1:6" x14ac:dyDescent="0.25">
      <c r="A408" s="18"/>
      <c r="B408" s="18" t="s">
        <v>334</v>
      </c>
      <c r="C408" s="97"/>
      <c r="D408" s="20" t="s">
        <v>335</v>
      </c>
      <c r="E408" s="98">
        <f>+Eenheidsprijzen!D404</f>
        <v>0</v>
      </c>
      <c r="F408" s="22">
        <f t="shared" si="6"/>
        <v>0</v>
      </c>
    </row>
    <row r="409" spans="1:6" x14ac:dyDescent="0.25">
      <c r="A409" s="99"/>
      <c r="B409" s="18" t="s">
        <v>336</v>
      </c>
      <c r="C409" s="97">
        <f>F397/5000</f>
        <v>0</v>
      </c>
      <c r="D409" s="20" t="s">
        <v>331</v>
      </c>
      <c r="E409" s="98">
        <f>+Eenheidsprijzen!D405</f>
        <v>0</v>
      </c>
      <c r="F409" s="22">
        <f t="shared" si="6"/>
        <v>0</v>
      </c>
    </row>
    <row r="410" spans="1:6" x14ac:dyDescent="0.25">
      <c r="A410" s="99"/>
      <c r="B410" s="18" t="s">
        <v>337</v>
      </c>
      <c r="C410" s="18"/>
      <c r="D410" s="89" t="s">
        <v>335</v>
      </c>
      <c r="E410" s="98">
        <f>+Eenheidsprijzen!D406</f>
        <v>0</v>
      </c>
      <c r="F410" s="22">
        <f t="shared" si="6"/>
        <v>0</v>
      </c>
    </row>
    <row r="411" spans="1:6" ht="15" customHeight="1" x14ac:dyDescent="0.25">
      <c r="A411" s="81" t="s">
        <v>367</v>
      </c>
      <c r="B411" s="82"/>
      <c r="C411" s="83"/>
      <c r="D411" s="84"/>
      <c r="E411" s="84"/>
      <c r="F411" s="100">
        <f>SUM(F399:F410)</f>
        <v>0</v>
      </c>
    </row>
    <row r="412" spans="1:6" x14ac:dyDescent="0.25">
      <c r="A412" s="16"/>
      <c r="B412" s="16" t="s">
        <v>338</v>
      </c>
      <c r="C412" s="16"/>
      <c r="D412" s="86"/>
      <c r="E412" s="86"/>
      <c r="F412" s="86"/>
    </row>
    <row r="413" spans="1:6" x14ac:dyDescent="0.25">
      <c r="A413" s="18"/>
      <c r="B413" s="18" t="s">
        <v>339</v>
      </c>
      <c r="C413" s="18"/>
      <c r="D413" s="20" t="s">
        <v>19</v>
      </c>
      <c r="E413" s="98">
        <f>+Eenheidsprijzen!D408</f>
        <v>0</v>
      </c>
      <c r="F413" s="22" t="s">
        <v>368</v>
      </c>
    </row>
    <row r="414" spans="1:6" x14ac:dyDescent="0.25">
      <c r="A414" s="16"/>
      <c r="B414" s="76" t="s">
        <v>340</v>
      </c>
      <c r="C414" s="76"/>
      <c r="D414" s="86"/>
      <c r="E414" s="86"/>
      <c r="F414" s="86"/>
    </row>
    <row r="415" spans="1:6" x14ac:dyDescent="0.25">
      <c r="A415" s="18"/>
      <c r="B415" s="18" t="s">
        <v>77</v>
      </c>
      <c r="C415" s="23">
        <v>1</v>
      </c>
      <c r="D415" s="20" t="s">
        <v>76</v>
      </c>
      <c r="E415" s="57">
        <f>+Eenheidsprijzen!D410</f>
        <v>0</v>
      </c>
      <c r="F415" s="22">
        <f>C415*(E415*0.8*F397)</f>
        <v>0</v>
      </c>
    </row>
    <row r="416" spans="1:6" x14ac:dyDescent="0.25">
      <c r="A416" s="18"/>
      <c r="B416" s="18" t="s">
        <v>78</v>
      </c>
      <c r="C416" s="23"/>
      <c r="D416" s="20" t="s">
        <v>76</v>
      </c>
      <c r="E416" s="57">
        <f>+Eenheidsprijzen!D411</f>
        <v>0</v>
      </c>
      <c r="F416" s="22">
        <f>C416*(E416*0.8*F397)</f>
        <v>0</v>
      </c>
    </row>
    <row r="417" spans="1:6" ht="51.75" x14ac:dyDescent="0.25">
      <c r="A417" s="18"/>
      <c r="B417" s="101" t="s">
        <v>376</v>
      </c>
      <c r="C417" s="20"/>
      <c r="D417" s="102"/>
      <c r="E417" s="102"/>
      <c r="F417" s="102"/>
    </row>
    <row r="418" spans="1:6" ht="15" customHeight="1" x14ac:dyDescent="0.25">
      <c r="A418" s="81" t="s">
        <v>369</v>
      </c>
      <c r="B418" s="82"/>
      <c r="C418" s="83"/>
      <c r="D418" s="84"/>
      <c r="E418" s="84"/>
      <c r="F418" s="100">
        <f>SUM(F415:F416)</f>
        <v>0</v>
      </c>
    </row>
    <row r="419" spans="1:6" ht="15" customHeight="1" x14ac:dyDescent="0.25">
      <c r="A419" s="16"/>
      <c r="B419" s="16" t="s">
        <v>341</v>
      </c>
      <c r="C419" s="16"/>
      <c r="D419" s="86"/>
      <c r="E419" s="86"/>
      <c r="F419" s="86"/>
    </row>
    <row r="420" spans="1:6" x14ac:dyDescent="0.25">
      <c r="A420" s="18"/>
      <c r="B420" s="18" t="s">
        <v>342</v>
      </c>
      <c r="C420" s="97">
        <f>IF(C415&gt;0,C405/2,0)</f>
        <v>0</v>
      </c>
      <c r="D420" s="20" t="s">
        <v>331</v>
      </c>
      <c r="E420" s="98">
        <f>+Eenheidsprijzen!D414</f>
        <v>0</v>
      </c>
      <c r="F420" s="22">
        <f t="shared" si="6"/>
        <v>0</v>
      </c>
    </row>
    <row r="421" spans="1:6" x14ac:dyDescent="0.25">
      <c r="A421" s="18"/>
      <c r="B421" s="18" t="s">
        <v>377</v>
      </c>
      <c r="C421" s="97">
        <f>IF(C416&gt;0,C405/2,0)</f>
        <v>0</v>
      </c>
      <c r="D421" s="20" t="s">
        <v>331</v>
      </c>
      <c r="E421" s="98">
        <f>+Eenheidsprijzen!D415</f>
        <v>0</v>
      </c>
      <c r="F421" s="22">
        <f>C421*E421</f>
        <v>0</v>
      </c>
    </row>
    <row r="422" spans="1:6" x14ac:dyDescent="0.25">
      <c r="A422" s="18"/>
      <c r="B422" s="18" t="s">
        <v>343</v>
      </c>
      <c r="C422" s="97">
        <f>(C406/2)</f>
        <v>0</v>
      </c>
      <c r="D422" s="20" t="s">
        <v>331</v>
      </c>
      <c r="E422" s="98">
        <f>+Eenheidsprijzen!D416</f>
        <v>0</v>
      </c>
      <c r="F422" s="22">
        <f t="shared" si="6"/>
        <v>0</v>
      </c>
    </row>
    <row r="423" spans="1:6" x14ac:dyDescent="0.25">
      <c r="A423" s="18"/>
      <c r="B423" s="18" t="s">
        <v>344</v>
      </c>
      <c r="C423" s="18"/>
      <c r="D423" s="20" t="s">
        <v>335</v>
      </c>
      <c r="E423" s="98">
        <f>+Eenheidsprijzen!D417</f>
        <v>0</v>
      </c>
      <c r="F423" s="22" t="s">
        <v>368</v>
      </c>
    </row>
    <row r="424" spans="1:6" x14ac:dyDescent="0.25">
      <c r="A424" s="103"/>
      <c r="B424" s="18" t="s">
        <v>345</v>
      </c>
      <c r="C424" s="18"/>
      <c r="D424" s="20" t="s">
        <v>335</v>
      </c>
      <c r="E424" s="98">
        <f>+Eenheidsprijzen!D418</f>
        <v>0</v>
      </c>
      <c r="F424" s="22" t="s">
        <v>368</v>
      </c>
    </row>
    <row r="425" spans="1:6" x14ac:dyDescent="0.25">
      <c r="A425" s="81" t="s">
        <v>370</v>
      </c>
      <c r="B425" s="82"/>
      <c r="C425" s="83"/>
      <c r="D425" s="84"/>
      <c r="E425" s="84"/>
      <c r="F425" s="100">
        <f>SUM(F420:F424)</f>
        <v>0</v>
      </c>
    </row>
    <row r="426" spans="1:6" ht="15" customHeight="1" x14ac:dyDescent="0.25">
      <c r="A426" s="16"/>
      <c r="B426" s="16" t="s">
        <v>346</v>
      </c>
      <c r="C426" s="16"/>
      <c r="D426" s="86"/>
      <c r="E426" s="86"/>
      <c r="F426" s="86"/>
    </row>
    <row r="427" spans="1:6" x14ac:dyDescent="0.25">
      <c r="A427" s="99"/>
      <c r="B427" s="18" t="s">
        <v>347</v>
      </c>
      <c r="C427" s="18">
        <v>2</v>
      </c>
      <c r="D427" s="20" t="s">
        <v>74</v>
      </c>
      <c r="E427" s="98">
        <f>+Eenheidsprijzen!D420</f>
        <v>0</v>
      </c>
      <c r="F427" s="22">
        <f t="shared" si="6"/>
        <v>0</v>
      </c>
    </row>
    <row r="428" spans="1:6" x14ac:dyDescent="0.25">
      <c r="A428" s="104"/>
      <c r="B428" s="105" t="s">
        <v>371</v>
      </c>
      <c r="C428" s="104"/>
      <c r="D428" s="106"/>
      <c r="E428" s="106"/>
      <c r="F428" s="100">
        <f>F397+F411+F418+F425</f>
        <v>0</v>
      </c>
    </row>
  </sheetData>
  <sheetProtection algorithmName="SHA-512" hashValue="0Nimuxb8V9D9FOaH6E/Pi0MTZCUKD67Gi4pYJbcwKob252592VAyreec/saudjXZGMq8B3CkrdpvwNq6Jfo1yw==" saltValue="z9kor/FWboz6K6LGcbU1sA==" spinCount="100000" sheet="1" objects="1" scenarios="1"/>
  <autoFilter ref="A5:G428" xr:uid="{98166316-40A9-4C54-813B-A6CB0FC56235}"/>
  <mergeCells count="7">
    <mergeCell ref="A418:B418"/>
    <mergeCell ref="A425:B425"/>
    <mergeCell ref="A411:B411"/>
    <mergeCell ref="A142:B142"/>
    <mergeCell ref="A146:B146"/>
    <mergeCell ref="A397:B397"/>
    <mergeCell ref="B404:D404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4DB0-95BE-4DED-B1CF-45A6130DB49E}">
  <dimension ref="A1:G428"/>
  <sheetViews>
    <sheetView workbookViewId="0">
      <selection activeCell="I325" sqref="I325"/>
    </sheetView>
  </sheetViews>
  <sheetFormatPr defaultRowHeight="15" x14ac:dyDescent="0.25"/>
  <cols>
    <col min="1" max="1" width="8.140625" style="10" customWidth="1"/>
    <col min="2" max="2" width="45" style="10" customWidth="1"/>
    <col min="3" max="3" width="13.28515625" style="10" bestFit="1" customWidth="1"/>
    <col min="4" max="4" width="8.28515625" style="10" bestFit="1" customWidth="1"/>
    <col min="5" max="5" width="11.7109375" style="10" customWidth="1"/>
    <col min="6" max="6" width="12.7109375" style="10" bestFit="1" customWidth="1"/>
    <col min="7" max="16384" width="9.140625" style="10"/>
  </cols>
  <sheetData>
    <row r="1" spans="1:6" ht="21" customHeight="1" x14ac:dyDescent="0.25">
      <c r="A1" s="9"/>
    </row>
    <row r="2" spans="1:6" ht="24" x14ac:dyDescent="0.4">
      <c r="A2" s="11" t="s">
        <v>372</v>
      </c>
    </row>
    <row r="3" spans="1:6" ht="24" x14ac:dyDescent="0.4">
      <c r="A3" s="12" t="s">
        <v>374</v>
      </c>
    </row>
    <row r="4" spans="1:6" ht="15.75" x14ac:dyDescent="0.25">
      <c r="A4" s="107" t="s">
        <v>1</v>
      </c>
      <c r="B4" s="107" t="s">
        <v>2</v>
      </c>
      <c r="C4" s="107" t="s">
        <v>348</v>
      </c>
      <c r="D4" s="107" t="s">
        <v>3</v>
      </c>
      <c r="E4" s="108" t="s">
        <v>349</v>
      </c>
      <c r="F4" s="108" t="s">
        <v>350</v>
      </c>
    </row>
    <row r="5" spans="1:6" hidden="1" x14ac:dyDescent="0.25">
      <c r="A5" s="16" t="s">
        <v>5</v>
      </c>
      <c r="B5" s="16" t="s">
        <v>6</v>
      </c>
      <c r="C5" s="16"/>
      <c r="D5" s="17"/>
      <c r="E5" s="8"/>
      <c r="F5" s="8"/>
    </row>
    <row r="6" spans="1:6" hidden="1" x14ac:dyDescent="0.25">
      <c r="A6" s="18" t="s">
        <v>7</v>
      </c>
      <c r="B6" s="18" t="s">
        <v>8</v>
      </c>
      <c r="C6" s="19"/>
      <c r="D6" s="20" t="s">
        <v>9</v>
      </c>
      <c r="E6" s="21">
        <f>+Eenheidsprijzen!D5</f>
        <v>0</v>
      </c>
      <c r="F6" s="22">
        <f>C6*E6</f>
        <v>0</v>
      </c>
    </row>
    <row r="7" spans="1:6" hidden="1" x14ac:dyDescent="0.25">
      <c r="A7" s="18" t="s">
        <v>10</v>
      </c>
      <c r="B7" s="18" t="s">
        <v>11</v>
      </c>
      <c r="C7" s="19"/>
      <c r="D7" s="20" t="s">
        <v>9</v>
      </c>
      <c r="E7" s="21">
        <f>+Eenheidsprijzen!D6</f>
        <v>0</v>
      </c>
      <c r="F7" s="22">
        <f t="shared" ref="F7:F70" si="0">C7*E7</f>
        <v>0</v>
      </c>
    </row>
    <row r="8" spans="1:6" hidden="1" x14ac:dyDescent="0.25">
      <c r="A8" s="18" t="s">
        <v>10</v>
      </c>
      <c r="B8" s="18" t="s">
        <v>12</v>
      </c>
      <c r="C8" s="19"/>
      <c r="D8" s="20" t="s">
        <v>9</v>
      </c>
      <c r="E8" s="21">
        <f>+Eenheidsprijzen!D7</f>
        <v>0</v>
      </c>
      <c r="F8" s="22">
        <f t="shared" si="0"/>
        <v>0</v>
      </c>
    </row>
    <row r="9" spans="1:6" hidden="1" x14ac:dyDescent="0.25">
      <c r="A9" s="18" t="s">
        <v>13</v>
      </c>
      <c r="B9" s="18" t="s">
        <v>351</v>
      </c>
      <c r="C9" s="19"/>
      <c r="D9" s="20" t="s">
        <v>15</v>
      </c>
      <c r="E9" s="21">
        <f>+Eenheidsprijzen!D8</f>
        <v>0</v>
      </c>
      <c r="F9" s="22">
        <f t="shared" si="0"/>
        <v>0</v>
      </c>
    </row>
    <row r="10" spans="1:6" hidden="1" x14ac:dyDescent="0.25">
      <c r="A10" s="18" t="s">
        <v>13</v>
      </c>
      <c r="B10" s="18" t="s">
        <v>352</v>
      </c>
      <c r="C10" s="19"/>
      <c r="D10" s="20" t="s">
        <v>9</v>
      </c>
      <c r="E10" s="21">
        <f>+Eenheidsprijzen!D9</f>
        <v>0</v>
      </c>
      <c r="F10" s="22">
        <f t="shared" si="0"/>
        <v>0</v>
      </c>
    </row>
    <row r="11" spans="1:6" hidden="1" x14ac:dyDescent="0.25">
      <c r="A11" s="18" t="s">
        <v>17</v>
      </c>
      <c r="B11" s="18" t="s">
        <v>353</v>
      </c>
      <c r="C11" s="19"/>
      <c r="D11" s="20" t="s">
        <v>19</v>
      </c>
      <c r="E11" s="21">
        <f>+Eenheidsprijzen!D10</f>
        <v>0</v>
      </c>
      <c r="F11" s="22">
        <f t="shared" si="0"/>
        <v>0</v>
      </c>
    </row>
    <row r="12" spans="1:6" hidden="1" x14ac:dyDescent="0.25">
      <c r="A12" s="18" t="s">
        <v>17</v>
      </c>
      <c r="B12" s="18" t="s">
        <v>354</v>
      </c>
      <c r="C12" s="19"/>
      <c r="D12" s="20" t="s">
        <v>9</v>
      </c>
      <c r="E12" s="21">
        <f>+Eenheidsprijzen!D11</f>
        <v>0</v>
      </c>
      <c r="F12" s="22">
        <f t="shared" si="0"/>
        <v>0</v>
      </c>
    </row>
    <row r="13" spans="1:6" hidden="1" x14ac:dyDescent="0.25">
      <c r="A13" s="18" t="s">
        <v>13</v>
      </c>
      <c r="B13" s="18" t="s">
        <v>21</v>
      </c>
      <c r="C13" s="19"/>
      <c r="D13" s="20" t="s">
        <v>19</v>
      </c>
      <c r="E13" s="21">
        <f>+Eenheidsprijzen!D12</f>
        <v>0</v>
      </c>
      <c r="F13" s="22">
        <f t="shared" si="0"/>
        <v>0</v>
      </c>
    </row>
    <row r="14" spans="1:6" hidden="1" x14ac:dyDescent="0.25">
      <c r="A14" s="18" t="s">
        <v>13</v>
      </c>
      <c r="B14" s="18" t="s">
        <v>22</v>
      </c>
      <c r="C14" s="19"/>
      <c r="D14" s="20" t="s">
        <v>9</v>
      </c>
      <c r="E14" s="21">
        <f>+Eenheidsprijzen!D13</f>
        <v>0</v>
      </c>
      <c r="F14" s="22">
        <f t="shared" si="0"/>
        <v>0</v>
      </c>
    </row>
    <row r="15" spans="1:6" hidden="1" x14ac:dyDescent="0.25">
      <c r="A15" s="18" t="s">
        <v>23</v>
      </c>
      <c r="B15" s="18" t="s">
        <v>24</v>
      </c>
      <c r="C15" s="19"/>
      <c r="D15" s="20" t="s">
        <v>19</v>
      </c>
      <c r="E15" s="21">
        <f>+Eenheidsprijzen!D14</f>
        <v>0</v>
      </c>
      <c r="F15" s="22">
        <f t="shared" si="0"/>
        <v>0</v>
      </c>
    </row>
    <row r="16" spans="1:6" hidden="1" x14ac:dyDescent="0.25">
      <c r="A16" s="18" t="s">
        <v>23</v>
      </c>
      <c r="B16" s="18" t="s">
        <v>25</v>
      </c>
      <c r="C16" s="19"/>
      <c r="D16" s="20" t="s">
        <v>9</v>
      </c>
      <c r="E16" s="21">
        <f>+Eenheidsprijzen!D15</f>
        <v>0</v>
      </c>
      <c r="F16" s="22">
        <f t="shared" si="0"/>
        <v>0</v>
      </c>
    </row>
    <row r="17" spans="1:6" hidden="1" x14ac:dyDescent="0.25">
      <c r="A17" s="18"/>
      <c r="B17" s="18" t="s">
        <v>26</v>
      </c>
      <c r="C17" s="19"/>
      <c r="D17" s="20" t="s">
        <v>19</v>
      </c>
      <c r="E17" s="21">
        <f>+Eenheidsprijzen!D16</f>
        <v>0</v>
      </c>
      <c r="F17" s="22">
        <f t="shared" si="0"/>
        <v>0</v>
      </c>
    </row>
    <row r="18" spans="1:6" hidden="1" x14ac:dyDescent="0.25">
      <c r="A18" s="18"/>
      <c r="B18" s="18" t="s">
        <v>27</v>
      </c>
      <c r="C18" s="19"/>
      <c r="D18" s="20" t="s">
        <v>19</v>
      </c>
      <c r="E18" s="21">
        <f>+Eenheidsprijzen!D17</f>
        <v>0</v>
      </c>
      <c r="F18" s="22">
        <f t="shared" si="0"/>
        <v>0</v>
      </c>
    </row>
    <row r="19" spans="1:6" hidden="1" x14ac:dyDescent="0.25">
      <c r="A19" s="18"/>
      <c r="B19" s="18" t="s">
        <v>28</v>
      </c>
      <c r="C19" s="19"/>
      <c r="D19" s="20" t="s">
        <v>19</v>
      </c>
      <c r="E19" s="21">
        <f>+Eenheidsprijzen!D18</f>
        <v>0</v>
      </c>
      <c r="F19" s="22">
        <f t="shared" si="0"/>
        <v>0</v>
      </c>
    </row>
    <row r="20" spans="1:6" ht="36.75" hidden="1" x14ac:dyDescent="0.25">
      <c r="A20" s="18"/>
      <c r="B20" s="24" t="s">
        <v>29</v>
      </c>
      <c r="C20" s="24"/>
      <c r="D20" s="20"/>
      <c r="E20" s="20"/>
      <c r="F20" s="20"/>
    </row>
    <row r="21" spans="1:6" s="25" customFormat="1" hidden="1" x14ac:dyDescent="0.25">
      <c r="A21" s="16" t="s">
        <v>30</v>
      </c>
      <c r="B21" s="16" t="s">
        <v>31</v>
      </c>
      <c r="C21" s="16"/>
      <c r="D21" s="17"/>
      <c r="E21" s="17"/>
      <c r="F21" s="17"/>
    </row>
    <row r="22" spans="1:6" hidden="1" x14ac:dyDescent="0.25">
      <c r="A22" s="26"/>
      <c r="B22" s="26" t="s">
        <v>32</v>
      </c>
      <c r="C22" s="26"/>
      <c r="D22" s="27"/>
      <c r="E22" s="27"/>
      <c r="F22" s="27"/>
    </row>
    <row r="23" spans="1:6" hidden="1" x14ac:dyDescent="0.25">
      <c r="A23" s="28"/>
      <c r="B23" s="18" t="s">
        <v>33</v>
      </c>
      <c r="C23" s="18"/>
      <c r="D23" s="20" t="s">
        <v>34</v>
      </c>
      <c r="E23" s="21">
        <f>+Eenheidsprijzen!D22</f>
        <v>0</v>
      </c>
      <c r="F23" s="22">
        <f>C23*E23</f>
        <v>0</v>
      </c>
    </row>
    <row r="24" spans="1:6" hidden="1" x14ac:dyDescent="0.25">
      <c r="A24" s="28"/>
      <c r="B24" s="18" t="s">
        <v>35</v>
      </c>
      <c r="C24" s="18"/>
      <c r="D24" s="20" t="s">
        <v>34</v>
      </c>
      <c r="E24" s="21">
        <f>+Eenheidsprijzen!D23</f>
        <v>0</v>
      </c>
      <c r="F24" s="22">
        <f t="shared" si="0"/>
        <v>0</v>
      </c>
    </row>
    <row r="25" spans="1:6" hidden="1" x14ac:dyDescent="0.25">
      <c r="A25" s="28"/>
      <c r="B25" s="18" t="s">
        <v>36</v>
      </c>
      <c r="C25" s="18"/>
      <c r="D25" s="20" t="s">
        <v>34</v>
      </c>
      <c r="E25" s="21">
        <f>+Eenheidsprijzen!D24</f>
        <v>0</v>
      </c>
      <c r="F25" s="22">
        <f t="shared" si="0"/>
        <v>0</v>
      </c>
    </row>
    <row r="26" spans="1:6" hidden="1" x14ac:dyDescent="0.25">
      <c r="A26" s="29"/>
      <c r="B26" s="26" t="s">
        <v>37</v>
      </c>
      <c r="C26" s="26"/>
      <c r="D26" s="27"/>
      <c r="E26" s="30"/>
      <c r="F26" s="27"/>
    </row>
    <row r="27" spans="1:6" hidden="1" x14ac:dyDescent="0.25">
      <c r="A27" s="28"/>
      <c r="B27" s="28" t="s">
        <v>38</v>
      </c>
      <c r="C27" s="28"/>
      <c r="D27" s="31" t="s">
        <v>34</v>
      </c>
      <c r="E27" s="21">
        <f>+Eenheidsprijzen!D26</f>
        <v>0</v>
      </c>
      <c r="F27" s="22">
        <f t="shared" si="0"/>
        <v>0</v>
      </c>
    </row>
    <row r="28" spans="1:6" hidden="1" x14ac:dyDescent="0.25">
      <c r="A28" s="28"/>
      <c r="B28" s="18" t="s">
        <v>39</v>
      </c>
      <c r="C28" s="18"/>
      <c r="D28" s="20" t="s">
        <v>34</v>
      </c>
      <c r="E28" s="21">
        <f>+Eenheidsprijzen!D27</f>
        <v>0</v>
      </c>
      <c r="F28" s="22">
        <f t="shared" si="0"/>
        <v>0</v>
      </c>
    </row>
    <row r="29" spans="1:6" hidden="1" x14ac:dyDescent="0.25">
      <c r="A29" s="28"/>
      <c r="B29" s="18" t="s">
        <v>40</v>
      </c>
      <c r="C29" s="18"/>
      <c r="D29" s="20" t="s">
        <v>34</v>
      </c>
      <c r="E29" s="21">
        <f>+Eenheidsprijzen!D28</f>
        <v>0</v>
      </c>
      <c r="F29" s="22">
        <f t="shared" si="0"/>
        <v>0</v>
      </c>
    </row>
    <row r="30" spans="1:6" hidden="1" x14ac:dyDescent="0.25">
      <c r="A30" s="29"/>
      <c r="B30" s="26" t="s">
        <v>41</v>
      </c>
      <c r="C30" s="26"/>
      <c r="D30" s="27"/>
      <c r="E30" s="30"/>
      <c r="F30" s="27"/>
    </row>
    <row r="31" spans="1:6" hidden="1" x14ac:dyDescent="0.25">
      <c r="A31" s="32"/>
      <c r="B31" s="33" t="s">
        <v>42</v>
      </c>
      <c r="C31" s="33"/>
      <c r="D31" s="34" t="s">
        <v>34</v>
      </c>
      <c r="E31" s="21">
        <f>+Eenheidsprijzen!D30</f>
        <v>0</v>
      </c>
      <c r="F31" s="22">
        <f t="shared" si="0"/>
        <v>0</v>
      </c>
    </row>
    <row r="32" spans="1:6" hidden="1" x14ac:dyDescent="0.25">
      <c r="A32" s="28"/>
      <c r="B32" s="28" t="s">
        <v>43</v>
      </c>
      <c r="C32" s="28"/>
      <c r="D32" s="31" t="s">
        <v>34</v>
      </c>
      <c r="E32" s="21">
        <f>+Eenheidsprijzen!D31</f>
        <v>0</v>
      </c>
      <c r="F32" s="22">
        <f t="shared" si="0"/>
        <v>0</v>
      </c>
    </row>
    <row r="33" spans="1:6" hidden="1" x14ac:dyDescent="0.25">
      <c r="A33" s="28"/>
      <c r="B33" s="18" t="s">
        <v>44</v>
      </c>
      <c r="C33" s="18"/>
      <c r="D33" s="20" t="s">
        <v>34</v>
      </c>
      <c r="E33" s="21">
        <f>+Eenheidsprijzen!D32</f>
        <v>0</v>
      </c>
      <c r="F33" s="22">
        <f t="shared" si="0"/>
        <v>0</v>
      </c>
    </row>
    <row r="34" spans="1:6" hidden="1" x14ac:dyDescent="0.25">
      <c r="A34" s="35"/>
      <c r="B34" s="26" t="s">
        <v>45</v>
      </c>
      <c r="C34" s="26"/>
      <c r="D34" s="36"/>
      <c r="E34" s="37"/>
      <c r="F34" s="36"/>
    </row>
    <row r="35" spans="1:6" hidden="1" x14ac:dyDescent="0.25">
      <c r="A35" s="28"/>
      <c r="B35" s="18" t="s">
        <v>46</v>
      </c>
      <c r="C35" s="18"/>
      <c r="D35" s="20" t="s">
        <v>34</v>
      </c>
      <c r="E35" s="21">
        <f>+Eenheidsprijzen!D34</f>
        <v>0</v>
      </c>
      <c r="F35" s="22">
        <f t="shared" si="0"/>
        <v>0</v>
      </c>
    </row>
    <row r="36" spans="1:6" hidden="1" x14ac:dyDescent="0.25">
      <c r="A36" s="18"/>
      <c r="B36" s="18" t="s">
        <v>47</v>
      </c>
      <c r="C36" s="18"/>
      <c r="D36" s="20" t="s">
        <v>34</v>
      </c>
      <c r="E36" s="21">
        <f>+Eenheidsprijzen!D35</f>
        <v>0</v>
      </c>
      <c r="F36" s="22">
        <f t="shared" si="0"/>
        <v>0</v>
      </c>
    </row>
    <row r="37" spans="1:6" hidden="1" x14ac:dyDescent="0.25">
      <c r="A37" s="18"/>
      <c r="B37" s="18" t="s">
        <v>48</v>
      </c>
      <c r="C37" s="18"/>
      <c r="D37" s="20" t="s">
        <v>34</v>
      </c>
      <c r="E37" s="21">
        <f>+Eenheidsprijzen!D36</f>
        <v>0</v>
      </c>
      <c r="F37" s="22">
        <f t="shared" si="0"/>
        <v>0</v>
      </c>
    </row>
    <row r="38" spans="1:6" hidden="1" x14ac:dyDescent="0.25">
      <c r="A38" s="26"/>
      <c r="B38" s="26" t="s">
        <v>49</v>
      </c>
      <c r="C38" s="26"/>
      <c r="D38" s="36"/>
      <c r="E38" s="37"/>
      <c r="F38" s="36"/>
    </row>
    <row r="39" spans="1:6" hidden="1" x14ac:dyDescent="0.25">
      <c r="A39" s="18"/>
      <c r="B39" s="18" t="s">
        <v>50</v>
      </c>
      <c r="C39" s="18"/>
      <c r="D39" s="20" t="s">
        <v>34</v>
      </c>
      <c r="E39" s="21">
        <f>+Eenheidsprijzen!D38</f>
        <v>0</v>
      </c>
      <c r="F39" s="22">
        <f t="shared" si="0"/>
        <v>0</v>
      </c>
    </row>
    <row r="40" spans="1:6" hidden="1" x14ac:dyDescent="0.25">
      <c r="A40" s="18"/>
      <c r="B40" s="18" t="s">
        <v>51</v>
      </c>
      <c r="C40" s="18"/>
      <c r="D40" s="20" t="s">
        <v>34</v>
      </c>
      <c r="E40" s="21">
        <f>+Eenheidsprijzen!D39</f>
        <v>0</v>
      </c>
      <c r="F40" s="22">
        <f t="shared" si="0"/>
        <v>0</v>
      </c>
    </row>
    <row r="41" spans="1:6" hidden="1" x14ac:dyDescent="0.25">
      <c r="A41" s="18"/>
      <c r="B41" s="18" t="s">
        <v>52</v>
      </c>
      <c r="C41" s="18"/>
      <c r="D41" s="20" t="s">
        <v>34</v>
      </c>
      <c r="E41" s="21">
        <f>+Eenheidsprijzen!D40</f>
        <v>0</v>
      </c>
      <c r="F41" s="22">
        <f t="shared" si="0"/>
        <v>0</v>
      </c>
    </row>
    <row r="42" spans="1:6" hidden="1" x14ac:dyDescent="0.25">
      <c r="A42" s="18"/>
      <c r="B42" s="18" t="s">
        <v>53</v>
      </c>
      <c r="C42" s="18"/>
      <c r="D42" s="20" t="s">
        <v>34</v>
      </c>
      <c r="E42" s="21">
        <f>+Eenheidsprijzen!D41</f>
        <v>0</v>
      </c>
      <c r="F42" s="22">
        <f t="shared" si="0"/>
        <v>0</v>
      </c>
    </row>
    <row r="43" spans="1:6" hidden="1" x14ac:dyDescent="0.25">
      <c r="A43" s="18"/>
      <c r="B43" s="18" t="s">
        <v>54</v>
      </c>
      <c r="C43" s="18"/>
      <c r="D43" s="20" t="s">
        <v>34</v>
      </c>
      <c r="E43" s="21">
        <f>+Eenheidsprijzen!D42</f>
        <v>0</v>
      </c>
      <c r="F43" s="22">
        <f t="shared" si="0"/>
        <v>0</v>
      </c>
    </row>
    <row r="44" spans="1:6" hidden="1" x14ac:dyDescent="0.25">
      <c r="A44" s="18"/>
      <c r="B44" s="18" t="s">
        <v>55</v>
      </c>
      <c r="C44" s="18"/>
      <c r="D44" s="20" t="s">
        <v>34</v>
      </c>
      <c r="E44" s="21">
        <f>+Eenheidsprijzen!D43</f>
        <v>0</v>
      </c>
      <c r="F44" s="22">
        <f t="shared" si="0"/>
        <v>0</v>
      </c>
    </row>
    <row r="45" spans="1:6" hidden="1" x14ac:dyDescent="0.25">
      <c r="A45" s="18"/>
      <c r="B45" s="18" t="s">
        <v>56</v>
      </c>
      <c r="C45" s="18"/>
      <c r="D45" s="20" t="s">
        <v>34</v>
      </c>
      <c r="E45" s="21">
        <f>+Eenheidsprijzen!D44</f>
        <v>0</v>
      </c>
      <c r="F45" s="22">
        <f t="shared" si="0"/>
        <v>0</v>
      </c>
    </row>
    <row r="46" spans="1:6" hidden="1" x14ac:dyDescent="0.25">
      <c r="A46" s="18"/>
      <c r="B46" s="18" t="s">
        <v>57</v>
      </c>
      <c r="C46" s="18"/>
      <c r="D46" s="20" t="s">
        <v>34</v>
      </c>
      <c r="E46" s="21">
        <f>+Eenheidsprijzen!D45</f>
        <v>0</v>
      </c>
      <c r="F46" s="22">
        <f t="shared" si="0"/>
        <v>0</v>
      </c>
    </row>
    <row r="47" spans="1:6" hidden="1" x14ac:dyDescent="0.25">
      <c r="A47" s="18"/>
      <c r="B47" s="18" t="s">
        <v>58</v>
      </c>
      <c r="C47" s="18"/>
      <c r="D47" s="20" t="s">
        <v>34</v>
      </c>
      <c r="E47" s="21">
        <f>+Eenheidsprijzen!D46</f>
        <v>0</v>
      </c>
      <c r="F47" s="22">
        <f t="shared" si="0"/>
        <v>0</v>
      </c>
    </row>
    <row r="48" spans="1:6" hidden="1" x14ac:dyDescent="0.25">
      <c r="A48" s="18"/>
      <c r="B48" s="18" t="s">
        <v>59</v>
      </c>
      <c r="C48" s="18"/>
      <c r="D48" s="20" t="s">
        <v>34</v>
      </c>
      <c r="E48" s="21">
        <f>+Eenheidsprijzen!D47</f>
        <v>0</v>
      </c>
      <c r="F48" s="22">
        <f t="shared" si="0"/>
        <v>0</v>
      </c>
    </row>
    <row r="49" spans="1:6" s="25" customFormat="1" hidden="1" x14ac:dyDescent="0.25">
      <c r="A49" s="18"/>
      <c r="B49" s="18" t="s">
        <v>60</v>
      </c>
      <c r="C49" s="18"/>
      <c r="D49" s="20" t="s">
        <v>34</v>
      </c>
      <c r="E49" s="21">
        <f>+Eenheidsprijzen!D48</f>
        <v>0</v>
      </c>
      <c r="F49" s="22">
        <f t="shared" si="0"/>
        <v>0</v>
      </c>
    </row>
    <row r="50" spans="1:6" hidden="1" x14ac:dyDescent="0.25">
      <c r="A50" s="18"/>
      <c r="B50" s="18" t="s">
        <v>61</v>
      </c>
      <c r="C50" s="18"/>
      <c r="D50" s="20" t="s">
        <v>322</v>
      </c>
      <c r="E50" s="21">
        <f>+Eenheidsprijzen!D49</f>
        <v>0</v>
      </c>
      <c r="F50" s="22">
        <f t="shared" si="0"/>
        <v>0</v>
      </c>
    </row>
    <row r="51" spans="1:6" s="25" customFormat="1" hidden="1" x14ac:dyDescent="0.25">
      <c r="A51" s="38"/>
      <c r="B51" s="26" t="s">
        <v>62</v>
      </c>
      <c r="C51" s="26"/>
      <c r="D51" s="39"/>
      <c r="E51" s="20"/>
      <c r="F51" s="39"/>
    </row>
    <row r="52" spans="1:6" hidden="1" x14ac:dyDescent="0.25">
      <c r="A52" s="18"/>
      <c r="B52" s="40" t="s">
        <v>63</v>
      </c>
      <c r="C52" s="40"/>
      <c r="D52" s="20" t="s">
        <v>34</v>
      </c>
      <c r="E52" s="21">
        <f>+Eenheidsprijzen!D51</f>
        <v>0</v>
      </c>
      <c r="F52" s="22">
        <f t="shared" si="0"/>
        <v>0</v>
      </c>
    </row>
    <row r="53" spans="1:6" s="25" customFormat="1" hidden="1" x14ac:dyDescent="0.25">
      <c r="A53" s="41"/>
      <c r="B53" s="42" t="s">
        <v>64</v>
      </c>
      <c r="C53" s="43"/>
      <c r="D53" s="44"/>
      <c r="E53" s="45"/>
      <c r="F53" s="44"/>
    </row>
    <row r="54" spans="1:6" hidden="1" x14ac:dyDescent="0.25">
      <c r="A54" s="46"/>
      <c r="B54" s="47" t="s">
        <v>65</v>
      </c>
      <c r="C54" s="48"/>
      <c r="D54" s="45" t="s">
        <v>9</v>
      </c>
      <c r="E54" s="21">
        <f>+Eenheidsprijzen!D53</f>
        <v>0</v>
      </c>
      <c r="F54" s="22">
        <f t="shared" si="0"/>
        <v>0</v>
      </c>
    </row>
    <row r="55" spans="1:6" hidden="1" x14ac:dyDescent="0.25">
      <c r="A55" s="46"/>
      <c r="B55" s="47" t="s">
        <v>66</v>
      </c>
      <c r="C55" s="48"/>
      <c r="D55" s="45" t="s">
        <v>9</v>
      </c>
      <c r="E55" s="21">
        <f>+Eenheidsprijzen!D54</f>
        <v>0</v>
      </c>
      <c r="F55" s="22">
        <f t="shared" si="0"/>
        <v>0</v>
      </c>
    </row>
    <row r="56" spans="1:6" hidden="1" x14ac:dyDescent="0.25">
      <c r="A56" s="46"/>
      <c r="B56" s="47" t="s">
        <v>67</v>
      </c>
      <c r="C56" s="48"/>
      <c r="D56" s="45" t="s">
        <v>9</v>
      </c>
      <c r="E56" s="21">
        <f>+Eenheidsprijzen!D55</f>
        <v>0</v>
      </c>
      <c r="F56" s="22">
        <f t="shared" si="0"/>
        <v>0</v>
      </c>
    </row>
    <row r="57" spans="1:6" hidden="1" x14ac:dyDescent="0.25">
      <c r="A57" s="46"/>
      <c r="B57" s="47" t="s">
        <v>68</v>
      </c>
      <c r="C57" s="48"/>
      <c r="D57" s="45" t="s">
        <v>9</v>
      </c>
      <c r="E57" s="21">
        <f>+Eenheidsprijzen!D56</f>
        <v>0</v>
      </c>
      <c r="F57" s="22">
        <f t="shared" si="0"/>
        <v>0</v>
      </c>
    </row>
    <row r="58" spans="1:6" hidden="1" x14ac:dyDescent="0.25">
      <c r="A58" s="46"/>
      <c r="B58" s="47" t="s">
        <v>69</v>
      </c>
      <c r="C58" s="48"/>
      <c r="D58" s="45" t="s">
        <v>9</v>
      </c>
      <c r="E58" s="21">
        <f>+Eenheidsprijzen!D57</f>
        <v>0</v>
      </c>
      <c r="F58" s="22">
        <f t="shared" si="0"/>
        <v>0</v>
      </c>
    </row>
    <row r="59" spans="1:6" hidden="1" x14ac:dyDescent="0.25">
      <c r="A59" s="46"/>
      <c r="B59" s="49" t="s">
        <v>70</v>
      </c>
      <c r="C59" s="50"/>
      <c r="D59" s="45" t="s">
        <v>9</v>
      </c>
      <c r="E59" s="21">
        <f>+Eenheidsprijzen!D58</f>
        <v>0</v>
      </c>
      <c r="F59" s="22">
        <f t="shared" si="0"/>
        <v>0</v>
      </c>
    </row>
    <row r="60" spans="1:6" hidden="1" x14ac:dyDescent="0.25">
      <c r="A60" s="46"/>
      <c r="B60" s="51" t="s">
        <v>71</v>
      </c>
      <c r="C60" s="52"/>
      <c r="D60" s="45" t="s">
        <v>19</v>
      </c>
      <c r="E60" s="21">
        <f>+Eenheidsprijzen!D59</f>
        <v>0</v>
      </c>
      <c r="F60" s="22">
        <f t="shared" si="0"/>
        <v>0</v>
      </c>
    </row>
    <row r="61" spans="1:6" hidden="1" x14ac:dyDescent="0.25">
      <c r="A61" s="41"/>
      <c r="B61" s="53" t="s">
        <v>72</v>
      </c>
      <c r="C61" s="54"/>
      <c r="D61" s="44"/>
      <c r="E61" s="45"/>
      <c r="F61" s="44"/>
    </row>
    <row r="62" spans="1:6" hidden="1" x14ac:dyDescent="0.25">
      <c r="A62" s="46"/>
      <c r="B62" s="55" t="s">
        <v>73</v>
      </c>
      <c r="C62" s="56"/>
      <c r="D62" s="45" t="s">
        <v>74</v>
      </c>
      <c r="E62" s="21">
        <f>+Eenheidsprijzen!D61</f>
        <v>0</v>
      </c>
      <c r="F62" s="22">
        <f t="shared" si="0"/>
        <v>0</v>
      </c>
    </row>
    <row r="63" spans="1:6" hidden="1" x14ac:dyDescent="0.25">
      <c r="A63" s="46"/>
      <c r="B63" s="55" t="s">
        <v>75</v>
      </c>
      <c r="C63" s="56"/>
      <c r="D63" s="45" t="s">
        <v>76</v>
      </c>
      <c r="E63" s="57">
        <f>+Eenheidsprijzen!D62</f>
        <v>0</v>
      </c>
      <c r="F63" s="22">
        <f t="shared" si="0"/>
        <v>0</v>
      </c>
    </row>
    <row r="64" spans="1:6" hidden="1" x14ac:dyDescent="0.25">
      <c r="A64" s="58"/>
      <c r="B64" s="59" t="s">
        <v>79</v>
      </c>
      <c r="C64" s="60"/>
      <c r="D64" s="61"/>
      <c r="E64" s="61"/>
      <c r="F64" s="61"/>
    </row>
    <row r="65" spans="1:6" hidden="1" x14ac:dyDescent="0.25">
      <c r="A65" s="16" t="s">
        <v>80</v>
      </c>
      <c r="B65" s="16" t="s">
        <v>81</v>
      </c>
      <c r="C65" s="16"/>
      <c r="D65" s="16"/>
      <c r="E65" s="16"/>
      <c r="F65" s="16"/>
    </row>
    <row r="66" spans="1:6" ht="26.25" hidden="1" x14ac:dyDescent="0.25">
      <c r="A66" s="18" t="s">
        <v>82</v>
      </c>
      <c r="B66" s="62" t="s">
        <v>83</v>
      </c>
      <c r="C66" s="19"/>
      <c r="D66" s="20" t="s">
        <v>34</v>
      </c>
      <c r="E66" s="21">
        <f>+Eenheidsprijzen!D65</f>
        <v>0</v>
      </c>
      <c r="F66" s="22">
        <f t="shared" si="0"/>
        <v>0</v>
      </c>
    </row>
    <row r="67" spans="1:6" ht="26.25" hidden="1" x14ac:dyDescent="0.25">
      <c r="A67" s="18" t="s">
        <v>82</v>
      </c>
      <c r="B67" s="62" t="s">
        <v>83</v>
      </c>
      <c r="C67" s="19"/>
      <c r="D67" s="20" t="s">
        <v>9</v>
      </c>
      <c r="E67" s="21">
        <f>+Eenheidsprijzen!D66</f>
        <v>0</v>
      </c>
      <c r="F67" s="22">
        <f t="shared" si="0"/>
        <v>0</v>
      </c>
    </row>
    <row r="68" spans="1:6" s="25" customFormat="1" hidden="1" x14ac:dyDescent="0.25">
      <c r="A68" s="16" t="s">
        <v>84</v>
      </c>
      <c r="B68" s="16" t="s">
        <v>85</v>
      </c>
      <c r="C68" s="16"/>
      <c r="D68" s="16"/>
      <c r="E68" s="16"/>
      <c r="F68" s="16"/>
    </row>
    <row r="69" spans="1:6" hidden="1" x14ac:dyDescent="0.25">
      <c r="A69" s="18" t="s">
        <v>86</v>
      </c>
      <c r="B69" s="18" t="s">
        <v>87</v>
      </c>
      <c r="C69" s="19"/>
      <c r="D69" s="20" t="s">
        <v>34</v>
      </c>
      <c r="E69" s="21">
        <f>+Eenheidsprijzen!D68</f>
        <v>0</v>
      </c>
      <c r="F69" s="22">
        <f t="shared" si="0"/>
        <v>0</v>
      </c>
    </row>
    <row r="70" spans="1:6" hidden="1" x14ac:dyDescent="0.25">
      <c r="A70" s="18" t="s">
        <v>86</v>
      </c>
      <c r="B70" s="18" t="s">
        <v>88</v>
      </c>
      <c r="C70" s="19"/>
      <c r="D70" s="20" t="s">
        <v>9</v>
      </c>
      <c r="E70" s="21">
        <f>+Eenheidsprijzen!D69</f>
        <v>0</v>
      </c>
      <c r="F70" s="22">
        <f t="shared" si="0"/>
        <v>0</v>
      </c>
    </row>
    <row r="71" spans="1:6" hidden="1" x14ac:dyDescent="0.25">
      <c r="A71" s="18" t="s">
        <v>86</v>
      </c>
      <c r="B71" s="18" t="s">
        <v>89</v>
      </c>
      <c r="C71" s="19"/>
      <c r="D71" s="20" t="s">
        <v>34</v>
      </c>
      <c r="E71" s="21">
        <f>+Eenheidsprijzen!D70</f>
        <v>0</v>
      </c>
      <c r="F71" s="22">
        <f t="shared" ref="F71:F134" si="1">C71*E71</f>
        <v>0</v>
      </c>
    </row>
    <row r="72" spans="1:6" hidden="1" x14ac:dyDescent="0.25">
      <c r="A72" s="18" t="s">
        <v>86</v>
      </c>
      <c r="B72" s="18" t="s">
        <v>90</v>
      </c>
      <c r="C72" s="19"/>
      <c r="D72" s="20" t="s">
        <v>34</v>
      </c>
      <c r="E72" s="21">
        <f>+Eenheidsprijzen!D71</f>
        <v>0</v>
      </c>
      <c r="F72" s="22">
        <f t="shared" si="1"/>
        <v>0</v>
      </c>
    </row>
    <row r="73" spans="1:6" hidden="1" x14ac:dyDescent="0.25">
      <c r="A73" s="18" t="s">
        <v>86</v>
      </c>
      <c r="B73" s="18" t="s">
        <v>91</v>
      </c>
      <c r="C73" s="19"/>
      <c r="D73" s="20" t="s">
        <v>9</v>
      </c>
      <c r="E73" s="21">
        <f>+Eenheidsprijzen!D72</f>
        <v>0</v>
      </c>
      <c r="F73" s="22">
        <f t="shared" si="1"/>
        <v>0</v>
      </c>
    </row>
    <row r="74" spans="1:6" hidden="1" x14ac:dyDescent="0.25">
      <c r="A74" s="18" t="s">
        <v>86</v>
      </c>
      <c r="B74" s="18" t="s">
        <v>92</v>
      </c>
      <c r="C74" s="19"/>
      <c r="D74" s="20" t="s">
        <v>34</v>
      </c>
      <c r="E74" s="21">
        <f>+Eenheidsprijzen!D73</f>
        <v>0</v>
      </c>
      <c r="F74" s="22">
        <f t="shared" si="1"/>
        <v>0</v>
      </c>
    </row>
    <row r="75" spans="1:6" hidden="1" x14ac:dyDescent="0.25">
      <c r="A75" s="63" t="s">
        <v>93</v>
      </c>
      <c r="B75" s="64" t="s">
        <v>94</v>
      </c>
      <c r="C75" s="64"/>
      <c r="D75" s="65"/>
      <c r="E75" s="65"/>
      <c r="F75" s="65"/>
    </row>
    <row r="76" spans="1:6" ht="26.25" hidden="1" x14ac:dyDescent="0.25">
      <c r="A76" s="18"/>
      <c r="B76" s="62" t="s">
        <v>95</v>
      </c>
      <c r="C76" s="19"/>
      <c r="D76" s="20" t="s">
        <v>34</v>
      </c>
      <c r="E76" s="21">
        <f>+Eenheidsprijzen!D75</f>
        <v>0</v>
      </c>
      <c r="F76" s="22">
        <f t="shared" si="1"/>
        <v>0</v>
      </c>
    </row>
    <row r="77" spans="1:6" hidden="1" x14ac:dyDescent="0.25">
      <c r="A77" s="18"/>
      <c r="B77" s="62" t="s">
        <v>96</v>
      </c>
      <c r="C77" s="19"/>
      <c r="D77" s="20" t="s">
        <v>34</v>
      </c>
      <c r="E77" s="21">
        <f>+Eenheidsprijzen!D76</f>
        <v>0</v>
      </c>
      <c r="F77" s="22">
        <f t="shared" si="1"/>
        <v>0</v>
      </c>
    </row>
    <row r="78" spans="1:6" hidden="1" x14ac:dyDescent="0.25">
      <c r="A78" s="18"/>
      <c r="B78" s="62" t="s">
        <v>97</v>
      </c>
      <c r="C78" s="19"/>
      <c r="D78" s="20" t="s">
        <v>34</v>
      </c>
      <c r="E78" s="21">
        <f>+Eenheidsprijzen!D77</f>
        <v>0</v>
      </c>
      <c r="F78" s="22">
        <f t="shared" si="1"/>
        <v>0</v>
      </c>
    </row>
    <row r="79" spans="1:6" ht="26.25" hidden="1" x14ac:dyDescent="0.25">
      <c r="A79" s="18"/>
      <c r="B79" s="62" t="s">
        <v>98</v>
      </c>
      <c r="C79" s="19"/>
      <c r="D79" s="20" t="s">
        <v>34</v>
      </c>
      <c r="E79" s="21">
        <f>+Eenheidsprijzen!D78</f>
        <v>0</v>
      </c>
      <c r="F79" s="22">
        <f t="shared" si="1"/>
        <v>0</v>
      </c>
    </row>
    <row r="80" spans="1:6" ht="26.25" hidden="1" x14ac:dyDescent="0.25">
      <c r="A80" s="18"/>
      <c r="B80" s="62" t="s">
        <v>99</v>
      </c>
      <c r="C80" s="19"/>
      <c r="D80" s="20" t="s">
        <v>34</v>
      </c>
      <c r="E80" s="21">
        <f>+Eenheidsprijzen!D79</f>
        <v>0</v>
      </c>
      <c r="F80" s="22">
        <f t="shared" si="1"/>
        <v>0</v>
      </c>
    </row>
    <row r="81" spans="1:6" ht="26.25" hidden="1" x14ac:dyDescent="0.25">
      <c r="A81" s="18"/>
      <c r="B81" s="62" t="s">
        <v>100</v>
      </c>
      <c r="C81" s="19"/>
      <c r="D81" s="20" t="s">
        <v>34</v>
      </c>
      <c r="E81" s="21">
        <f>+Eenheidsprijzen!D80</f>
        <v>0</v>
      </c>
      <c r="F81" s="22">
        <f t="shared" si="1"/>
        <v>0</v>
      </c>
    </row>
    <row r="82" spans="1:6" hidden="1" x14ac:dyDescent="0.25">
      <c r="A82" s="18"/>
      <c r="B82" s="62" t="s">
        <v>101</v>
      </c>
      <c r="C82" s="19"/>
      <c r="D82" s="20" t="s">
        <v>9</v>
      </c>
      <c r="E82" s="21">
        <f>+Eenheidsprijzen!D81</f>
        <v>0</v>
      </c>
      <c r="F82" s="22">
        <f t="shared" si="1"/>
        <v>0</v>
      </c>
    </row>
    <row r="83" spans="1:6" hidden="1" x14ac:dyDescent="0.25">
      <c r="A83" s="18"/>
      <c r="B83" s="62" t="s">
        <v>102</v>
      </c>
      <c r="C83" s="19"/>
      <c r="D83" s="20" t="s">
        <v>9</v>
      </c>
      <c r="E83" s="21">
        <f>+Eenheidsprijzen!D82</f>
        <v>0</v>
      </c>
      <c r="F83" s="22">
        <f t="shared" si="1"/>
        <v>0</v>
      </c>
    </row>
    <row r="84" spans="1:6" ht="26.25" hidden="1" x14ac:dyDescent="0.25">
      <c r="A84" s="18"/>
      <c r="B84" s="62" t="s">
        <v>103</v>
      </c>
      <c r="C84" s="19"/>
      <c r="D84" s="20" t="s">
        <v>34</v>
      </c>
      <c r="E84" s="21">
        <f>+Eenheidsprijzen!D83</f>
        <v>0</v>
      </c>
      <c r="F84" s="22">
        <f t="shared" si="1"/>
        <v>0</v>
      </c>
    </row>
    <row r="85" spans="1:6" hidden="1" x14ac:dyDescent="0.25">
      <c r="A85" s="18"/>
      <c r="B85" s="62" t="s">
        <v>104</v>
      </c>
      <c r="C85" s="19"/>
      <c r="D85" s="20" t="s">
        <v>34</v>
      </c>
      <c r="E85" s="21">
        <f>+Eenheidsprijzen!D84</f>
        <v>0</v>
      </c>
      <c r="F85" s="22">
        <f t="shared" si="1"/>
        <v>0</v>
      </c>
    </row>
    <row r="86" spans="1:6" hidden="1" x14ac:dyDescent="0.25">
      <c r="A86" s="18"/>
      <c r="B86" s="62" t="s">
        <v>105</v>
      </c>
      <c r="C86" s="19"/>
      <c r="D86" s="20" t="s">
        <v>34</v>
      </c>
      <c r="E86" s="21">
        <f>+Eenheidsprijzen!D85</f>
        <v>0</v>
      </c>
      <c r="F86" s="22">
        <f t="shared" si="1"/>
        <v>0</v>
      </c>
    </row>
    <row r="87" spans="1:6" ht="26.25" hidden="1" x14ac:dyDescent="0.25">
      <c r="A87" s="18" t="s">
        <v>106</v>
      </c>
      <c r="B87" s="62" t="s">
        <v>355</v>
      </c>
      <c r="C87" s="19"/>
      <c r="D87" s="20" t="s">
        <v>19</v>
      </c>
      <c r="E87" s="21">
        <f>+Eenheidsprijzen!D86</f>
        <v>0</v>
      </c>
      <c r="F87" s="22">
        <f t="shared" si="1"/>
        <v>0</v>
      </c>
    </row>
    <row r="88" spans="1:6" hidden="1" x14ac:dyDescent="0.25">
      <c r="A88" s="18" t="s">
        <v>108</v>
      </c>
      <c r="B88" s="62" t="s">
        <v>356</v>
      </c>
      <c r="C88" s="19"/>
      <c r="D88" s="20" t="s">
        <v>19</v>
      </c>
      <c r="E88" s="21">
        <f>+Eenheidsprijzen!D87</f>
        <v>0</v>
      </c>
      <c r="F88" s="22">
        <f t="shared" si="1"/>
        <v>0</v>
      </c>
    </row>
    <row r="89" spans="1:6" ht="26.25" hidden="1" x14ac:dyDescent="0.25">
      <c r="A89" s="18" t="s">
        <v>110</v>
      </c>
      <c r="B89" s="62" t="s">
        <v>357</v>
      </c>
      <c r="C89" s="19"/>
      <c r="D89" s="20" t="s">
        <v>19</v>
      </c>
      <c r="E89" s="21">
        <f>+Eenheidsprijzen!D88</f>
        <v>0</v>
      </c>
      <c r="F89" s="22">
        <f t="shared" si="1"/>
        <v>0</v>
      </c>
    </row>
    <row r="90" spans="1:6" ht="26.25" hidden="1" x14ac:dyDescent="0.25">
      <c r="A90" s="18" t="s">
        <v>112</v>
      </c>
      <c r="B90" s="62" t="s">
        <v>358</v>
      </c>
      <c r="C90" s="19"/>
      <c r="D90" s="20" t="s">
        <v>19</v>
      </c>
      <c r="E90" s="21">
        <f>+Eenheidsprijzen!D89</f>
        <v>0</v>
      </c>
      <c r="F90" s="22">
        <f t="shared" si="1"/>
        <v>0</v>
      </c>
    </row>
    <row r="91" spans="1:6" ht="26.25" hidden="1" x14ac:dyDescent="0.25">
      <c r="A91" s="18" t="s">
        <v>114</v>
      </c>
      <c r="B91" s="62" t="s">
        <v>115</v>
      </c>
      <c r="C91" s="19"/>
      <c r="D91" s="20" t="s">
        <v>9</v>
      </c>
      <c r="E91" s="21">
        <f>+Eenheidsprijzen!D90</f>
        <v>0</v>
      </c>
      <c r="F91" s="22">
        <f t="shared" si="1"/>
        <v>0</v>
      </c>
    </row>
    <row r="92" spans="1:6" ht="26.25" hidden="1" x14ac:dyDescent="0.25">
      <c r="A92" s="18" t="s">
        <v>116</v>
      </c>
      <c r="B92" s="62" t="s">
        <v>117</v>
      </c>
      <c r="C92" s="19"/>
      <c r="D92" s="20" t="s">
        <v>9</v>
      </c>
      <c r="E92" s="21">
        <f>+Eenheidsprijzen!D91</f>
        <v>0</v>
      </c>
      <c r="F92" s="22">
        <f t="shared" si="1"/>
        <v>0</v>
      </c>
    </row>
    <row r="93" spans="1:6" hidden="1" x14ac:dyDescent="0.25">
      <c r="A93" s="63" t="s">
        <v>118</v>
      </c>
      <c r="B93" s="64" t="s">
        <v>119</v>
      </c>
      <c r="C93" s="64"/>
      <c r="D93" s="65"/>
      <c r="E93" s="65"/>
      <c r="F93" s="65"/>
    </row>
    <row r="94" spans="1:6" hidden="1" x14ac:dyDescent="0.25">
      <c r="A94" s="18" t="s">
        <v>120</v>
      </c>
      <c r="B94" s="18" t="s">
        <v>121</v>
      </c>
      <c r="C94" s="19"/>
      <c r="D94" s="20" t="s">
        <v>122</v>
      </c>
      <c r="E94" s="21">
        <f>+Eenheidsprijzen!D93</f>
        <v>0</v>
      </c>
      <c r="F94" s="22">
        <f t="shared" si="1"/>
        <v>0</v>
      </c>
    </row>
    <row r="95" spans="1:6" hidden="1" x14ac:dyDescent="0.25">
      <c r="A95" s="18" t="s">
        <v>120</v>
      </c>
      <c r="B95" s="18" t="s">
        <v>123</v>
      </c>
      <c r="C95" s="19"/>
      <c r="D95" s="20" t="s">
        <v>19</v>
      </c>
      <c r="E95" s="21">
        <f>+Eenheidsprijzen!D94</f>
        <v>0</v>
      </c>
      <c r="F95" s="22">
        <f t="shared" si="1"/>
        <v>0</v>
      </c>
    </row>
    <row r="96" spans="1:6" hidden="1" x14ac:dyDescent="0.25">
      <c r="A96" s="18" t="s">
        <v>120</v>
      </c>
      <c r="B96" s="18" t="s">
        <v>124</v>
      </c>
      <c r="C96" s="19"/>
      <c r="D96" s="20" t="s">
        <v>19</v>
      </c>
      <c r="E96" s="21">
        <f>+Eenheidsprijzen!D95</f>
        <v>0</v>
      </c>
      <c r="F96" s="22">
        <f t="shared" si="1"/>
        <v>0</v>
      </c>
    </row>
    <row r="97" spans="1:6" hidden="1" x14ac:dyDescent="0.25">
      <c r="A97" s="18" t="s">
        <v>125</v>
      </c>
      <c r="B97" s="18" t="s">
        <v>126</v>
      </c>
      <c r="C97" s="19"/>
      <c r="D97" s="20" t="s">
        <v>9</v>
      </c>
      <c r="E97" s="21">
        <f>+Eenheidsprijzen!D96</f>
        <v>0</v>
      </c>
      <c r="F97" s="22">
        <f t="shared" si="1"/>
        <v>0</v>
      </c>
    </row>
    <row r="98" spans="1:6" hidden="1" x14ac:dyDescent="0.25">
      <c r="A98" s="18"/>
      <c r="B98" s="18" t="s">
        <v>127</v>
      </c>
      <c r="C98" s="19"/>
      <c r="D98" s="20" t="s">
        <v>19</v>
      </c>
      <c r="E98" s="21">
        <f>+Eenheidsprijzen!D97</f>
        <v>0</v>
      </c>
      <c r="F98" s="22">
        <f t="shared" si="1"/>
        <v>0</v>
      </c>
    </row>
    <row r="99" spans="1:6" hidden="1" x14ac:dyDescent="0.25">
      <c r="A99" s="18"/>
      <c r="B99" s="18" t="s">
        <v>128</v>
      </c>
      <c r="C99" s="19"/>
      <c r="D99" s="20" t="s">
        <v>19</v>
      </c>
      <c r="E99" s="21">
        <f>+Eenheidsprijzen!D98</f>
        <v>0</v>
      </c>
      <c r="F99" s="22">
        <f t="shared" si="1"/>
        <v>0</v>
      </c>
    </row>
    <row r="100" spans="1:6" hidden="1" x14ac:dyDescent="0.25">
      <c r="A100" s="18"/>
      <c r="B100" s="18" t="s">
        <v>129</v>
      </c>
      <c r="C100" s="19"/>
      <c r="D100" s="20" t="s">
        <v>19</v>
      </c>
      <c r="E100" s="21">
        <f>+Eenheidsprijzen!D99</f>
        <v>0</v>
      </c>
      <c r="F100" s="22">
        <f t="shared" si="1"/>
        <v>0</v>
      </c>
    </row>
    <row r="101" spans="1:6" hidden="1" x14ac:dyDescent="0.25">
      <c r="A101" s="18"/>
      <c r="B101" s="18" t="s">
        <v>130</v>
      </c>
      <c r="C101" s="19"/>
      <c r="D101" s="20" t="s">
        <v>19</v>
      </c>
      <c r="E101" s="21">
        <f>+Eenheidsprijzen!D100</f>
        <v>0</v>
      </c>
      <c r="F101" s="22">
        <f t="shared" si="1"/>
        <v>0</v>
      </c>
    </row>
    <row r="102" spans="1:6" hidden="1" x14ac:dyDescent="0.25">
      <c r="A102" s="18" t="s">
        <v>131</v>
      </c>
      <c r="B102" s="18" t="s">
        <v>132</v>
      </c>
      <c r="C102" s="19"/>
      <c r="D102" s="20" t="s">
        <v>19</v>
      </c>
      <c r="E102" s="21">
        <f>+Eenheidsprijzen!D101</f>
        <v>0</v>
      </c>
      <c r="F102" s="22">
        <f t="shared" si="1"/>
        <v>0</v>
      </c>
    </row>
    <row r="103" spans="1:6" hidden="1" x14ac:dyDescent="0.25">
      <c r="A103" s="18" t="s">
        <v>131</v>
      </c>
      <c r="B103" s="18" t="s">
        <v>133</v>
      </c>
      <c r="C103" s="19"/>
      <c r="D103" s="20" t="s">
        <v>19</v>
      </c>
      <c r="E103" s="21">
        <f>+Eenheidsprijzen!D102</f>
        <v>0</v>
      </c>
      <c r="F103" s="22">
        <f t="shared" si="1"/>
        <v>0</v>
      </c>
    </row>
    <row r="104" spans="1:6" hidden="1" x14ac:dyDescent="0.25">
      <c r="A104" s="18" t="s">
        <v>131</v>
      </c>
      <c r="B104" s="18" t="s">
        <v>134</v>
      </c>
      <c r="C104" s="19"/>
      <c r="D104" s="20" t="s">
        <v>19</v>
      </c>
      <c r="E104" s="21">
        <f>+Eenheidsprijzen!D103</f>
        <v>0</v>
      </c>
      <c r="F104" s="22">
        <f t="shared" si="1"/>
        <v>0</v>
      </c>
    </row>
    <row r="105" spans="1:6" hidden="1" x14ac:dyDescent="0.25">
      <c r="A105" s="18" t="s">
        <v>135</v>
      </c>
      <c r="B105" s="18" t="s">
        <v>136</v>
      </c>
      <c r="C105" s="19"/>
      <c r="D105" s="20" t="s">
        <v>19</v>
      </c>
      <c r="E105" s="21">
        <f>+Eenheidsprijzen!D104</f>
        <v>0</v>
      </c>
      <c r="F105" s="22">
        <f t="shared" si="1"/>
        <v>0</v>
      </c>
    </row>
    <row r="106" spans="1:6" hidden="1" x14ac:dyDescent="0.25">
      <c r="A106" s="18" t="s">
        <v>137</v>
      </c>
      <c r="B106" s="18" t="s">
        <v>138</v>
      </c>
      <c r="C106" s="19"/>
      <c r="D106" s="20" t="s">
        <v>19</v>
      </c>
      <c r="E106" s="21">
        <f>+Eenheidsprijzen!D105</f>
        <v>0</v>
      </c>
      <c r="F106" s="22">
        <f t="shared" si="1"/>
        <v>0</v>
      </c>
    </row>
    <row r="107" spans="1:6" hidden="1" x14ac:dyDescent="0.25">
      <c r="A107" s="18" t="s">
        <v>137</v>
      </c>
      <c r="B107" s="18" t="s">
        <v>139</v>
      </c>
      <c r="C107" s="19"/>
      <c r="D107" s="20" t="s">
        <v>19</v>
      </c>
      <c r="E107" s="21">
        <f>+Eenheidsprijzen!D106</f>
        <v>0</v>
      </c>
      <c r="F107" s="22">
        <f t="shared" si="1"/>
        <v>0</v>
      </c>
    </row>
    <row r="108" spans="1:6" hidden="1" x14ac:dyDescent="0.25">
      <c r="A108" s="18" t="s">
        <v>137</v>
      </c>
      <c r="B108" s="18" t="s">
        <v>140</v>
      </c>
      <c r="C108" s="19"/>
      <c r="D108" s="20" t="s">
        <v>19</v>
      </c>
      <c r="E108" s="21">
        <f>+Eenheidsprijzen!D107</f>
        <v>0</v>
      </c>
      <c r="F108" s="22">
        <f t="shared" si="1"/>
        <v>0</v>
      </c>
    </row>
    <row r="109" spans="1:6" hidden="1" x14ac:dyDescent="0.25">
      <c r="A109" s="18" t="s">
        <v>137</v>
      </c>
      <c r="B109" s="18" t="s">
        <v>141</v>
      </c>
      <c r="C109" s="19"/>
      <c r="D109" s="20" t="s">
        <v>19</v>
      </c>
      <c r="E109" s="21">
        <f>+Eenheidsprijzen!D108</f>
        <v>0</v>
      </c>
      <c r="F109" s="22">
        <f t="shared" si="1"/>
        <v>0</v>
      </c>
    </row>
    <row r="110" spans="1:6" hidden="1" x14ac:dyDescent="0.25">
      <c r="A110" s="18" t="s">
        <v>137</v>
      </c>
      <c r="B110" s="18" t="s">
        <v>142</v>
      </c>
      <c r="C110" s="19"/>
      <c r="D110" s="20" t="s">
        <v>19</v>
      </c>
      <c r="E110" s="21">
        <f>+Eenheidsprijzen!D109</f>
        <v>0</v>
      </c>
      <c r="F110" s="22">
        <f t="shared" si="1"/>
        <v>0</v>
      </c>
    </row>
    <row r="111" spans="1:6" hidden="1" x14ac:dyDescent="0.25">
      <c r="A111" s="18" t="s">
        <v>137</v>
      </c>
      <c r="B111" s="18" t="s">
        <v>143</v>
      </c>
      <c r="C111" s="19"/>
      <c r="D111" s="20" t="s">
        <v>19</v>
      </c>
      <c r="E111" s="21">
        <f>+Eenheidsprijzen!D110</f>
        <v>0</v>
      </c>
      <c r="F111" s="22">
        <f t="shared" si="1"/>
        <v>0</v>
      </c>
    </row>
    <row r="112" spans="1:6" hidden="1" x14ac:dyDescent="0.25">
      <c r="A112" s="18" t="s">
        <v>144</v>
      </c>
      <c r="B112" s="18" t="s">
        <v>145</v>
      </c>
      <c r="C112" s="19"/>
      <c r="D112" s="20" t="s">
        <v>19</v>
      </c>
      <c r="E112" s="21">
        <f>+Eenheidsprijzen!D111</f>
        <v>0</v>
      </c>
      <c r="F112" s="22">
        <f t="shared" si="1"/>
        <v>0</v>
      </c>
    </row>
    <row r="113" spans="1:6" hidden="1" x14ac:dyDescent="0.25">
      <c r="A113" s="18" t="s">
        <v>144</v>
      </c>
      <c r="B113" s="18" t="s">
        <v>146</v>
      </c>
      <c r="C113" s="19"/>
      <c r="D113" s="20" t="s">
        <v>19</v>
      </c>
      <c r="E113" s="21">
        <f>+Eenheidsprijzen!D112</f>
        <v>0</v>
      </c>
      <c r="F113" s="22">
        <f t="shared" si="1"/>
        <v>0</v>
      </c>
    </row>
    <row r="114" spans="1:6" hidden="1" x14ac:dyDescent="0.25">
      <c r="A114" s="18" t="s">
        <v>144</v>
      </c>
      <c r="B114" s="18" t="s">
        <v>147</v>
      </c>
      <c r="C114" s="19"/>
      <c r="D114" s="20" t="s">
        <v>19</v>
      </c>
      <c r="E114" s="21">
        <f>+Eenheidsprijzen!D113</f>
        <v>0</v>
      </c>
      <c r="F114" s="22">
        <f t="shared" si="1"/>
        <v>0</v>
      </c>
    </row>
    <row r="115" spans="1:6" hidden="1" x14ac:dyDescent="0.25">
      <c r="A115" s="18" t="s">
        <v>148</v>
      </c>
      <c r="B115" s="18" t="s">
        <v>149</v>
      </c>
      <c r="C115" s="19"/>
      <c r="D115" s="20" t="s">
        <v>19</v>
      </c>
      <c r="E115" s="21">
        <f>+Eenheidsprijzen!D114</f>
        <v>0</v>
      </c>
      <c r="F115" s="22">
        <f t="shared" si="1"/>
        <v>0</v>
      </c>
    </row>
    <row r="116" spans="1:6" hidden="1" x14ac:dyDescent="0.25">
      <c r="A116" s="18" t="s">
        <v>150</v>
      </c>
      <c r="B116" s="18" t="s">
        <v>151</v>
      </c>
      <c r="C116" s="19"/>
      <c r="D116" s="20" t="s">
        <v>19</v>
      </c>
      <c r="E116" s="21">
        <f>+Eenheidsprijzen!D115</f>
        <v>0</v>
      </c>
      <c r="F116" s="22">
        <f t="shared" si="1"/>
        <v>0</v>
      </c>
    </row>
    <row r="117" spans="1:6" hidden="1" x14ac:dyDescent="0.25">
      <c r="A117" s="18"/>
      <c r="B117" s="66" t="s">
        <v>152</v>
      </c>
      <c r="C117" s="67"/>
      <c r="D117" s="20" t="s">
        <v>19</v>
      </c>
      <c r="E117" s="21">
        <f>+Eenheidsprijzen!D116</f>
        <v>0</v>
      </c>
      <c r="F117" s="22">
        <f t="shared" si="1"/>
        <v>0</v>
      </c>
    </row>
    <row r="118" spans="1:6" hidden="1" x14ac:dyDescent="0.25">
      <c r="A118" s="18"/>
      <c r="B118" s="18" t="s">
        <v>153</v>
      </c>
      <c r="C118" s="19"/>
      <c r="D118" s="20" t="s">
        <v>19</v>
      </c>
      <c r="E118" s="21">
        <f>+Eenheidsprijzen!D117</f>
        <v>0</v>
      </c>
      <c r="F118" s="22">
        <f t="shared" si="1"/>
        <v>0</v>
      </c>
    </row>
    <row r="119" spans="1:6" hidden="1" x14ac:dyDescent="0.25">
      <c r="A119" s="18" t="s">
        <v>154</v>
      </c>
      <c r="B119" s="18" t="s">
        <v>155</v>
      </c>
      <c r="C119" s="19"/>
      <c r="D119" s="20" t="s">
        <v>19</v>
      </c>
      <c r="E119" s="21">
        <f>+Eenheidsprijzen!D118</f>
        <v>0</v>
      </c>
      <c r="F119" s="22">
        <f t="shared" si="1"/>
        <v>0</v>
      </c>
    </row>
    <row r="120" spans="1:6" hidden="1" x14ac:dyDescent="0.25">
      <c r="A120" s="18" t="s">
        <v>154</v>
      </c>
      <c r="B120" s="18" t="s">
        <v>156</v>
      </c>
      <c r="C120" s="19"/>
      <c r="D120" s="20" t="s">
        <v>19</v>
      </c>
      <c r="E120" s="21">
        <f>+Eenheidsprijzen!D119</f>
        <v>0</v>
      </c>
      <c r="F120" s="22">
        <f t="shared" si="1"/>
        <v>0</v>
      </c>
    </row>
    <row r="121" spans="1:6" ht="36.75" hidden="1" x14ac:dyDescent="0.25">
      <c r="A121" s="18"/>
      <c r="B121" s="24" t="s">
        <v>157</v>
      </c>
      <c r="C121" s="20"/>
      <c r="D121" s="20"/>
      <c r="E121" s="20"/>
      <c r="F121" s="20"/>
    </row>
    <row r="122" spans="1:6" hidden="1" x14ac:dyDescent="0.25">
      <c r="A122" s="18" t="s">
        <v>158</v>
      </c>
      <c r="B122" s="18" t="s">
        <v>159</v>
      </c>
      <c r="C122" s="19"/>
      <c r="D122" s="20" t="s">
        <v>19</v>
      </c>
      <c r="E122" s="21">
        <f>+Eenheidsprijzen!D121</f>
        <v>0</v>
      </c>
      <c r="F122" s="22">
        <f t="shared" si="1"/>
        <v>0</v>
      </c>
    </row>
    <row r="123" spans="1:6" hidden="1" x14ac:dyDescent="0.25">
      <c r="A123" s="18" t="s">
        <v>158</v>
      </c>
      <c r="B123" s="18" t="s">
        <v>160</v>
      </c>
      <c r="C123" s="19"/>
      <c r="D123" s="20" t="s">
        <v>19</v>
      </c>
      <c r="E123" s="21">
        <f>+Eenheidsprijzen!D122</f>
        <v>0</v>
      </c>
      <c r="F123" s="22">
        <f t="shared" si="1"/>
        <v>0</v>
      </c>
    </row>
    <row r="124" spans="1:6" hidden="1" x14ac:dyDescent="0.25">
      <c r="A124" s="18" t="s">
        <v>161</v>
      </c>
      <c r="B124" s="18" t="s">
        <v>162</v>
      </c>
      <c r="C124" s="19"/>
      <c r="D124" s="20" t="s">
        <v>19</v>
      </c>
      <c r="E124" s="21">
        <f>+Eenheidsprijzen!D123</f>
        <v>0</v>
      </c>
      <c r="F124" s="22">
        <f t="shared" si="1"/>
        <v>0</v>
      </c>
    </row>
    <row r="125" spans="1:6" hidden="1" x14ac:dyDescent="0.25">
      <c r="A125" s="18" t="str">
        <f>A124</f>
        <v>HR50</v>
      </c>
      <c r="B125" s="18" t="s">
        <v>163</v>
      </c>
      <c r="C125" s="19"/>
      <c r="D125" s="20" t="s">
        <v>19</v>
      </c>
      <c r="E125" s="21">
        <f>+Eenheidsprijzen!D124</f>
        <v>0</v>
      </c>
      <c r="F125" s="22">
        <f t="shared" si="1"/>
        <v>0</v>
      </c>
    </row>
    <row r="126" spans="1:6" hidden="1" x14ac:dyDescent="0.25">
      <c r="A126" s="18" t="s">
        <v>161</v>
      </c>
      <c r="B126" s="18" t="s">
        <v>164</v>
      </c>
      <c r="C126" s="19"/>
      <c r="D126" s="20" t="s">
        <v>19</v>
      </c>
      <c r="E126" s="21">
        <f>+Eenheidsprijzen!D125</f>
        <v>0</v>
      </c>
      <c r="F126" s="22">
        <f t="shared" si="1"/>
        <v>0</v>
      </c>
    </row>
    <row r="127" spans="1:6" hidden="1" x14ac:dyDescent="0.25">
      <c r="A127" s="18" t="str">
        <f>A126</f>
        <v>HR50</v>
      </c>
      <c r="B127" s="18" t="s">
        <v>165</v>
      </c>
      <c r="C127" s="19"/>
      <c r="D127" s="20" t="s">
        <v>19</v>
      </c>
      <c r="E127" s="21">
        <f>+Eenheidsprijzen!D126</f>
        <v>0</v>
      </c>
      <c r="F127" s="22">
        <f t="shared" si="1"/>
        <v>0</v>
      </c>
    </row>
    <row r="128" spans="1:6" hidden="1" x14ac:dyDescent="0.25">
      <c r="A128" s="18" t="s">
        <v>161</v>
      </c>
      <c r="B128" s="18" t="s">
        <v>166</v>
      </c>
      <c r="C128" s="19"/>
      <c r="D128" s="20" t="s">
        <v>19</v>
      </c>
      <c r="E128" s="21">
        <f>+Eenheidsprijzen!D127</f>
        <v>0</v>
      </c>
      <c r="F128" s="22">
        <f t="shared" si="1"/>
        <v>0</v>
      </c>
    </row>
    <row r="129" spans="1:6" hidden="1" x14ac:dyDescent="0.25">
      <c r="A129" s="18" t="str">
        <f>A128</f>
        <v>HR50</v>
      </c>
      <c r="B129" s="18" t="s">
        <v>167</v>
      </c>
      <c r="C129" s="19"/>
      <c r="D129" s="20" t="s">
        <v>19</v>
      </c>
      <c r="E129" s="21">
        <f>+Eenheidsprijzen!D128</f>
        <v>0</v>
      </c>
      <c r="F129" s="22">
        <f t="shared" si="1"/>
        <v>0</v>
      </c>
    </row>
    <row r="130" spans="1:6" hidden="1" x14ac:dyDescent="0.25">
      <c r="A130" s="18" t="s">
        <v>168</v>
      </c>
      <c r="B130" s="18" t="s">
        <v>169</v>
      </c>
      <c r="C130" s="19"/>
      <c r="D130" s="20" t="s">
        <v>19</v>
      </c>
      <c r="E130" s="21">
        <f>+Eenheidsprijzen!D129</f>
        <v>0</v>
      </c>
      <c r="F130" s="22">
        <f t="shared" si="1"/>
        <v>0</v>
      </c>
    </row>
    <row r="131" spans="1:6" hidden="1" x14ac:dyDescent="0.25">
      <c r="A131" s="18" t="s">
        <v>168</v>
      </c>
      <c r="B131" s="18" t="s">
        <v>170</v>
      </c>
      <c r="C131" s="19"/>
      <c r="D131" s="20" t="s">
        <v>19</v>
      </c>
      <c r="E131" s="21">
        <f>+Eenheidsprijzen!D130</f>
        <v>0</v>
      </c>
      <c r="F131" s="22">
        <f t="shared" si="1"/>
        <v>0</v>
      </c>
    </row>
    <row r="132" spans="1:6" hidden="1" x14ac:dyDescent="0.25">
      <c r="A132" s="18" t="s">
        <v>168</v>
      </c>
      <c r="B132" s="18" t="s">
        <v>171</v>
      </c>
      <c r="C132" s="19"/>
      <c r="D132" s="20" t="s">
        <v>19</v>
      </c>
      <c r="E132" s="21">
        <f>+Eenheidsprijzen!D131</f>
        <v>0</v>
      </c>
      <c r="F132" s="22">
        <f t="shared" si="1"/>
        <v>0</v>
      </c>
    </row>
    <row r="133" spans="1:6" hidden="1" x14ac:dyDescent="0.25">
      <c r="A133" s="18" t="s">
        <v>168</v>
      </c>
      <c r="B133" s="18" t="s">
        <v>172</v>
      </c>
      <c r="C133" s="19"/>
      <c r="D133" s="20" t="s">
        <v>19</v>
      </c>
      <c r="E133" s="21">
        <f>+Eenheidsprijzen!D132</f>
        <v>0</v>
      </c>
      <c r="F133" s="22">
        <f t="shared" si="1"/>
        <v>0</v>
      </c>
    </row>
    <row r="134" spans="1:6" ht="15" hidden="1" customHeight="1" x14ac:dyDescent="0.25">
      <c r="A134" s="18" t="s">
        <v>168</v>
      </c>
      <c r="B134" s="18" t="s">
        <v>173</v>
      </c>
      <c r="C134" s="19"/>
      <c r="D134" s="20" t="s">
        <v>19</v>
      </c>
      <c r="E134" s="21">
        <f>+Eenheidsprijzen!D133</f>
        <v>0</v>
      </c>
      <c r="F134" s="22">
        <f t="shared" si="1"/>
        <v>0</v>
      </c>
    </row>
    <row r="135" spans="1:6" hidden="1" x14ac:dyDescent="0.25">
      <c r="A135" s="18" t="s">
        <v>168</v>
      </c>
      <c r="B135" s="18" t="s">
        <v>174</v>
      </c>
      <c r="C135" s="19"/>
      <c r="D135" s="20" t="s">
        <v>19</v>
      </c>
      <c r="E135" s="21">
        <f>+Eenheidsprijzen!D134</f>
        <v>0</v>
      </c>
      <c r="F135" s="22">
        <f t="shared" ref="F135:F198" si="2">C135*E135</f>
        <v>0</v>
      </c>
    </row>
    <row r="136" spans="1:6" hidden="1" x14ac:dyDescent="0.25">
      <c r="A136" s="18" t="s">
        <v>168</v>
      </c>
      <c r="B136" s="18" t="s">
        <v>175</v>
      </c>
      <c r="C136" s="19"/>
      <c r="D136" s="20" t="s">
        <v>19</v>
      </c>
      <c r="E136" s="21">
        <f>+Eenheidsprijzen!D135</f>
        <v>0</v>
      </c>
      <c r="F136" s="22">
        <f t="shared" si="2"/>
        <v>0</v>
      </c>
    </row>
    <row r="137" spans="1:6" hidden="1" x14ac:dyDescent="0.25">
      <c r="A137" s="18" t="s">
        <v>176</v>
      </c>
      <c r="B137" s="18" t="s">
        <v>177</v>
      </c>
      <c r="C137" s="19"/>
      <c r="D137" s="20" t="s">
        <v>34</v>
      </c>
      <c r="E137" s="21">
        <f>+Eenheidsprijzen!D136</f>
        <v>0</v>
      </c>
      <c r="F137" s="22">
        <f t="shared" si="2"/>
        <v>0</v>
      </c>
    </row>
    <row r="138" spans="1:6" ht="15" hidden="1" customHeight="1" x14ac:dyDescent="0.25">
      <c r="A138" s="18" t="s">
        <v>176</v>
      </c>
      <c r="B138" s="18" t="s">
        <v>177</v>
      </c>
      <c r="C138" s="19"/>
      <c r="D138" s="20" t="s">
        <v>9</v>
      </c>
      <c r="E138" s="21">
        <f>+Eenheidsprijzen!D137</f>
        <v>0</v>
      </c>
      <c r="F138" s="22">
        <f t="shared" si="2"/>
        <v>0</v>
      </c>
    </row>
    <row r="139" spans="1:6" hidden="1" x14ac:dyDescent="0.25">
      <c r="A139" s="18" t="s">
        <v>178</v>
      </c>
      <c r="B139" s="18" t="s">
        <v>179</v>
      </c>
      <c r="C139" s="19"/>
      <c r="D139" s="20" t="s">
        <v>9</v>
      </c>
      <c r="E139" s="21">
        <f>+Eenheidsprijzen!D138</f>
        <v>0</v>
      </c>
      <c r="F139" s="22">
        <f t="shared" si="2"/>
        <v>0</v>
      </c>
    </row>
    <row r="140" spans="1:6" hidden="1" x14ac:dyDescent="0.25">
      <c r="A140" s="18" t="s">
        <v>178</v>
      </c>
      <c r="B140" s="18" t="s">
        <v>179</v>
      </c>
      <c r="C140" s="19"/>
      <c r="D140" s="20" t="s">
        <v>34</v>
      </c>
      <c r="E140" s="21">
        <f>+Eenheidsprijzen!D139</f>
        <v>0</v>
      </c>
      <c r="F140" s="22">
        <f t="shared" si="2"/>
        <v>0</v>
      </c>
    </row>
    <row r="141" spans="1:6" hidden="1" x14ac:dyDescent="0.25">
      <c r="A141" s="18" t="s">
        <v>180</v>
      </c>
      <c r="B141" s="18" t="s">
        <v>181</v>
      </c>
      <c r="C141" s="19"/>
      <c r="D141" s="20" t="s">
        <v>34</v>
      </c>
      <c r="E141" s="21">
        <f>+Eenheidsprijzen!D140</f>
        <v>0</v>
      </c>
      <c r="F141" s="22">
        <f t="shared" si="2"/>
        <v>0</v>
      </c>
    </row>
    <row r="142" spans="1:6" ht="15" hidden="1" customHeight="1" x14ac:dyDescent="0.25">
      <c r="A142" s="68" t="s">
        <v>182</v>
      </c>
      <c r="B142" s="68"/>
      <c r="C142" s="69"/>
      <c r="D142" s="70"/>
      <c r="E142" s="21">
        <f>+Eenheidsprijzen!D141</f>
        <v>0</v>
      </c>
      <c r="F142" s="22">
        <f t="shared" si="2"/>
        <v>0</v>
      </c>
    </row>
    <row r="143" spans="1:6" hidden="1" x14ac:dyDescent="0.25">
      <c r="A143" s="63" t="s">
        <v>183</v>
      </c>
      <c r="B143" s="64" t="s">
        <v>184</v>
      </c>
      <c r="C143" s="64"/>
      <c r="D143" s="65"/>
      <c r="E143" s="65"/>
      <c r="F143" s="65"/>
    </row>
    <row r="144" spans="1:6" ht="26.25" hidden="1" x14ac:dyDescent="0.25">
      <c r="A144" s="18" t="s">
        <v>185</v>
      </c>
      <c r="B144" s="62" t="s">
        <v>186</v>
      </c>
      <c r="C144" s="19"/>
      <c r="D144" s="20" t="s">
        <v>34</v>
      </c>
      <c r="E144" s="21">
        <f>+Eenheidsprijzen!D143</f>
        <v>0</v>
      </c>
      <c r="F144" s="22">
        <f t="shared" si="2"/>
        <v>0</v>
      </c>
    </row>
    <row r="145" spans="1:6" ht="26.25" hidden="1" x14ac:dyDescent="0.25">
      <c r="A145" s="18" t="s">
        <v>187</v>
      </c>
      <c r="B145" s="62" t="s">
        <v>188</v>
      </c>
      <c r="C145" s="19"/>
      <c r="D145" s="20" t="s">
        <v>34</v>
      </c>
      <c r="E145" s="21">
        <f>+Eenheidsprijzen!D144</f>
        <v>0</v>
      </c>
      <c r="F145" s="22">
        <f t="shared" si="2"/>
        <v>0</v>
      </c>
    </row>
    <row r="146" spans="1:6" ht="15" hidden="1" customHeight="1" x14ac:dyDescent="0.25">
      <c r="A146" s="68" t="s">
        <v>189</v>
      </c>
      <c r="B146" s="68"/>
      <c r="C146" s="69"/>
      <c r="D146" s="20"/>
      <c r="E146" s="21">
        <f>+Eenheidsprijzen!D145</f>
        <v>0</v>
      </c>
      <c r="F146" s="22">
        <f t="shared" si="2"/>
        <v>0</v>
      </c>
    </row>
    <row r="147" spans="1:6" x14ac:dyDescent="0.25">
      <c r="A147" s="63"/>
      <c r="B147" s="63" t="s">
        <v>190</v>
      </c>
      <c r="C147" s="63"/>
      <c r="D147" s="65"/>
      <c r="E147" s="65"/>
      <c r="F147" s="65"/>
    </row>
    <row r="148" spans="1:6" x14ac:dyDescent="0.25">
      <c r="A148" s="16" t="s">
        <v>191</v>
      </c>
      <c r="B148" s="16" t="s">
        <v>192</v>
      </c>
      <c r="C148" s="16"/>
      <c r="D148" s="16"/>
      <c r="E148" s="16"/>
      <c r="F148" s="16"/>
    </row>
    <row r="149" spans="1:6" hidden="1" x14ac:dyDescent="0.25">
      <c r="A149" s="28" t="s">
        <v>191</v>
      </c>
      <c r="B149" s="18" t="s">
        <v>193</v>
      </c>
      <c r="C149" s="19"/>
      <c r="D149" s="20" t="s">
        <v>9</v>
      </c>
      <c r="E149" s="21">
        <f>+Eenheidsprijzen!D148</f>
        <v>0</v>
      </c>
      <c r="F149" s="22">
        <f t="shared" si="2"/>
        <v>0</v>
      </c>
    </row>
    <row r="150" spans="1:6" hidden="1" x14ac:dyDescent="0.25">
      <c r="A150" s="28" t="s">
        <v>191</v>
      </c>
      <c r="B150" s="18" t="s">
        <v>194</v>
      </c>
      <c r="C150" s="19"/>
      <c r="D150" s="20" t="s">
        <v>34</v>
      </c>
      <c r="E150" s="21">
        <f>+Eenheidsprijzen!D149</f>
        <v>0</v>
      </c>
      <c r="F150" s="22">
        <f t="shared" si="2"/>
        <v>0</v>
      </c>
    </row>
    <row r="151" spans="1:6" hidden="1" x14ac:dyDescent="0.25">
      <c r="A151" s="28" t="s">
        <v>191</v>
      </c>
      <c r="B151" s="18" t="s">
        <v>195</v>
      </c>
      <c r="C151" s="19"/>
      <c r="D151" s="20" t="s">
        <v>34</v>
      </c>
      <c r="E151" s="21">
        <f>+Eenheidsprijzen!D150</f>
        <v>0</v>
      </c>
      <c r="F151" s="22">
        <f t="shared" si="2"/>
        <v>0</v>
      </c>
    </row>
    <row r="152" spans="1:6" x14ac:dyDescent="0.25">
      <c r="A152" s="28" t="s">
        <v>191</v>
      </c>
      <c r="B152" s="18" t="s">
        <v>196</v>
      </c>
      <c r="C152" s="23">
        <v>27.42</v>
      </c>
      <c r="D152" s="20" t="s">
        <v>34</v>
      </c>
      <c r="E152" s="21">
        <f>+Eenheidsprijzen!D151</f>
        <v>0</v>
      </c>
      <c r="F152" s="22">
        <f t="shared" si="2"/>
        <v>0</v>
      </c>
    </row>
    <row r="153" spans="1:6" x14ac:dyDescent="0.25">
      <c r="A153" s="28" t="s">
        <v>191</v>
      </c>
      <c r="B153" s="18" t="s">
        <v>197</v>
      </c>
      <c r="C153" s="23">
        <v>23.52</v>
      </c>
      <c r="D153" s="20" t="s">
        <v>34</v>
      </c>
      <c r="E153" s="21">
        <f>+Eenheidsprijzen!D152</f>
        <v>0</v>
      </c>
      <c r="F153" s="22">
        <f t="shared" si="2"/>
        <v>0</v>
      </c>
    </row>
    <row r="154" spans="1:6" hidden="1" x14ac:dyDescent="0.25">
      <c r="A154" s="28" t="s">
        <v>191</v>
      </c>
      <c r="B154" s="18" t="s">
        <v>198</v>
      </c>
      <c r="C154" s="23"/>
      <c r="D154" s="20" t="s">
        <v>34</v>
      </c>
      <c r="E154" s="21">
        <f>+Eenheidsprijzen!D153</f>
        <v>0</v>
      </c>
      <c r="F154" s="22">
        <f t="shared" si="2"/>
        <v>0</v>
      </c>
    </row>
    <row r="155" spans="1:6" x14ac:dyDescent="0.25">
      <c r="A155" s="28" t="s">
        <v>191</v>
      </c>
      <c r="B155" s="18" t="s">
        <v>199</v>
      </c>
      <c r="C155" s="23">
        <v>2.19</v>
      </c>
      <c r="D155" s="20" t="s">
        <v>34</v>
      </c>
      <c r="E155" s="21">
        <f>+Eenheidsprijzen!D154</f>
        <v>0</v>
      </c>
      <c r="F155" s="22">
        <f t="shared" si="2"/>
        <v>0</v>
      </c>
    </row>
    <row r="156" spans="1:6" hidden="1" x14ac:dyDescent="0.25">
      <c r="A156" s="28" t="s">
        <v>191</v>
      </c>
      <c r="B156" s="18" t="s">
        <v>200</v>
      </c>
      <c r="C156" s="23"/>
      <c r="D156" s="20" t="s">
        <v>19</v>
      </c>
      <c r="E156" s="21">
        <f>+Eenheidsprijzen!D155</f>
        <v>0</v>
      </c>
      <c r="F156" s="22">
        <f t="shared" si="2"/>
        <v>0</v>
      </c>
    </row>
    <row r="157" spans="1:6" x14ac:dyDescent="0.25">
      <c r="A157" s="28" t="s">
        <v>191</v>
      </c>
      <c r="B157" s="18" t="s">
        <v>201</v>
      </c>
      <c r="C157" s="23">
        <v>370.93</v>
      </c>
      <c r="D157" s="20" t="s">
        <v>9</v>
      </c>
      <c r="E157" s="21">
        <f>+Eenheidsprijzen!D156</f>
        <v>0</v>
      </c>
      <c r="F157" s="22">
        <f t="shared" si="2"/>
        <v>0</v>
      </c>
    </row>
    <row r="158" spans="1:6" hidden="1" x14ac:dyDescent="0.25">
      <c r="A158" s="28" t="s">
        <v>191</v>
      </c>
      <c r="B158" s="18" t="s">
        <v>202</v>
      </c>
      <c r="C158" s="23"/>
      <c r="D158" s="20" t="s">
        <v>9</v>
      </c>
      <c r="E158" s="21">
        <f>+Eenheidsprijzen!D157</f>
        <v>0</v>
      </c>
      <c r="F158" s="22">
        <f t="shared" si="2"/>
        <v>0</v>
      </c>
    </row>
    <row r="159" spans="1:6" hidden="1" x14ac:dyDescent="0.25">
      <c r="A159" s="28" t="s">
        <v>191</v>
      </c>
      <c r="B159" s="18" t="s">
        <v>203</v>
      </c>
      <c r="C159" s="23"/>
      <c r="D159" s="20" t="s">
        <v>9</v>
      </c>
      <c r="E159" s="21">
        <f>+Eenheidsprijzen!D158</f>
        <v>0</v>
      </c>
      <c r="F159" s="22">
        <f t="shared" si="2"/>
        <v>0</v>
      </c>
    </row>
    <row r="160" spans="1:6" x14ac:dyDescent="0.25">
      <c r="A160" s="28" t="s">
        <v>191</v>
      </c>
      <c r="B160" s="18" t="s">
        <v>204</v>
      </c>
      <c r="C160" s="23">
        <v>162.96</v>
      </c>
      <c r="D160" s="20" t="s">
        <v>34</v>
      </c>
      <c r="E160" s="21">
        <f>+Eenheidsprijzen!D159</f>
        <v>0</v>
      </c>
      <c r="F160" s="22">
        <f t="shared" si="2"/>
        <v>0</v>
      </c>
    </row>
    <row r="161" spans="1:6" hidden="1" x14ac:dyDescent="0.25">
      <c r="A161" s="28" t="s">
        <v>191</v>
      </c>
      <c r="B161" s="18" t="s">
        <v>205</v>
      </c>
      <c r="C161" s="23"/>
      <c r="D161" s="20" t="s">
        <v>9</v>
      </c>
      <c r="E161" s="21">
        <f>+Eenheidsprijzen!D160</f>
        <v>0</v>
      </c>
      <c r="F161" s="22">
        <f t="shared" si="2"/>
        <v>0</v>
      </c>
    </row>
    <row r="162" spans="1:6" hidden="1" x14ac:dyDescent="0.25">
      <c r="A162" s="28" t="s">
        <v>191</v>
      </c>
      <c r="B162" s="18" t="s">
        <v>206</v>
      </c>
      <c r="C162" s="23"/>
      <c r="D162" s="20" t="s">
        <v>34</v>
      </c>
      <c r="E162" s="21">
        <f>+Eenheidsprijzen!D161</f>
        <v>0</v>
      </c>
      <c r="F162" s="22">
        <f t="shared" si="2"/>
        <v>0</v>
      </c>
    </row>
    <row r="163" spans="1:6" x14ac:dyDescent="0.25">
      <c r="A163" s="28" t="s">
        <v>191</v>
      </c>
      <c r="B163" s="18" t="s">
        <v>207</v>
      </c>
      <c r="C163" s="23">
        <v>19.48</v>
      </c>
      <c r="D163" s="20" t="s">
        <v>9</v>
      </c>
      <c r="E163" s="21">
        <f>+Eenheidsprijzen!D162</f>
        <v>0</v>
      </c>
      <c r="F163" s="22">
        <f t="shared" si="2"/>
        <v>0</v>
      </c>
    </row>
    <row r="164" spans="1:6" hidden="1" x14ac:dyDescent="0.25">
      <c r="A164" s="28" t="s">
        <v>191</v>
      </c>
      <c r="B164" s="18" t="s">
        <v>208</v>
      </c>
      <c r="C164" s="19"/>
      <c r="D164" s="20" t="s">
        <v>9</v>
      </c>
      <c r="E164" s="21">
        <f>+Eenheidsprijzen!D163</f>
        <v>0</v>
      </c>
      <c r="F164" s="22">
        <f t="shared" si="2"/>
        <v>0</v>
      </c>
    </row>
    <row r="165" spans="1:6" hidden="1" x14ac:dyDescent="0.25">
      <c r="A165" s="18" t="s">
        <v>191</v>
      </c>
      <c r="B165" s="18" t="s">
        <v>209</v>
      </c>
      <c r="C165" s="19"/>
      <c r="D165" s="20" t="s">
        <v>9</v>
      </c>
      <c r="E165" s="21">
        <f>+Eenheidsprijzen!D164</f>
        <v>0</v>
      </c>
      <c r="F165" s="22">
        <f t="shared" si="2"/>
        <v>0</v>
      </c>
    </row>
    <row r="166" spans="1:6" ht="39" hidden="1" x14ac:dyDescent="0.25">
      <c r="A166" s="71" t="s">
        <v>210</v>
      </c>
      <c r="B166" s="72" t="s">
        <v>211</v>
      </c>
      <c r="C166" s="72"/>
      <c r="D166" s="16"/>
      <c r="E166" s="16"/>
      <c r="F166" s="16"/>
    </row>
    <row r="167" spans="1:6" hidden="1" x14ac:dyDescent="0.25">
      <c r="A167" s="18" t="s">
        <v>210</v>
      </c>
      <c r="B167" s="18" t="s">
        <v>193</v>
      </c>
      <c r="C167" s="19"/>
      <c r="D167" s="20" t="s">
        <v>9</v>
      </c>
      <c r="E167" s="21">
        <f>+Eenheidsprijzen!D166</f>
        <v>0</v>
      </c>
      <c r="F167" s="22">
        <f t="shared" si="2"/>
        <v>0</v>
      </c>
    </row>
    <row r="168" spans="1:6" hidden="1" x14ac:dyDescent="0.25">
      <c r="A168" s="18" t="s">
        <v>210</v>
      </c>
      <c r="B168" s="18" t="s">
        <v>194</v>
      </c>
      <c r="C168" s="19"/>
      <c r="D168" s="20" t="s">
        <v>34</v>
      </c>
      <c r="E168" s="21">
        <f>+Eenheidsprijzen!D167</f>
        <v>0</v>
      </c>
      <c r="F168" s="22">
        <f t="shared" si="2"/>
        <v>0</v>
      </c>
    </row>
    <row r="169" spans="1:6" hidden="1" x14ac:dyDescent="0.25">
      <c r="A169" s="18" t="s">
        <v>210</v>
      </c>
      <c r="B169" s="18" t="s">
        <v>195</v>
      </c>
      <c r="C169" s="19"/>
      <c r="D169" s="20" t="s">
        <v>34</v>
      </c>
      <c r="E169" s="21">
        <f>+Eenheidsprijzen!D168</f>
        <v>0</v>
      </c>
      <c r="F169" s="22">
        <f t="shared" si="2"/>
        <v>0</v>
      </c>
    </row>
    <row r="170" spans="1:6" hidden="1" x14ac:dyDescent="0.25">
      <c r="A170" s="18" t="s">
        <v>210</v>
      </c>
      <c r="B170" s="18" t="s">
        <v>196</v>
      </c>
      <c r="C170" s="19"/>
      <c r="D170" s="20" t="s">
        <v>34</v>
      </c>
      <c r="E170" s="21">
        <f>+Eenheidsprijzen!D169</f>
        <v>0</v>
      </c>
      <c r="F170" s="22">
        <f t="shared" si="2"/>
        <v>0</v>
      </c>
    </row>
    <row r="171" spans="1:6" hidden="1" x14ac:dyDescent="0.25">
      <c r="A171" s="18" t="s">
        <v>210</v>
      </c>
      <c r="B171" s="18" t="s">
        <v>197</v>
      </c>
      <c r="C171" s="19"/>
      <c r="D171" s="20" t="s">
        <v>34</v>
      </c>
      <c r="E171" s="21">
        <f>+Eenheidsprijzen!D170</f>
        <v>0</v>
      </c>
      <c r="F171" s="22">
        <f t="shared" si="2"/>
        <v>0</v>
      </c>
    </row>
    <row r="172" spans="1:6" hidden="1" x14ac:dyDescent="0.25">
      <c r="A172" s="18" t="s">
        <v>210</v>
      </c>
      <c r="B172" s="18" t="s">
        <v>198</v>
      </c>
      <c r="C172" s="19"/>
      <c r="D172" s="20" t="s">
        <v>34</v>
      </c>
      <c r="E172" s="21">
        <f>+Eenheidsprijzen!D171</f>
        <v>0</v>
      </c>
      <c r="F172" s="22">
        <f t="shared" si="2"/>
        <v>0</v>
      </c>
    </row>
    <row r="173" spans="1:6" hidden="1" x14ac:dyDescent="0.25">
      <c r="A173" s="18" t="s">
        <v>210</v>
      </c>
      <c r="B173" s="18" t="s">
        <v>199</v>
      </c>
      <c r="C173" s="19"/>
      <c r="D173" s="20" t="s">
        <v>34</v>
      </c>
      <c r="E173" s="21">
        <f>+Eenheidsprijzen!D172</f>
        <v>0</v>
      </c>
      <c r="F173" s="22">
        <f t="shared" si="2"/>
        <v>0</v>
      </c>
    </row>
    <row r="174" spans="1:6" hidden="1" x14ac:dyDescent="0.25">
      <c r="A174" s="18" t="s">
        <v>210</v>
      </c>
      <c r="B174" s="18" t="s">
        <v>200</v>
      </c>
      <c r="C174" s="19"/>
      <c r="D174" s="20" t="s">
        <v>19</v>
      </c>
      <c r="E174" s="21">
        <f>+Eenheidsprijzen!D173</f>
        <v>0</v>
      </c>
      <c r="F174" s="22">
        <f t="shared" si="2"/>
        <v>0</v>
      </c>
    </row>
    <row r="175" spans="1:6" hidden="1" x14ac:dyDescent="0.25">
      <c r="A175" s="18" t="s">
        <v>210</v>
      </c>
      <c r="B175" s="18" t="s">
        <v>201</v>
      </c>
      <c r="C175" s="19"/>
      <c r="D175" s="20" t="s">
        <v>9</v>
      </c>
      <c r="E175" s="21">
        <f>+Eenheidsprijzen!D174</f>
        <v>0</v>
      </c>
      <c r="F175" s="22">
        <f t="shared" si="2"/>
        <v>0</v>
      </c>
    </row>
    <row r="176" spans="1:6" hidden="1" x14ac:dyDescent="0.25">
      <c r="A176" s="18" t="s">
        <v>210</v>
      </c>
      <c r="B176" s="18" t="s">
        <v>202</v>
      </c>
      <c r="C176" s="19"/>
      <c r="D176" s="20" t="s">
        <v>9</v>
      </c>
      <c r="E176" s="21">
        <f>+Eenheidsprijzen!D175</f>
        <v>0</v>
      </c>
      <c r="F176" s="22">
        <f t="shared" si="2"/>
        <v>0</v>
      </c>
    </row>
    <row r="177" spans="1:6" hidden="1" x14ac:dyDescent="0.25">
      <c r="A177" s="18" t="s">
        <v>210</v>
      </c>
      <c r="B177" s="18" t="s">
        <v>203</v>
      </c>
      <c r="C177" s="19"/>
      <c r="D177" s="20" t="s">
        <v>9</v>
      </c>
      <c r="E177" s="21">
        <f>+Eenheidsprijzen!D176</f>
        <v>0</v>
      </c>
      <c r="F177" s="22">
        <f t="shared" si="2"/>
        <v>0</v>
      </c>
    </row>
    <row r="178" spans="1:6" hidden="1" x14ac:dyDescent="0.25">
      <c r="A178" s="18" t="s">
        <v>210</v>
      </c>
      <c r="B178" s="18" t="s">
        <v>204</v>
      </c>
      <c r="C178" s="19"/>
      <c r="D178" s="20" t="s">
        <v>34</v>
      </c>
      <c r="E178" s="21">
        <f>+Eenheidsprijzen!D177</f>
        <v>0</v>
      </c>
      <c r="F178" s="22">
        <f t="shared" si="2"/>
        <v>0</v>
      </c>
    </row>
    <row r="179" spans="1:6" hidden="1" x14ac:dyDescent="0.25">
      <c r="A179" s="18" t="s">
        <v>210</v>
      </c>
      <c r="B179" s="18" t="s">
        <v>205</v>
      </c>
      <c r="C179" s="19"/>
      <c r="D179" s="20" t="s">
        <v>9</v>
      </c>
      <c r="E179" s="21">
        <f>+Eenheidsprijzen!D178</f>
        <v>0</v>
      </c>
      <c r="F179" s="22">
        <f t="shared" si="2"/>
        <v>0</v>
      </c>
    </row>
    <row r="180" spans="1:6" hidden="1" x14ac:dyDescent="0.25">
      <c r="A180" s="18" t="s">
        <v>210</v>
      </c>
      <c r="B180" s="18" t="s">
        <v>206</v>
      </c>
      <c r="C180" s="19"/>
      <c r="D180" s="20" t="s">
        <v>34</v>
      </c>
      <c r="E180" s="21">
        <f>+Eenheidsprijzen!D179</f>
        <v>0</v>
      </c>
      <c r="F180" s="22">
        <f t="shared" si="2"/>
        <v>0</v>
      </c>
    </row>
    <row r="181" spans="1:6" hidden="1" x14ac:dyDescent="0.25">
      <c r="A181" s="18" t="s">
        <v>210</v>
      </c>
      <c r="B181" s="18" t="s">
        <v>212</v>
      </c>
      <c r="C181" s="19"/>
      <c r="D181" s="20" t="s">
        <v>9</v>
      </c>
      <c r="E181" s="21">
        <f>+Eenheidsprijzen!D180</f>
        <v>0</v>
      </c>
      <c r="F181" s="22">
        <f t="shared" si="2"/>
        <v>0</v>
      </c>
    </row>
    <row r="182" spans="1:6" hidden="1" x14ac:dyDescent="0.25">
      <c r="A182" s="18" t="s">
        <v>210</v>
      </c>
      <c r="B182" s="18" t="s">
        <v>208</v>
      </c>
      <c r="C182" s="19"/>
      <c r="D182" s="20" t="s">
        <v>9</v>
      </c>
      <c r="E182" s="21">
        <f>+Eenheidsprijzen!D181</f>
        <v>0</v>
      </c>
      <c r="F182" s="22">
        <f t="shared" si="2"/>
        <v>0</v>
      </c>
    </row>
    <row r="183" spans="1:6" hidden="1" x14ac:dyDescent="0.25">
      <c r="A183" s="18" t="s">
        <v>210</v>
      </c>
      <c r="B183" s="18" t="s">
        <v>209</v>
      </c>
      <c r="C183" s="19"/>
      <c r="D183" s="20" t="s">
        <v>9</v>
      </c>
      <c r="E183" s="21">
        <f>+Eenheidsprijzen!D182</f>
        <v>0</v>
      </c>
      <c r="F183" s="22">
        <f t="shared" si="2"/>
        <v>0</v>
      </c>
    </row>
    <row r="184" spans="1:6" hidden="1" x14ac:dyDescent="0.25">
      <c r="A184" s="16" t="s">
        <v>213</v>
      </c>
      <c r="B184" s="16" t="s">
        <v>214</v>
      </c>
      <c r="C184" s="16"/>
      <c r="D184" s="16"/>
      <c r="E184" s="16"/>
      <c r="F184" s="16"/>
    </row>
    <row r="185" spans="1:6" hidden="1" x14ac:dyDescent="0.25">
      <c r="A185" s="18" t="s">
        <v>213</v>
      </c>
      <c r="B185" s="18" t="s">
        <v>193</v>
      </c>
      <c r="C185" s="19"/>
      <c r="D185" s="20" t="s">
        <v>9</v>
      </c>
      <c r="E185" s="21">
        <f>+Eenheidsprijzen!D184</f>
        <v>0</v>
      </c>
      <c r="F185" s="22">
        <f t="shared" si="2"/>
        <v>0</v>
      </c>
    </row>
    <row r="186" spans="1:6" hidden="1" x14ac:dyDescent="0.25">
      <c r="A186" s="18" t="s">
        <v>213</v>
      </c>
      <c r="B186" s="18" t="s">
        <v>194</v>
      </c>
      <c r="C186" s="19"/>
      <c r="D186" s="20" t="s">
        <v>34</v>
      </c>
      <c r="E186" s="21">
        <f>+Eenheidsprijzen!D185</f>
        <v>0</v>
      </c>
      <c r="F186" s="22">
        <f t="shared" si="2"/>
        <v>0</v>
      </c>
    </row>
    <row r="187" spans="1:6" hidden="1" x14ac:dyDescent="0.25">
      <c r="A187" s="18" t="s">
        <v>213</v>
      </c>
      <c r="B187" s="18" t="s">
        <v>195</v>
      </c>
      <c r="C187" s="19"/>
      <c r="D187" s="20" t="s">
        <v>34</v>
      </c>
      <c r="E187" s="21">
        <f>+Eenheidsprijzen!D186</f>
        <v>0</v>
      </c>
      <c r="F187" s="22">
        <f t="shared" si="2"/>
        <v>0</v>
      </c>
    </row>
    <row r="188" spans="1:6" hidden="1" x14ac:dyDescent="0.25">
      <c r="A188" s="18" t="s">
        <v>213</v>
      </c>
      <c r="B188" s="18" t="s">
        <v>196</v>
      </c>
      <c r="C188" s="19"/>
      <c r="D188" s="20" t="s">
        <v>34</v>
      </c>
      <c r="E188" s="21">
        <f>+Eenheidsprijzen!D187</f>
        <v>0</v>
      </c>
      <c r="F188" s="22">
        <f t="shared" si="2"/>
        <v>0</v>
      </c>
    </row>
    <row r="189" spans="1:6" hidden="1" x14ac:dyDescent="0.25">
      <c r="A189" s="18" t="s">
        <v>213</v>
      </c>
      <c r="B189" s="18" t="s">
        <v>197</v>
      </c>
      <c r="C189" s="19"/>
      <c r="D189" s="20" t="s">
        <v>34</v>
      </c>
      <c r="E189" s="21">
        <f>+Eenheidsprijzen!D188</f>
        <v>0</v>
      </c>
      <c r="F189" s="22">
        <f t="shared" si="2"/>
        <v>0</v>
      </c>
    </row>
    <row r="190" spans="1:6" hidden="1" x14ac:dyDescent="0.25">
      <c r="A190" s="18" t="s">
        <v>213</v>
      </c>
      <c r="B190" s="18" t="s">
        <v>198</v>
      </c>
      <c r="C190" s="19"/>
      <c r="D190" s="20" t="s">
        <v>34</v>
      </c>
      <c r="E190" s="21">
        <f>+Eenheidsprijzen!D189</f>
        <v>0</v>
      </c>
      <c r="F190" s="22">
        <f t="shared" si="2"/>
        <v>0</v>
      </c>
    </row>
    <row r="191" spans="1:6" hidden="1" x14ac:dyDescent="0.25">
      <c r="A191" s="18" t="s">
        <v>213</v>
      </c>
      <c r="B191" s="18" t="s">
        <v>199</v>
      </c>
      <c r="C191" s="19"/>
      <c r="D191" s="20" t="s">
        <v>34</v>
      </c>
      <c r="E191" s="21">
        <f>+Eenheidsprijzen!D190</f>
        <v>0</v>
      </c>
      <c r="F191" s="22">
        <f t="shared" si="2"/>
        <v>0</v>
      </c>
    </row>
    <row r="192" spans="1:6" hidden="1" x14ac:dyDescent="0.25">
      <c r="A192" s="18" t="s">
        <v>213</v>
      </c>
      <c r="B192" s="18" t="s">
        <v>200</v>
      </c>
      <c r="C192" s="19"/>
      <c r="D192" s="20" t="s">
        <v>19</v>
      </c>
      <c r="E192" s="21">
        <f>+Eenheidsprijzen!D191</f>
        <v>0</v>
      </c>
      <c r="F192" s="22">
        <f t="shared" si="2"/>
        <v>0</v>
      </c>
    </row>
    <row r="193" spans="1:6" hidden="1" x14ac:dyDescent="0.25">
      <c r="A193" s="18" t="s">
        <v>213</v>
      </c>
      <c r="B193" s="18" t="s">
        <v>201</v>
      </c>
      <c r="C193" s="19"/>
      <c r="D193" s="20" t="s">
        <v>9</v>
      </c>
      <c r="E193" s="21">
        <f>+Eenheidsprijzen!D192</f>
        <v>0</v>
      </c>
      <c r="F193" s="22">
        <f t="shared" si="2"/>
        <v>0</v>
      </c>
    </row>
    <row r="194" spans="1:6" hidden="1" x14ac:dyDescent="0.25">
      <c r="A194" s="18" t="s">
        <v>213</v>
      </c>
      <c r="B194" s="18" t="s">
        <v>202</v>
      </c>
      <c r="C194" s="19"/>
      <c r="D194" s="20" t="s">
        <v>9</v>
      </c>
      <c r="E194" s="21">
        <f>+Eenheidsprijzen!D193</f>
        <v>0</v>
      </c>
      <c r="F194" s="22">
        <f t="shared" si="2"/>
        <v>0</v>
      </c>
    </row>
    <row r="195" spans="1:6" hidden="1" x14ac:dyDescent="0.25">
      <c r="A195" s="18" t="s">
        <v>213</v>
      </c>
      <c r="B195" s="18" t="s">
        <v>203</v>
      </c>
      <c r="C195" s="19"/>
      <c r="D195" s="20" t="s">
        <v>9</v>
      </c>
      <c r="E195" s="21">
        <f>+Eenheidsprijzen!D194</f>
        <v>0</v>
      </c>
      <c r="F195" s="22">
        <f t="shared" si="2"/>
        <v>0</v>
      </c>
    </row>
    <row r="196" spans="1:6" hidden="1" x14ac:dyDescent="0.25">
      <c r="A196" s="18" t="s">
        <v>213</v>
      </c>
      <c r="B196" s="18" t="s">
        <v>204</v>
      </c>
      <c r="C196" s="19"/>
      <c r="D196" s="20" t="s">
        <v>34</v>
      </c>
      <c r="E196" s="21">
        <f>+Eenheidsprijzen!D195</f>
        <v>0</v>
      </c>
      <c r="F196" s="22">
        <f t="shared" si="2"/>
        <v>0</v>
      </c>
    </row>
    <row r="197" spans="1:6" hidden="1" x14ac:dyDescent="0.25">
      <c r="A197" s="18" t="s">
        <v>213</v>
      </c>
      <c r="B197" s="18" t="s">
        <v>205</v>
      </c>
      <c r="C197" s="19"/>
      <c r="D197" s="20" t="s">
        <v>9</v>
      </c>
      <c r="E197" s="21">
        <f>+Eenheidsprijzen!D196</f>
        <v>0</v>
      </c>
      <c r="F197" s="22">
        <f t="shared" si="2"/>
        <v>0</v>
      </c>
    </row>
    <row r="198" spans="1:6" hidden="1" x14ac:dyDescent="0.25">
      <c r="A198" s="18" t="s">
        <v>213</v>
      </c>
      <c r="B198" s="18" t="s">
        <v>206</v>
      </c>
      <c r="C198" s="19"/>
      <c r="D198" s="20" t="s">
        <v>34</v>
      </c>
      <c r="E198" s="21">
        <f>+Eenheidsprijzen!D197</f>
        <v>0</v>
      </c>
      <c r="F198" s="22">
        <f t="shared" si="2"/>
        <v>0</v>
      </c>
    </row>
    <row r="199" spans="1:6" hidden="1" x14ac:dyDescent="0.25">
      <c r="A199" s="18" t="s">
        <v>213</v>
      </c>
      <c r="B199" s="18" t="s">
        <v>212</v>
      </c>
      <c r="C199" s="19"/>
      <c r="D199" s="20" t="s">
        <v>9</v>
      </c>
      <c r="E199" s="21">
        <f>+Eenheidsprijzen!D198</f>
        <v>0</v>
      </c>
      <c r="F199" s="22">
        <f t="shared" ref="F199:F262" si="3">C199*E199</f>
        <v>0</v>
      </c>
    </row>
    <row r="200" spans="1:6" hidden="1" x14ac:dyDescent="0.25">
      <c r="A200" s="18" t="s">
        <v>213</v>
      </c>
      <c r="B200" s="18" t="s">
        <v>208</v>
      </c>
      <c r="C200" s="19"/>
      <c r="D200" s="20" t="s">
        <v>9</v>
      </c>
      <c r="E200" s="21">
        <f>+Eenheidsprijzen!D199</f>
        <v>0</v>
      </c>
      <c r="F200" s="22">
        <f t="shared" si="3"/>
        <v>0</v>
      </c>
    </row>
    <row r="201" spans="1:6" hidden="1" x14ac:dyDescent="0.25">
      <c r="A201" s="18" t="s">
        <v>213</v>
      </c>
      <c r="B201" s="18" t="s">
        <v>209</v>
      </c>
      <c r="C201" s="19"/>
      <c r="D201" s="20" t="s">
        <v>9</v>
      </c>
      <c r="E201" s="21">
        <f>+Eenheidsprijzen!D200</f>
        <v>0</v>
      </c>
      <c r="F201" s="22">
        <f t="shared" si="3"/>
        <v>0</v>
      </c>
    </row>
    <row r="202" spans="1:6" ht="39" x14ac:dyDescent="0.25">
      <c r="A202" s="16" t="s">
        <v>215</v>
      </c>
      <c r="B202" s="72" t="s">
        <v>216</v>
      </c>
      <c r="C202" s="72"/>
      <c r="D202" s="16"/>
      <c r="E202" s="16"/>
      <c r="F202" s="16"/>
    </row>
    <row r="203" spans="1:6" hidden="1" x14ac:dyDescent="0.25">
      <c r="A203" s="18" t="s">
        <v>215</v>
      </c>
      <c r="B203" s="18" t="s">
        <v>193</v>
      </c>
      <c r="C203" s="19"/>
      <c r="D203" s="20" t="s">
        <v>9</v>
      </c>
      <c r="E203" s="21">
        <f>+Eenheidsprijzen!D202</f>
        <v>0</v>
      </c>
      <c r="F203" s="22">
        <f t="shared" si="3"/>
        <v>0</v>
      </c>
    </row>
    <row r="204" spans="1:6" hidden="1" x14ac:dyDescent="0.25">
      <c r="A204" s="18" t="s">
        <v>215</v>
      </c>
      <c r="B204" s="18" t="s">
        <v>194</v>
      </c>
      <c r="C204" s="19"/>
      <c r="D204" s="20" t="s">
        <v>34</v>
      </c>
      <c r="E204" s="21">
        <f>+Eenheidsprijzen!D203</f>
        <v>0</v>
      </c>
      <c r="F204" s="22">
        <f t="shared" si="3"/>
        <v>0</v>
      </c>
    </row>
    <row r="205" spans="1:6" hidden="1" x14ac:dyDescent="0.25">
      <c r="A205" s="18" t="s">
        <v>215</v>
      </c>
      <c r="B205" s="18" t="s">
        <v>195</v>
      </c>
      <c r="C205" s="19"/>
      <c r="D205" s="20" t="s">
        <v>34</v>
      </c>
      <c r="E205" s="21">
        <f>+Eenheidsprijzen!D204</f>
        <v>0</v>
      </c>
      <c r="F205" s="22">
        <f t="shared" si="3"/>
        <v>0</v>
      </c>
    </row>
    <row r="206" spans="1:6" hidden="1" x14ac:dyDescent="0.25">
      <c r="A206" s="18" t="s">
        <v>215</v>
      </c>
      <c r="B206" s="18" t="s">
        <v>196</v>
      </c>
      <c r="C206" s="19"/>
      <c r="D206" s="20" t="s">
        <v>34</v>
      </c>
      <c r="E206" s="21">
        <f>+Eenheidsprijzen!D205</f>
        <v>0</v>
      </c>
      <c r="F206" s="22">
        <f t="shared" si="3"/>
        <v>0</v>
      </c>
    </row>
    <row r="207" spans="1:6" hidden="1" x14ac:dyDescent="0.25">
      <c r="A207" s="18" t="s">
        <v>215</v>
      </c>
      <c r="B207" s="18" t="s">
        <v>197</v>
      </c>
      <c r="C207" s="19"/>
      <c r="D207" s="20" t="s">
        <v>34</v>
      </c>
      <c r="E207" s="21">
        <f>+Eenheidsprijzen!D206</f>
        <v>0</v>
      </c>
      <c r="F207" s="22">
        <f t="shared" si="3"/>
        <v>0</v>
      </c>
    </row>
    <row r="208" spans="1:6" hidden="1" x14ac:dyDescent="0.25">
      <c r="A208" s="18" t="s">
        <v>215</v>
      </c>
      <c r="B208" s="18" t="s">
        <v>198</v>
      </c>
      <c r="C208" s="19"/>
      <c r="D208" s="20" t="s">
        <v>34</v>
      </c>
      <c r="E208" s="21">
        <f>+Eenheidsprijzen!D207</f>
        <v>0</v>
      </c>
      <c r="F208" s="22">
        <f t="shared" si="3"/>
        <v>0</v>
      </c>
    </row>
    <row r="209" spans="1:7" hidden="1" x14ac:dyDescent="0.25">
      <c r="A209" s="18" t="s">
        <v>215</v>
      </c>
      <c r="B209" s="18" t="s">
        <v>199</v>
      </c>
      <c r="C209" s="19"/>
      <c r="D209" s="20" t="s">
        <v>34</v>
      </c>
      <c r="E209" s="21">
        <f>+Eenheidsprijzen!D208</f>
        <v>0</v>
      </c>
      <c r="F209" s="22">
        <f t="shared" si="3"/>
        <v>0</v>
      </c>
    </row>
    <row r="210" spans="1:7" hidden="1" x14ac:dyDescent="0.25">
      <c r="A210" s="18" t="s">
        <v>215</v>
      </c>
      <c r="B210" s="18" t="s">
        <v>200</v>
      </c>
      <c r="C210" s="19"/>
      <c r="D210" s="20" t="s">
        <v>19</v>
      </c>
      <c r="E210" s="21">
        <f>+Eenheidsprijzen!D209</f>
        <v>0</v>
      </c>
      <c r="F210" s="22">
        <f t="shared" si="3"/>
        <v>0</v>
      </c>
    </row>
    <row r="211" spans="1:7" x14ac:dyDescent="0.25">
      <c r="A211" s="18" t="s">
        <v>215</v>
      </c>
      <c r="B211" s="18" t="s">
        <v>201</v>
      </c>
      <c r="C211" s="23">
        <f>1186+93.8</f>
        <v>1279.8</v>
      </c>
      <c r="D211" s="20" t="s">
        <v>9</v>
      </c>
      <c r="E211" s="21">
        <f>+Eenheidsprijzen!D210</f>
        <v>0</v>
      </c>
      <c r="F211" s="22">
        <f t="shared" si="3"/>
        <v>0</v>
      </c>
    </row>
    <row r="212" spans="1:7" hidden="1" x14ac:dyDescent="0.25">
      <c r="A212" s="18" t="s">
        <v>215</v>
      </c>
      <c r="B212" s="18" t="s">
        <v>202</v>
      </c>
      <c r="C212" s="23"/>
      <c r="D212" s="20" t="s">
        <v>9</v>
      </c>
      <c r="E212" s="21">
        <f>+Eenheidsprijzen!D211</f>
        <v>0</v>
      </c>
      <c r="F212" s="22">
        <f t="shared" si="3"/>
        <v>0</v>
      </c>
    </row>
    <row r="213" spans="1:7" hidden="1" x14ac:dyDescent="0.25">
      <c r="A213" s="18" t="s">
        <v>215</v>
      </c>
      <c r="B213" s="18" t="s">
        <v>203</v>
      </c>
      <c r="C213" s="23"/>
      <c r="D213" s="20" t="s">
        <v>9</v>
      </c>
      <c r="E213" s="21">
        <f>+Eenheidsprijzen!D212</f>
        <v>0</v>
      </c>
      <c r="F213" s="22">
        <f t="shared" si="3"/>
        <v>0</v>
      </c>
    </row>
    <row r="214" spans="1:7" x14ac:dyDescent="0.25">
      <c r="A214" s="18" t="s">
        <v>215</v>
      </c>
      <c r="B214" s="18" t="s">
        <v>204</v>
      </c>
      <c r="C214" s="23">
        <f>602.05+722.4</f>
        <v>1324.4499999999998</v>
      </c>
      <c r="D214" s="20" t="s">
        <v>34</v>
      </c>
      <c r="E214" s="21">
        <f>+Eenheidsprijzen!D213</f>
        <v>0</v>
      </c>
      <c r="F214" s="22">
        <f t="shared" si="3"/>
        <v>0</v>
      </c>
    </row>
    <row r="215" spans="1:7" hidden="1" x14ac:dyDescent="0.25">
      <c r="A215" s="18" t="s">
        <v>215</v>
      </c>
      <c r="B215" s="18" t="s">
        <v>205</v>
      </c>
      <c r="C215" s="19"/>
      <c r="D215" s="20" t="s">
        <v>9</v>
      </c>
      <c r="E215" s="21">
        <f>+Eenheidsprijzen!D214</f>
        <v>0</v>
      </c>
      <c r="F215" s="22">
        <f t="shared" si="3"/>
        <v>0</v>
      </c>
      <c r="G215" s="73"/>
    </row>
    <row r="216" spans="1:7" s="25" customFormat="1" hidden="1" x14ac:dyDescent="0.25">
      <c r="A216" s="18" t="s">
        <v>215</v>
      </c>
      <c r="B216" s="18" t="s">
        <v>206</v>
      </c>
      <c r="C216" s="19"/>
      <c r="D216" s="20" t="s">
        <v>34</v>
      </c>
      <c r="E216" s="21">
        <f>+Eenheidsprijzen!D215</f>
        <v>0</v>
      </c>
      <c r="F216" s="22">
        <f t="shared" si="3"/>
        <v>0</v>
      </c>
    </row>
    <row r="217" spans="1:7" hidden="1" x14ac:dyDescent="0.25">
      <c r="A217" s="18" t="s">
        <v>215</v>
      </c>
      <c r="B217" s="18" t="s">
        <v>212</v>
      </c>
      <c r="C217" s="19"/>
      <c r="D217" s="20" t="s">
        <v>9</v>
      </c>
      <c r="E217" s="21">
        <f>+Eenheidsprijzen!D216</f>
        <v>0</v>
      </c>
      <c r="F217" s="22">
        <f t="shared" si="3"/>
        <v>0</v>
      </c>
    </row>
    <row r="218" spans="1:7" s="25" customFormat="1" hidden="1" x14ac:dyDescent="0.25">
      <c r="A218" s="18" t="s">
        <v>215</v>
      </c>
      <c r="B218" s="18" t="s">
        <v>208</v>
      </c>
      <c r="C218" s="19"/>
      <c r="D218" s="20" t="s">
        <v>9</v>
      </c>
      <c r="E218" s="21">
        <f>+Eenheidsprijzen!D217</f>
        <v>0</v>
      </c>
      <c r="F218" s="22">
        <f t="shared" si="3"/>
        <v>0</v>
      </c>
    </row>
    <row r="219" spans="1:7" s="25" customFormat="1" hidden="1" x14ac:dyDescent="0.25">
      <c r="A219" s="18" t="s">
        <v>215</v>
      </c>
      <c r="B219" s="18" t="s">
        <v>209</v>
      </c>
      <c r="C219" s="19"/>
      <c r="D219" s="20" t="s">
        <v>9</v>
      </c>
      <c r="E219" s="21">
        <f>+Eenheidsprijzen!D218</f>
        <v>0</v>
      </c>
      <c r="F219" s="22">
        <f t="shared" si="3"/>
        <v>0</v>
      </c>
    </row>
    <row r="220" spans="1:7" ht="26.25" x14ac:dyDescent="0.25">
      <c r="A220" s="16" t="s">
        <v>215</v>
      </c>
      <c r="B220" s="72" t="s">
        <v>217</v>
      </c>
      <c r="C220" s="72"/>
      <c r="D220" s="16"/>
      <c r="E220" s="16"/>
      <c r="F220" s="16"/>
    </row>
    <row r="221" spans="1:7" hidden="1" x14ac:dyDescent="0.25">
      <c r="A221" s="18" t="s">
        <v>218</v>
      </c>
      <c r="B221" s="18" t="s">
        <v>193</v>
      </c>
      <c r="C221" s="19"/>
      <c r="D221" s="20" t="s">
        <v>9</v>
      </c>
      <c r="E221" s="21">
        <f>+Eenheidsprijzen!D220</f>
        <v>0</v>
      </c>
      <c r="F221" s="22">
        <f t="shared" si="3"/>
        <v>0</v>
      </c>
    </row>
    <row r="222" spans="1:7" hidden="1" x14ac:dyDescent="0.25">
      <c r="A222" s="18" t="s">
        <v>218</v>
      </c>
      <c r="B222" s="18" t="s">
        <v>194</v>
      </c>
      <c r="C222" s="19"/>
      <c r="D222" s="20" t="s">
        <v>34</v>
      </c>
      <c r="E222" s="21">
        <f>+Eenheidsprijzen!D221</f>
        <v>0</v>
      </c>
      <c r="F222" s="22">
        <f t="shared" si="3"/>
        <v>0</v>
      </c>
    </row>
    <row r="223" spans="1:7" s="74" customFormat="1" hidden="1" x14ac:dyDescent="0.25">
      <c r="A223" s="18" t="s">
        <v>218</v>
      </c>
      <c r="B223" s="18" t="s">
        <v>195</v>
      </c>
      <c r="C223" s="19"/>
      <c r="D223" s="20" t="s">
        <v>34</v>
      </c>
      <c r="E223" s="21">
        <f>+Eenheidsprijzen!D222</f>
        <v>0</v>
      </c>
      <c r="F223" s="22">
        <f t="shared" si="3"/>
        <v>0</v>
      </c>
    </row>
    <row r="224" spans="1:7" hidden="1" x14ac:dyDescent="0.25">
      <c r="A224" s="18" t="s">
        <v>218</v>
      </c>
      <c r="B224" s="18" t="s">
        <v>196</v>
      </c>
      <c r="C224" s="19"/>
      <c r="D224" s="20" t="s">
        <v>34</v>
      </c>
      <c r="E224" s="21">
        <f>+Eenheidsprijzen!D223</f>
        <v>0</v>
      </c>
      <c r="F224" s="22">
        <f t="shared" si="3"/>
        <v>0</v>
      </c>
    </row>
    <row r="225" spans="1:6" hidden="1" x14ac:dyDescent="0.25">
      <c r="A225" s="18" t="s">
        <v>218</v>
      </c>
      <c r="B225" s="18" t="s">
        <v>197</v>
      </c>
      <c r="C225" s="19"/>
      <c r="D225" s="20" t="s">
        <v>34</v>
      </c>
      <c r="E225" s="21">
        <f>+Eenheidsprijzen!D224</f>
        <v>0</v>
      </c>
      <c r="F225" s="22">
        <f t="shared" si="3"/>
        <v>0</v>
      </c>
    </row>
    <row r="226" spans="1:6" hidden="1" x14ac:dyDescent="0.25">
      <c r="A226" s="18" t="s">
        <v>218</v>
      </c>
      <c r="B226" s="18" t="s">
        <v>198</v>
      </c>
      <c r="C226" s="19"/>
      <c r="D226" s="20" t="s">
        <v>34</v>
      </c>
      <c r="E226" s="21">
        <f>+Eenheidsprijzen!D225</f>
        <v>0</v>
      </c>
      <c r="F226" s="22">
        <f t="shared" si="3"/>
        <v>0</v>
      </c>
    </row>
    <row r="227" spans="1:6" hidden="1" x14ac:dyDescent="0.25">
      <c r="A227" s="18" t="s">
        <v>218</v>
      </c>
      <c r="B227" s="18" t="s">
        <v>199</v>
      </c>
      <c r="C227" s="19"/>
      <c r="D227" s="20" t="s">
        <v>34</v>
      </c>
      <c r="E227" s="21">
        <f>+Eenheidsprijzen!D226</f>
        <v>0</v>
      </c>
      <c r="F227" s="22">
        <f t="shared" si="3"/>
        <v>0</v>
      </c>
    </row>
    <row r="228" spans="1:6" hidden="1" x14ac:dyDescent="0.25">
      <c r="A228" s="18" t="s">
        <v>218</v>
      </c>
      <c r="B228" s="18" t="s">
        <v>200</v>
      </c>
      <c r="C228" s="19"/>
      <c r="D228" s="20" t="s">
        <v>19</v>
      </c>
      <c r="E228" s="21">
        <f>+Eenheidsprijzen!D227</f>
        <v>0</v>
      </c>
      <c r="F228" s="22">
        <f t="shared" si="3"/>
        <v>0</v>
      </c>
    </row>
    <row r="229" spans="1:6" hidden="1" x14ac:dyDescent="0.25">
      <c r="A229" s="18" t="s">
        <v>218</v>
      </c>
      <c r="B229" s="18" t="s">
        <v>201</v>
      </c>
      <c r="C229" s="19"/>
      <c r="D229" s="20" t="s">
        <v>9</v>
      </c>
      <c r="E229" s="21">
        <f>+Eenheidsprijzen!D228</f>
        <v>0</v>
      </c>
      <c r="F229" s="22">
        <f t="shared" si="3"/>
        <v>0</v>
      </c>
    </row>
    <row r="230" spans="1:6" hidden="1" x14ac:dyDescent="0.25">
      <c r="A230" s="18" t="s">
        <v>218</v>
      </c>
      <c r="B230" s="18" t="s">
        <v>202</v>
      </c>
      <c r="C230" s="19"/>
      <c r="D230" s="20" t="s">
        <v>9</v>
      </c>
      <c r="E230" s="21">
        <f>+Eenheidsprijzen!D229</f>
        <v>0</v>
      </c>
      <c r="F230" s="22">
        <f t="shared" si="3"/>
        <v>0</v>
      </c>
    </row>
    <row r="231" spans="1:6" hidden="1" x14ac:dyDescent="0.25">
      <c r="A231" s="18" t="s">
        <v>218</v>
      </c>
      <c r="B231" s="18" t="s">
        <v>203</v>
      </c>
      <c r="C231" s="19"/>
      <c r="D231" s="20" t="s">
        <v>9</v>
      </c>
      <c r="E231" s="21">
        <f>+Eenheidsprijzen!D230</f>
        <v>0</v>
      </c>
      <c r="F231" s="22">
        <f t="shared" si="3"/>
        <v>0</v>
      </c>
    </row>
    <row r="232" spans="1:6" x14ac:dyDescent="0.25">
      <c r="A232" s="18" t="s">
        <v>218</v>
      </c>
      <c r="B232" s="18" t="s">
        <v>204</v>
      </c>
      <c r="C232" s="23">
        <v>32</v>
      </c>
      <c r="D232" s="20" t="s">
        <v>34</v>
      </c>
      <c r="E232" s="21">
        <f>+Eenheidsprijzen!D231</f>
        <v>0</v>
      </c>
      <c r="F232" s="22">
        <f t="shared" si="3"/>
        <v>0</v>
      </c>
    </row>
    <row r="233" spans="1:6" hidden="1" x14ac:dyDescent="0.25">
      <c r="A233" s="18" t="s">
        <v>218</v>
      </c>
      <c r="B233" s="18" t="s">
        <v>205</v>
      </c>
      <c r="C233" s="19"/>
      <c r="D233" s="20" t="s">
        <v>9</v>
      </c>
      <c r="E233" s="21">
        <f>+Eenheidsprijzen!D232</f>
        <v>0</v>
      </c>
      <c r="F233" s="22">
        <f t="shared" si="3"/>
        <v>0</v>
      </c>
    </row>
    <row r="234" spans="1:6" hidden="1" x14ac:dyDescent="0.25">
      <c r="A234" s="18" t="s">
        <v>218</v>
      </c>
      <c r="B234" s="18" t="s">
        <v>206</v>
      </c>
      <c r="C234" s="19"/>
      <c r="D234" s="20" t="s">
        <v>34</v>
      </c>
      <c r="E234" s="21">
        <f>+Eenheidsprijzen!D233</f>
        <v>0</v>
      </c>
      <c r="F234" s="22">
        <f t="shared" si="3"/>
        <v>0</v>
      </c>
    </row>
    <row r="235" spans="1:6" hidden="1" x14ac:dyDescent="0.25">
      <c r="A235" s="18" t="s">
        <v>218</v>
      </c>
      <c r="B235" s="18" t="s">
        <v>212</v>
      </c>
      <c r="C235" s="19"/>
      <c r="D235" s="20" t="s">
        <v>9</v>
      </c>
      <c r="E235" s="21">
        <f>+Eenheidsprijzen!D234</f>
        <v>0</v>
      </c>
      <c r="F235" s="22">
        <f t="shared" si="3"/>
        <v>0</v>
      </c>
    </row>
    <row r="236" spans="1:6" hidden="1" x14ac:dyDescent="0.25">
      <c r="A236" s="18" t="s">
        <v>218</v>
      </c>
      <c r="B236" s="18" t="s">
        <v>208</v>
      </c>
      <c r="C236" s="19"/>
      <c r="D236" s="20" t="s">
        <v>9</v>
      </c>
      <c r="E236" s="21">
        <f>+Eenheidsprijzen!D235</f>
        <v>0</v>
      </c>
      <c r="F236" s="22">
        <f t="shared" si="3"/>
        <v>0</v>
      </c>
    </row>
    <row r="237" spans="1:6" hidden="1" x14ac:dyDescent="0.25">
      <c r="A237" s="18" t="s">
        <v>218</v>
      </c>
      <c r="B237" s="18" t="s">
        <v>209</v>
      </c>
      <c r="C237" s="19"/>
      <c r="D237" s="20" t="s">
        <v>9</v>
      </c>
      <c r="E237" s="21">
        <f>+Eenheidsprijzen!D236</f>
        <v>0</v>
      </c>
      <c r="F237" s="22">
        <f t="shared" si="3"/>
        <v>0</v>
      </c>
    </row>
    <row r="238" spans="1:6" x14ac:dyDescent="0.25">
      <c r="A238" s="63"/>
      <c r="B238" s="63" t="s">
        <v>219</v>
      </c>
      <c r="C238" s="63"/>
      <c r="D238" s="63"/>
      <c r="E238" s="63"/>
      <c r="F238" s="63"/>
    </row>
    <row r="239" spans="1:6" hidden="1" x14ac:dyDescent="0.25">
      <c r="A239" s="16" t="s">
        <v>220</v>
      </c>
      <c r="B239" s="16" t="s">
        <v>221</v>
      </c>
      <c r="C239" s="16"/>
      <c r="D239" s="16"/>
      <c r="E239" s="16"/>
      <c r="F239" s="16"/>
    </row>
    <row r="240" spans="1:6" hidden="1" x14ac:dyDescent="0.25">
      <c r="A240" s="18" t="s">
        <v>220</v>
      </c>
      <c r="B240" s="18" t="s">
        <v>222</v>
      </c>
      <c r="C240" s="19"/>
      <c r="D240" s="20" t="s">
        <v>9</v>
      </c>
      <c r="E240" s="21">
        <f>+Eenheidsprijzen!D239</f>
        <v>0</v>
      </c>
      <c r="F240" s="22">
        <f t="shared" si="3"/>
        <v>0</v>
      </c>
    </row>
    <row r="241" spans="1:6" hidden="1" x14ac:dyDescent="0.25">
      <c r="A241" s="18" t="s">
        <v>220</v>
      </c>
      <c r="B241" s="18" t="s">
        <v>223</v>
      </c>
      <c r="C241" s="19"/>
      <c r="D241" s="20" t="s">
        <v>9</v>
      </c>
      <c r="E241" s="21">
        <f>+Eenheidsprijzen!D240</f>
        <v>0</v>
      </c>
      <c r="F241" s="22">
        <f t="shared" si="3"/>
        <v>0</v>
      </c>
    </row>
    <row r="242" spans="1:6" s="25" customFormat="1" hidden="1" x14ac:dyDescent="0.25">
      <c r="A242" s="18" t="s">
        <v>220</v>
      </c>
      <c r="B242" s="18" t="s">
        <v>224</v>
      </c>
      <c r="C242" s="19"/>
      <c r="D242" s="20" t="s">
        <v>9</v>
      </c>
      <c r="E242" s="21">
        <f>+Eenheidsprijzen!D241</f>
        <v>0</v>
      </c>
      <c r="F242" s="22">
        <f t="shared" si="3"/>
        <v>0</v>
      </c>
    </row>
    <row r="243" spans="1:6" s="25" customFormat="1" hidden="1" x14ac:dyDescent="0.25">
      <c r="A243" s="18" t="s">
        <v>220</v>
      </c>
      <c r="B243" s="18" t="s">
        <v>225</v>
      </c>
      <c r="C243" s="19"/>
      <c r="D243" s="20" t="s">
        <v>34</v>
      </c>
      <c r="E243" s="21">
        <f>+Eenheidsprijzen!D242</f>
        <v>0</v>
      </c>
      <c r="F243" s="22">
        <f t="shared" si="3"/>
        <v>0</v>
      </c>
    </row>
    <row r="244" spans="1:6" hidden="1" x14ac:dyDescent="0.25">
      <c r="A244" s="18" t="s">
        <v>220</v>
      </c>
      <c r="B244" s="18" t="s">
        <v>226</v>
      </c>
      <c r="C244" s="19"/>
      <c r="D244" s="20" t="s">
        <v>34</v>
      </c>
      <c r="E244" s="21">
        <f>+Eenheidsprijzen!D243</f>
        <v>0</v>
      </c>
      <c r="F244" s="22">
        <f t="shared" si="3"/>
        <v>0</v>
      </c>
    </row>
    <row r="245" spans="1:6" hidden="1" x14ac:dyDescent="0.25">
      <c r="A245" s="18" t="s">
        <v>220</v>
      </c>
      <c r="B245" s="18" t="s">
        <v>197</v>
      </c>
      <c r="C245" s="19"/>
      <c r="D245" s="20" t="s">
        <v>34</v>
      </c>
      <c r="E245" s="21">
        <f>+Eenheidsprijzen!D244</f>
        <v>0</v>
      </c>
      <c r="F245" s="22">
        <f t="shared" si="3"/>
        <v>0</v>
      </c>
    </row>
    <row r="246" spans="1:6" hidden="1" x14ac:dyDescent="0.25">
      <c r="A246" s="18" t="s">
        <v>220</v>
      </c>
      <c r="B246" s="18" t="s">
        <v>227</v>
      </c>
      <c r="C246" s="19"/>
      <c r="D246" s="20" t="s">
        <v>34</v>
      </c>
      <c r="E246" s="21">
        <f>+Eenheidsprijzen!D245</f>
        <v>0</v>
      </c>
      <c r="F246" s="22">
        <f t="shared" si="3"/>
        <v>0</v>
      </c>
    </row>
    <row r="247" spans="1:6" hidden="1" x14ac:dyDescent="0.25">
      <c r="A247" s="18" t="s">
        <v>220</v>
      </c>
      <c r="B247" s="18" t="s">
        <v>228</v>
      </c>
      <c r="C247" s="19"/>
      <c r="D247" s="20" t="s">
        <v>34</v>
      </c>
      <c r="E247" s="21">
        <f>+Eenheidsprijzen!D246</f>
        <v>0</v>
      </c>
      <c r="F247" s="22">
        <f t="shared" si="3"/>
        <v>0</v>
      </c>
    </row>
    <row r="248" spans="1:6" hidden="1" x14ac:dyDescent="0.25">
      <c r="A248" s="18" t="s">
        <v>220</v>
      </c>
      <c r="B248" s="18" t="s">
        <v>229</v>
      </c>
      <c r="C248" s="19"/>
      <c r="D248" s="20" t="s">
        <v>34</v>
      </c>
      <c r="E248" s="21">
        <f>+Eenheidsprijzen!D247</f>
        <v>0</v>
      </c>
      <c r="F248" s="22">
        <f t="shared" si="3"/>
        <v>0</v>
      </c>
    </row>
    <row r="249" spans="1:6" hidden="1" x14ac:dyDescent="0.25">
      <c r="A249" s="18" t="s">
        <v>220</v>
      </c>
      <c r="B249" s="18" t="s">
        <v>230</v>
      </c>
      <c r="C249" s="19"/>
      <c r="D249" s="20" t="s">
        <v>34</v>
      </c>
      <c r="E249" s="21">
        <f>+Eenheidsprijzen!D248</f>
        <v>0</v>
      </c>
      <c r="F249" s="22">
        <f t="shared" si="3"/>
        <v>0</v>
      </c>
    </row>
    <row r="250" spans="1:6" hidden="1" x14ac:dyDescent="0.25">
      <c r="A250" s="18" t="s">
        <v>220</v>
      </c>
      <c r="B250" s="18" t="s">
        <v>231</v>
      </c>
      <c r="C250" s="19"/>
      <c r="D250" s="20" t="s">
        <v>9</v>
      </c>
      <c r="E250" s="21">
        <f>+Eenheidsprijzen!D249</f>
        <v>0</v>
      </c>
      <c r="F250" s="22">
        <f t="shared" si="3"/>
        <v>0</v>
      </c>
    </row>
    <row r="251" spans="1:6" hidden="1" x14ac:dyDescent="0.25">
      <c r="A251" s="18" t="s">
        <v>220</v>
      </c>
      <c r="B251" s="18" t="s">
        <v>232</v>
      </c>
      <c r="C251" s="19"/>
      <c r="D251" s="20" t="s">
        <v>15</v>
      </c>
      <c r="E251" s="21">
        <f>+Eenheidsprijzen!D250</f>
        <v>0</v>
      </c>
      <c r="F251" s="22">
        <f t="shared" si="3"/>
        <v>0</v>
      </c>
    </row>
    <row r="252" spans="1:6" hidden="1" x14ac:dyDescent="0.25">
      <c r="A252" s="18" t="s">
        <v>220</v>
      </c>
      <c r="B252" s="18" t="s">
        <v>233</v>
      </c>
      <c r="C252" s="19"/>
      <c r="D252" s="20" t="s">
        <v>9</v>
      </c>
      <c r="E252" s="21">
        <f>+Eenheidsprijzen!D251</f>
        <v>0</v>
      </c>
      <c r="F252" s="22">
        <f t="shared" si="3"/>
        <v>0</v>
      </c>
    </row>
    <row r="253" spans="1:6" hidden="1" x14ac:dyDescent="0.25">
      <c r="A253" s="18" t="s">
        <v>220</v>
      </c>
      <c r="B253" s="18" t="s">
        <v>209</v>
      </c>
      <c r="C253" s="19"/>
      <c r="D253" s="20" t="s">
        <v>9</v>
      </c>
      <c r="E253" s="21">
        <f>+Eenheidsprijzen!D252</f>
        <v>0</v>
      </c>
      <c r="F253" s="22">
        <f t="shared" si="3"/>
        <v>0</v>
      </c>
    </row>
    <row r="254" spans="1:6" x14ac:dyDescent="0.25">
      <c r="A254" s="16" t="s">
        <v>234</v>
      </c>
      <c r="B254" s="16" t="s">
        <v>235</v>
      </c>
      <c r="C254" s="16"/>
      <c r="D254" s="16"/>
      <c r="E254" s="16"/>
      <c r="F254" s="16"/>
    </row>
    <row r="255" spans="1:6" hidden="1" x14ac:dyDescent="0.25">
      <c r="A255" s="18" t="s">
        <v>236</v>
      </c>
      <c r="B255" s="18" t="s">
        <v>222</v>
      </c>
      <c r="C255" s="19"/>
      <c r="D255" s="20" t="s">
        <v>9</v>
      </c>
      <c r="E255" s="21">
        <f>+Eenheidsprijzen!D254</f>
        <v>0</v>
      </c>
      <c r="F255" s="22">
        <f t="shared" si="3"/>
        <v>0</v>
      </c>
    </row>
    <row r="256" spans="1:6" hidden="1" x14ac:dyDescent="0.25">
      <c r="A256" s="18" t="s">
        <v>236</v>
      </c>
      <c r="B256" s="18" t="s">
        <v>223</v>
      </c>
      <c r="C256" s="19"/>
      <c r="D256" s="20" t="s">
        <v>9</v>
      </c>
      <c r="E256" s="21">
        <f>+Eenheidsprijzen!D255</f>
        <v>0</v>
      </c>
      <c r="F256" s="22">
        <f t="shared" si="3"/>
        <v>0</v>
      </c>
    </row>
    <row r="257" spans="1:6" x14ac:dyDescent="0.25">
      <c r="A257" s="18" t="s">
        <v>236</v>
      </c>
      <c r="B257" s="18" t="s">
        <v>224</v>
      </c>
      <c r="C257" s="23">
        <f>300+225</f>
        <v>525</v>
      </c>
      <c r="D257" s="20" t="s">
        <v>9</v>
      </c>
      <c r="E257" s="21">
        <f>+Eenheidsprijzen!D256</f>
        <v>0</v>
      </c>
      <c r="F257" s="22">
        <f t="shared" si="3"/>
        <v>0</v>
      </c>
    </row>
    <row r="258" spans="1:6" x14ac:dyDescent="0.25">
      <c r="A258" s="18" t="s">
        <v>236</v>
      </c>
      <c r="B258" s="18" t="s">
        <v>225</v>
      </c>
      <c r="C258" s="23">
        <v>54</v>
      </c>
      <c r="D258" s="20" t="s">
        <v>34</v>
      </c>
      <c r="E258" s="21">
        <f>+Eenheidsprijzen!D257</f>
        <v>0</v>
      </c>
      <c r="F258" s="22">
        <f t="shared" si="3"/>
        <v>0</v>
      </c>
    </row>
    <row r="259" spans="1:6" hidden="1" x14ac:dyDescent="0.25">
      <c r="A259" s="18" t="s">
        <v>236</v>
      </c>
      <c r="B259" s="18" t="s">
        <v>226</v>
      </c>
      <c r="C259" s="19"/>
      <c r="D259" s="20" t="s">
        <v>34</v>
      </c>
      <c r="E259" s="21">
        <f>+Eenheidsprijzen!D258</f>
        <v>0</v>
      </c>
      <c r="F259" s="22">
        <f t="shared" si="3"/>
        <v>0</v>
      </c>
    </row>
    <row r="260" spans="1:6" hidden="1" x14ac:dyDescent="0.25">
      <c r="A260" s="18" t="s">
        <v>236</v>
      </c>
      <c r="B260" s="18" t="s">
        <v>197</v>
      </c>
      <c r="C260" s="19"/>
      <c r="D260" s="20" t="s">
        <v>34</v>
      </c>
      <c r="E260" s="21">
        <f>+Eenheidsprijzen!D259</f>
        <v>0</v>
      </c>
      <c r="F260" s="22">
        <f t="shared" si="3"/>
        <v>0</v>
      </c>
    </row>
    <row r="261" spans="1:6" hidden="1" x14ac:dyDescent="0.25">
      <c r="A261" s="18" t="s">
        <v>236</v>
      </c>
      <c r="B261" s="18" t="s">
        <v>237</v>
      </c>
      <c r="C261" s="19"/>
      <c r="D261" s="20" t="s">
        <v>34</v>
      </c>
      <c r="E261" s="21">
        <f>+Eenheidsprijzen!D260</f>
        <v>0</v>
      </c>
      <c r="F261" s="22">
        <f t="shared" si="3"/>
        <v>0</v>
      </c>
    </row>
    <row r="262" spans="1:6" hidden="1" x14ac:dyDescent="0.25">
      <c r="A262" s="18" t="s">
        <v>236</v>
      </c>
      <c r="B262" s="18" t="s">
        <v>228</v>
      </c>
      <c r="C262" s="19"/>
      <c r="D262" s="20" t="s">
        <v>34</v>
      </c>
      <c r="E262" s="21">
        <f>+Eenheidsprijzen!D261</f>
        <v>0</v>
      </c>
      <c r="F262" s="22">
        <f t="shared" si="3"/>
        <v>0</v>
      </c>
    </row>
    <row r="263" spans="1:6" hidden="1" x14ac:dyDescent="0.25">
      <c r="A263" s="18" t="s">
        <v>236</v>
      </c>
      <c r="B263" s="18" t="s">
        <v>229</v>
      </c>
      <c r="C263" s="19"/>
      <c r="D263" s="20" t="s">
        <v>34</v>
      </c>
      <c r="E263" s="21">
        <f>+Eenheidsprijzen!D262</f>
        <v>0</v>
      </c>
      <c r="F263" s="22">
        <f t="shared" ref="F263:F326" si="4">C263*E263</f>
        <v>0</v>
      </c>
    </row>
    <row r="264" spans="1:6" hidden="1" x14ac:dyDescent="0.25">
      <c r="A264" s="18" t="s">
        <v>236</v>
      </c>
      <c r="B264" s="18" t="s">
        <v>230</v>
      </c>
      <c r="C264" s="19"/>
      <c r="D264" s="20" t="s">
        <v>34</v>
      </c>
      <c r="E264" s="21">
        <f>+Eenheidsprijzen!D263</f>
        <v>0</v>
      </c>
      <c r="F264" s="22">
        <f t="shared" si="4"/>
        <v>0</v>
      </c>
    </row>
    <row r="265" spans="1:6" hidden="1" x14ac:dyDescent="0.25">
      <c r="A265" s="18" t="s">
        <v>236</v>
      </c>
      <c r="B265" s="18" t="s">
        <v>231</v>
      </c>
      <c r="C265" s="19"/>
      <c r="D265" s="20" t="s">
        <v>9</v>
      </c>
      <c r="E265" s="21">
        <f>+Eenheidsprijzen!D264</f>
        <v>0</v>
      </c>
      <c r="F265" s="22">
        <f t="shared" si="4"/>
        <v>0</v>
      </c>
    </row>
    <row r="266" spans="1:6" hidden="1" x14ac:dyDescent="0.25">
      <c r="A266" s="18" t="s">
        <v>236</v>
      </c>
      <c r="B266" s="18" t="s">
        <v>238</v>
      </c>
      <c r="C266" s="19"/>
      <c r="D266" s="20" t="s">
        <v>15</v>
      </c>
      <c r="E266" s="21">
        <f>+Eenheidsprijzen!D265</f>
        <v>0</v>
      </c>
      <c r="F266" s="22">
        <f t="shared" si="4"/>
        <v>0</v>
      </c>
    </row>
    <row r="267" spans="1:6" hidden="1" x14ac:dyDescent="0.25">
      <c r="A267" s="18" t="s">
        <v>236</v>
      </c>
      <c r="B267" s="18" t="s">
        <v>233</v>
      </c>
      <c r="C267" s="19"/>
      <c r="D267" s="20" t="s">
        <v>9</v>
      </c>
      <c r="E267" s="21">
        <f>+Eenheidsprijzen!D266</f>
        <v>0</v>
      </c>
      <c r="F267" s="22">
        <f t="shared" si="4"/>
        <v>0</v>
      </c>
    </row>
    <row r="268" spans="1:6" hidden="1" x14ac:dyDescent="0.25">
      <c r="A268" s="16" t="s">
        <v>234</v>
      </c>
      <c r="B268" s="16" t="s">
        <v>239</v>
      </c>
      <c r="C268" s="16"/>
      <c r="D268" s="16"/>
      <c r="E268" s="16"/>
      <c r="F268" s="16"/>
    </row>
    <row r="269" spans="1:6" hidden="1" x14ac:dyDescent="0.25">
      <c r="A269" s="18" t="s">
        <v>240</v>
      </c>
      <c r="B269" s="18" t="s">
        <v>222</v>
      </c>
      <c r="C269" s="19"/>
      <c r="D269" s="20" t="s">
        <v>9</v>
      </c>
      <c r="E269" s="21">
        <f>+Eenheidsprijzen!D268</f>
        <v>0</v>
      </c>
      <c r="F269" s="22">
        <f t="shared" si="4"/>
        <v>0</v>
      </c>
    </row>
    <row r="270" spans="1:6" hidden="1" x14ac:dyDescent="0.25">
      <c r="A270" s="18" t="s">
        <v>240</v>
      </c>
      <c r="B270" s="18" t="s">
        <v>223</v>
      </c>
      <c r="C270" s="19"/>
      <c r="D270" s="20" t="s">
        <v>9</v>
      </c>
      <c r="E270" s="21">
        <f>+Eenheidsprijzen!D269</f>
        <v>0</v>
      </c>
      <c r="F270" s="22">
        <f t="shared" si="4"/>
        <v>0</v>
      </c>
    </row>
    <row r="271" spans="1:6" hidden="1" x14ac:dyDescent="0.25">
      <c r="A271" s="18" t="s">
        <v>240</v>
      </c>
      <c r="B271" s="18" t="s">
        <v>224</v>
      </c>
      <c r="C271" s="19"/>
      <c r="D271" s="20" t="s">
        <v>9</v>
      </c>
      <c r="E271" s="21">
        <f>+Eenheidsprijzen!D270</f>
        <v>0</v>
      </c>
      <c r="F271" s="22">
        <f t="shared" si="4"/>
        <v>0</v>
      </c>
    </row>
    <row r="272" spans="1:6" hidden="1" x14ac:dyDescent="0.25">
      <c r="A272" s="18" t="s">
        <v>240</v>
      </c>
      <c r="B272" s="18" t="s">
        <v>225</v>
      </c>
      <c r="C272" s="19"/>
      <c r="D272" s="20" t="s">
        <v>34</v>
      </c>
      <c r="E272" s="21">
        <f>+Eenheidsprijzen!D271</f>
        <v>0</v>
      </c>
      <c r="F272" s="22">
        <f t="shared" si="4"/>
        <v>0</v>
      </c>
    </row>
    <row r="273" spans="1:6" hidden="1" x14ac:dyDescent="0.25">
      <c r="A273" s="18" t="s">
        <v>240</v>
      </c>
      <c r="B273" s="18" t="s">
        <v>226</v>
      </c>
      <c r="C273" s="19"/>
      <c r="D273" s="20" t="s">
        <v>34</v>
      </c>
      <c r="E273" s="21">
        <f>+Eenheidsprijzen!D272</f>
        <v>0</v>
      </c>
      <c r="F273" s="22">
        <f t="shared" si="4"/>
        <v>0</v>
      </c>
    </row>
    <row r="274" spans="1:6" hidden="1" x14ac:dyDescent="0.25">
      <c r="A274" s="18" t="s">
        <v>240</v>
      </c>
      <c r="B274" s="18" t="s">
        <v>197</v>
      </c>
      <c r="C274" s="19"/>
      <c r="D274" s="20" t="s">
        <v>34</v>
      </c>
      <c r="E274" s="21">
        <f>+Eenheidsprijzen!D273</f>
        <v>0</v>
      </c>
      <c r="F274" s="22">
        <f t="shared" si="4"/>
        <v>0</v>
      </c>
    </row>
    <row r="275" spans="1:6" hidden="1" x14ac:dyDescent="0.25">
      <c r="A275" s="18" t="s">
        <v>240</v>
      </c>
      <c r="B275" s="18" t="s">
        <v>237</v>
      </c>
      <c r="C275" s="19"/>
      <c r="D275" s="20" t="s">
        <v>34</v>
      </c>
      <c r="E275" s="21">
        <f>+Eenheidsprijzen!D274</f>
        <v>0</v>
      </c>
      <c r="F275" s="22">
        <f t="shared" si="4"/>
        <v>0</v>
      </c>
    </row>
    <row r="276" spans="1:6" hidden="1" x14ac:dyDescent="0.25">
      <c r="A276" s="18" t="s">
        <v>240</v>
      </c>
      <c r="B276" s="18" t="s">
        <v>228</v>
      </c>
      <c r="C276" s="19"/>
      <c r="D276" s="20" t="s">
        <v>34</v>
      </c>
      <c r="E276" s="21">
        <f>+Eenheidsprijzen!D275</f>
        <v>0</v>
      </c>
      <c r="F276" s="22">
        <f t="shared" si="4"/>
        <v>0</v>
      </c>
    </row>
    <row r="277" spans="1:6" hidden="1" x14ac:dyDescent="0.25">
      <c r="A277" s="18" t="s">
        <v>240</v>
      </c>
      <c r="B277" s="18" t="s">
        <v>229</v>
      </c>
      <c r="C277" s="19"/>
      <c r="D277" s="20" t="s">
        <v>34</v>
      </c>
      <c r="E277" s="21">
        <f>+Eenheidsprijzen!D276</f>
        <v>0</v>
      </c>
      <c r="F277" s="22">
        <f t="shared" si="4"/>
        <v>0</v>
      </c>
    </row>
    <row r="278" spans="1:6" hidden="1" x14ac:dyDescent="0.25">
      <c r="A278" s="18" t="s">
        <v>240</v>
      </c>
      <c r="B278" s="18" t="s">
        <v>230</v>
      </c>
      <c r="C278" s="19"/>
      <c r="D278" s="20" t="s">
        <v>34</v>
      </c>
      <c r="E278" s="21">
        <f>+Eenheidsprijzen!D277</f>
        <v>0</v>
      </c>
      <c r="F278" s="22">
        <f t="shared" si="4"/>
        <v>0</v>
      </c>
    </row>
    <row r="279" spans="1:6" hidden="1" x14ac:dyDescent="0.25">
      <c r="A279" s="18" t="s">
        <v>240</v>
      </c>
      <c r="B279" s="18" t="s">
        <v>231</v>
      </c>
      <c r="C279" s="19"/>
      <c r="D279" s="20" t="s">
        <v>9</v>
      </c>
      <c r="E279" s="21">
        <f>+Eenheidsprijzen!D278</f>
        <v>0</v>
      </c>
      <c r="F279" s="22">
        <f t="shared" si="4"/>
        <v>0</v>
      </c>
    </row>
    <row r="280" spans="1:6" hidden="1" x14ac:dyDescent="0.25">
      <c r="A280" s="18" t="s">
        <v>240</v>
      </c>
      <c r="B280" s="18" t="s">
        <v>238</v>
      </c>
      <c r="C280" s="19"/>
      <c r="D280" s="20" t="s">
        <v>15</v>
      </c>
      <c r="E280" s="21">
        <f>+Eenheidsprijzen!D279</f>
        <v>0</v>
      </c>
      <c r="F280" s="22">
        <f t="shared" si="4"/>
        <v>0</v>
      </c>
    </row>
    <row r="281" spans="1:6" hidden="1" x14ac:dyDescent="0.25">
      <c r="A281" s="18" t="s">
        <v>240</v>
      </c>
      <c r="B281" s="18" t="s">
        <v>233</v>
      </c>
      <c r="C281" s="19"/>
      <c r="D281" s="20" t="s">
        <v>9</v>
      </c>
      <c r="E281" s="21">
        <f>+Eenheidsprijzen!D280</f>
        <v>0</v>
      </c>
      <c r="F281" s="22">
        <f t="shared" si="4"/>
        <v>0</v>
      </c>
    </row>
    <row r="282" spans="1:6" ht="39" x14ac:dyDescent="0.25">
      <c r="A282" s="63"/>
      <c r="B282" s="75" t="s">
        <v>359</v>
      </c>
      <c r="C282" s="75"/>
      <c r="D282" s="63"/>
      <c r="E282" s="63"/>
      <c r="F282" s="63"/>
    </row>
    <row r="283" spans="1:6" hidden="1" x14ac:dyDescent="0.25">
      <c r="A283" s="16" t="s">
        <v>242</v>
      </c>
      <c r="B283" s="16" t="s">
        <v>221</v>
      </c>
      <c r="C283" s="16"/>
      <c r="D283" s="16"/>
      <c r="E283" s="16"/>
      <c r="F283" s="16"/>
    </row>
    <row r="284" spans="1:6" hidden="1" x14ac:dyDescent="0.25">
      <c r="A284" s="18" t="s">
        <v>243</v>
      </c>
      <c r="B284" s="18" t="s">
        <v>244</v>
      </c>
      <c r="C284" s="19"/>
      <c r="D284" s="20" t="s">
        <v>9</v>
      </c>
      <c r="E284" s="21">
        <f>+Eenheidsprijzen!D283</f>
        <v>0</v>
      </c>
      <c r="F284" s="22">
        <f t="shared" si="4"/>
        <v>0</v>
      </c>
    </row>
    <row r="285" spans="1:6" hidden="1" x14ac:dyDescent="0.25">
      <c r="A285" s="18" t="s">
        <v>243</v>
      </c>
      <c r="B285" s="18" t="s">
        <v>89</v>
      </c>
      <c r="C285" s="19"/>
      <c r="D285" s="20" t="s">
        <v>34</v>
      </c>
      <c r="E285" s="21">
        <f>+Eenheidsprijzen!D284</f>
        <v>0</v>
      </c>
      <c r="F285" s="22">
        <f t="shared" si="4"/>
        <v>0</v>
      </c>
    </row>
    <row r="286" spans="1:6" hidden="1" x14ac:dyDescent="0.25">
      <c r="A286" s="18" t="s">
        <v>243</v>
      </c>
      <c r="B286" s="18" t="s">
        <v>245</v>
      </c>
      <c r="C286" s="19"/>
      <c r="D286" s="20" t="s">
        <v>34</v>
      </c>
      <c r="E286" s="21">
        <f>+Eenheidsprijzen!D285</f>
        <v>0</v>
      </c>
      <c r="F286" s="22">
        <f t="shared" si="4"/>
        <v>0</v>
      </c>
    </row>
    <row r="287" spans="1:6" hidden="1" x14ac:dyDescent="0.25">
      <c r="A287" s="18" t="s">
        <v>243</v>
      </c>
      <c r="B287" s="18" t="s">
        <v>91</v>
      </c>
      <c r="C287" s="19"/>
      <c r="D287" s="20" t="s">
        <v>9</v>
      </c>
      <c r="E287" s="21">
        <f>+Eenheidsprijzen!D286</f>
        <v>0</v>
      </c>
      <c r="F287" s="22">
        <f t="shared" si="4"/>
        <v>0</v>
      </c>
    </row>
    <row r="288" spans="1:6" hidden="1" x14ac:dyDescent="0.25">
      <c r="A288" s="18" t="s">
        <v>243</v>
      </c>
      <c r="B288" s="18" t="s">
        <v>246</v>
      </c>
      <c r="C288" s="19"/>
      <c r="D288" s="20" t="s">
        <v>34</v>
      </c>
      <c r="E288" s="21">
        <f>+Eenheidsprijzen!D287</f>
        <v>0</v>
      </c>
      <c r="F288" s="22">
        <f t="shared" si="4"/>
        <v>0</v>
      </c>
    </row>
    <row r="289" spans="1:6" hidden="1" x14ac:dyDescent="0.25">
      <c r="A289" s="18" t="s">
        <v>243</v>
      </c>
      <c r="B289" s="18" t="s">
        <v>247</v>
      </c>
      <c r="C289" s="19"/>
      <c r="D289" s="20" t="s">
        <v>34</v>
      </c>
      <c r="E289" s="21">
        <f>+Eenheidsprijzen!D288</f>
        <v>0</v>
      </c>
      <c r="F289" s="22">
        <f t="shared" si="4"/>
        <v>0</v>
      </c>
    </row>
    <row r="290" spans="1:6" x14ac:dyDescent="0.25">
      <c r="A290" s="16" t="s">
        <v>248</v>
      </c>
      <c r="B290" s="76" t="s">
        <v>249</v>
      </c>
      <c r="C290" s="76"/>
      <c r="D290" s="16"/>
      <c r="E290" s="16"/>
      <c r="F290" s="16"/>
    </row>
    <row r="291" spans="1:6" hidden="1" x14ac:dyDescent="0.25">
      <c r="A291" s="18" t="s">
        <v>250</v>
      </c>
      <c r="B291" s="18" t="s">
        <v>244</v>
      </c>
      <c r="C291" s="19"/>
      <c r="D291" s="20" t="s">
        <v>9</v>
      </c>
      <c r="E291" s="21">
        <f>+Eenheidsprijzen!D290</f>
        <v>0</v>
      </c>
      <c r="F291" s="22">
        <f t="shared" si="4"/>
        <v>0</v>
      </c>
    </row>
    <row r="292" spans="1:6" hidden="1" x14ac:dyDescent="0.25">
      <c r="A292" s="18" t="s">
        <v>250</v>
      </c>
      <c r="B292" s="18" t="s">
        <v>89</v>
      </c>
      <c r="C292" s="19"/>
      <c r="D292" s="20" t="s">
        <v>34</v>
      </c>
      <c r="E292" s="21">
        <f>+Eenheidsprijzen!D291</f>
        <v>0</v>
      </c>
      <c r="F292" s="22">
        <f t="shared" si="4"/>
        <v>0</v>
      </c>
    </row>
    <row r="293" spans="1:6" x14ac:dyDescent="0.25">
      <c r="A293" s="18" t="s">
        <v>250</v>
      </c>
      <c r="B293" s="18" t="s">
        <v>245</v>
      </c>
      <c r="C293" s="23">
        <v>73.599999999999994</v>
      </c>
      <c r="D293" s="20" t="s">
        <v>34</v>
      </c>
      <c r="E293" s="21">
        <f>+Eenheidsprijzen!D292</f>
        <v>0</v>
      </c>
      <c r="F293" s="22">
        <f t="shared" si="4"/>
        <v>0</v>
      </c>
    </row>
    <row r="294" spans="1:6" hidden="1" x14ac:dyDescent="0.25">
      <c r="A294" s="18" t="s">
        <v>250</v>
      </c>
      <c r="B294" s="18" t="s">
        <v>91</v>
      </c>
      <c r="C294" s="19"/>
      <c r="D294" s="20" t="s">
        <v>9</v>
      </c>
      <c r="E294" s="21">
        <f>+Eenheidsprijzen!D293</f>
        <v>0</v>
      </c>
      <c r="F294" s="22">
        <f t="shared" si="4"/>
        <v>0</v>
      </c>
    </row>
    <row r="295" spans="1:6" hidden="1" x14ac:dyDescent="0.25">
      <c r="A295" s="18" t="s">
        <v>250</v>
      </c>
      <c r="B295" s="18" t="s">
        <v>246</v>
      </c>
      <c r="C295" s="19"/>
      <c r="D295" s="20" t="s">
        <v>34</v>
      </c>
      <c r="E295" s="21">
        <f>+Eenheidsprijzen!D294</f>
        <v>0</v>
      </c>
      <c r="F295" s="22">
        <f t="shared" si="4"/>
        <v>0</v>
      </c>
    </row>
    <row r="296" spans="1:6" hidden="1" x14ac:dyDescent="0.25">
      <c r="A296" s="18" t="s">
        <v>250</v>
      </c>
      <c r="B296" s="18" t="s">
        <v>247</v>
      </c>
      <c r="C296" s="19"/>
      <c r="D296" s="20" t="s">
        <v>34</v>
      </c>
      <c r="E296" s="21">
        <f>+Eenheidsprijzen!D295</f>
        <v>0</v>
      </c>
      <c r="F296" s="22">
        <f t="shared" si="4"/>
        <v>0</v>
      </c>
    </row>
    <row r="297" spans="1:6" hidden="1" x14ac:dyDescent="0.25">
      <c r="A297" s="16" t="s">
        <v>251</v>
      </c>
      <c r="B297" s="76" t="s">
        <v>252</v>
      </c>
      <c r="C297" s="76"/>
      <c r="D297" s="16"/>
      <c r="E297" s="16"/>
      <c r="F297" s="16"/>
    </row>
    <row r="298" spans="1:6" hidden="1" x14ac:dyDescent="0.25">
      <c r="A298" s="18" t="s">
        <v>253</v>
      </c>
      <c r="B298" s="18" t="s">
        <v>244</v>
      </c>
      <c r="C298" s="19"/>
      <c r="D298" s="20" t="s">
        <v>9</v>
      </c>
      <c r="E298" s="21">
        <f>+Eenheidsprijzen!D297</f>
        <v>0</v>
      </c>
      <c r="F298" s="22">
        <f t="shared" si="4"/>
        <v>0</v>
      </c>
    </row>
    <row r="299" spans="1:6" hidden="1" x14ac:dyDescent="0.25">
      <c r="A299" s="18" t="s">
        <v>253</v>
      </c>
      <c r="B299" s="18" t="s">
        <v>89</v>
      </c>
      <c r="C299" s="19"/>
      <c r="D299" s="20" t="s">
        <v>34</v>
      </c>
      <c r="E299" s="21">
        <f>+Eenheidsprijzen!D298</f>
        <v>0</v>
      </c>
      <c r="F299" s="22">
        <f t="shared" si="4"/>
        <v>0</v>
      </c>
    </row>
    <row r="300" spans="1:6" hidden="1" x14ac:dyDescent="0.25">
      <c r="A300" s="18" t="s">
        <v>253</v>
      </c>
      <c r="B300" s="18" t="s">
        <v>245</v>
      </c>
      <c r="C300" s="19"/>
      <c r="D300" s="20" t="s">
        <v>34</v>
      </c>
      <c r="E300" s="21">
        <f>+Eenheidsprijzen!D299</f>
        <v>0</v>
      </c>
      <c r="F300" s="22">
        <f t="shared" si="4"/>
        <v>0</v>
      </c>
    </row>
    <row r="301" spans="1:6" hidden="1" x14ac:dyDescent="0.25">
      <c r="A301" s="18" t="s">
        <v>253</v>
      </c>
      <c r="B301" s="18" t="s">
        <v>91</v>
      </c>
      <c r="C301" s="19"/>
      <c r="D301" s="20" t="s">
        <v>9</v>
      </c>
      <c r="E301" s="21">
        <f>+Eenheidsprijzen!D300</f>
        <v>0</v>
      </c>
      <c r="F301" s="22">
        <f t="shared" si="4"/>
        <v>0</v>
      </c>
    </row>
    <row r="302" spans="1:6" hidden="1" x14ac:dyDescent="0.25">
      <c r="A302" s="18" t="s">
        <v>253</v>
      </c>
      <c r="B302" s="18" t="s">
        <v>246</v>
      </c>
      <c r="C302" s="19"/>
      <c r="D302" s="20" t="s">
        <v>34</v>
      </c>
      <c r="E302" s="21">
        <f>+Eenheidsprijzen!D301</f>
        <v>0</v>
      </c>
      <c r="F302" s="22">
        <f t="shared" si="4"/>
        <v>0</v>
      </c>
    </row>
    <row r="303" spans="1:6" hidden="1" x14ac:dyDescent="0.25">
      <c r="A303" s="18" t="s">
        <v>253</v>
      </c>
      <c r="B303" s="18" t="s">
        <v>247</v>
      </c>
      <c r="C303" s="19"/>
      <c r="D303" s="20" t="s">
        <v>34</v>
      </c>
      <c r="E303" s="21">
        <f>+Eenheidsprijzen!D302</f>
        <v>0</v>
      </c>
      <c r="F303" s="22">
        <f t="shared" si="4"/>
        <v>0</v>
      </c>
    </row>
    <row r="304" spans="1:6" hidden="1" x14ac:dyDescent="0.25">
      <c r="A304" s="16" t="s">
        <v>254</v>
      </c>
      <c r="B304" s="16" t="s">
        <v>255</v>
      </c>
      <c r="C304" s="16"/>
      <c r="D304" s="16"/>
      <c r="E304" s="16"/>
      <c r="F304" s="16"/>
    </row>
    <row r="305" spans="1:6" hidden="1" x14ac:dyDescent="0.25">
      <c r="A305" s="18" t="s">
        <v>256</v>
      </c>
      <c r="B305" s="18" t="s">
        <v>244</v>
      </c>
      <c r="C305" s="19"/>
      <c r="D305" s="20" t="s">
        <v>9</v>
      </c>
      <c r="E305" s="21">
        <f>+Eenheidsprijzen!D304</f>
        <v>0</v>
      </c>
      <c r="F305" s="22">
        <f t="shared" si="4"/>
        <v>0</v>
      </c>
    </row>
    <row r="306" spans="1:6" hidden="1" x14ac:dyDescent="0.25">
      <c r="A306" s="18" t="s">
        <v>256</v>
      </c>
      <c r="B306" s="18" t="s">
        <v>89</v>
      </c>
      <c r="C306" s="19"/>
      <c r="D306" s="20" t="s">
        <v>34</v>
      </c>
      <c r="E306" s="21">
        <f>+Eenheidsprijzen!D305</f>
        <v>0</v>
      </c>
      <c r="F306" s="22">
        <f t="shared" si="4"/>
        <v>0</v>
      </c>
    </row>
    <row r="307" spans="1:6" hidden="1" x14ac:dyDescent="0.25">
      <c r="A307" s="18" t="s">
        <v>256</v>
      </c>
      <c r="B307" s="18" t="s">
        <v>245</v>
      </c>
      <c r="C307" s="19"/>
      <c r="D307" s="20" t="s">
        <v>34</v>
      </c>
      <c r="E307" s="21">
        <f>+Eenheidsprijzen!D306</f>
        <v>0</v>
      </c>
      <c r="F307" s="22">
        <f t="shared" si="4"/>
        <v>0</v>
      </c>
    </row>
    <row r="308" spans="1:6" hidden="1" x14ac:dyDescent="0.25">
      <c r="A308" s="18" t="s">
        <v>256</v>
      </c>
      <c r="B308" s="18" t="s">
        <v>91</v>
      </c>
      <c r="C308" s="19"/>
      <c r="D308" s="20" t="s">
        <v>9</v>
      </c>
      <c r="E308" s="21">
        <f>+Eenheidsprijzen!D307</f>
        <v>0</v>
      </c>
      <c r="F308" s="22">
        <f t="shared" si="4"/>
        <v>0</v>
      </c>
    </row>
    <row r="309" spans="1:6" hidden="1" x14ac:dyDescent="0.25">
      <c r="A309" s="18" t="s">
        <v>256</v>
      </c>
      <c r="B309" s="18" t="s">
        <v>246</v>
      </c>
      <c r="C309" s="19"/>
      <c r="D309" s="20" t="s">
        <v>34</v>
      </c>
      <c r="E309" s="21">
        <f>+Eenheidsprijzen!D308</f>
        <v>0</v>
      </c>
      <c r="F309" s="22">
        <f t="shared" si="4"/>
        <v>0</v>
      </c>
    </row>
    <row r="310" spans="1:6" hidden="1" x14ac:dyDescent="0.25">
      <c r="A310" s="18" t="s">
        <v>256</v>
      </c>
      <c r="B310" s="18" t="s">
        <v>247</v>
      </c>
      <c r="C310" s="19"/>
      <c r="D310" s="20" t="s">
        <v>34</v>
      </c>
      <c r="E310" s="21">
        <f>+Eenheidsprijzen!D309</f>
        <v>0</v>
      </c>
      <c r="F310" s="22">
        <f t="shared" si="4"/>
        <v>0</v>
      </c>
    </row>
    <row r="311" spans="1:6" hidden="1" x14ac:dyDescent="0.25">
      <c r="A311" s="76" t="s">
        <v>257</v>
      </c>
      <c r="B311" s="76" t="s">
        <v>258</v>
      </c>
      <c r="C311" s="76"/>
      <c r="D311" s="77"/>
      <c r="E311" s="77"/>
      <c r="F311" s="77"/>
    </row>
    <row r="312" spans="1:6" hidden="1" x14ac:dyDescent="0.25">
      <c r="A312" s="18" t="s">
        <v>259</v>
      </c>
      <c r="B312" s="18" t="s">
        <v>260</v>
      </c>
      <c r="C312" s="19"/>
      <c r="D312" s="20" t="s">
        <v>34</v>
      </c>
      <c r="E312" s="21">
        <f>+Eenheidsprijzen!D311</f>
        <v>0</v>
      </c>
      <c r="F312" s="22">
        <f t="shared" si="4"/>
        <v>0</v>
      </c>
    </row>
    <row r="313" spans="1:6" hidden="1" x14ac:dyDescent="0.25">
      <c r="A313" s="18" t="s">
        <v>261</v>
      </c>
      <c r="B313" s="18" t="s">
        <v>262</v>
      </c>
      <c r="C313" s="19"/>
      <c r="D313" s="20" t="s">
        <v>34</v>
      </c>
      <c r="E313" s="21">
        <f>+Eenheidsprijzen!D312</f>
        <v>0</v>
      </c>
      <c r="F313" s="22">
        <f t="shared" si="4"/>
        <v>0</v>
      </c>
    </row>
    <row r="314" spans="1:6" hidden="1" x14ac:dyDescent="0.25">
      <c r="A314" s="18" t="s">
        <v>263</v>
      </c>
      <c r="B314" s="18" t="s">
        <v>264</v>
      </c>
      <c r="C314" s="19"/>
      <c r="D314" s="20" t="s">
        <v>34</v>
      </c>
      <c r="E314" s="21">
        <f>+Eenheidsprijzen!D313</f>
        <v>0</v>
      </c>
      <c r="F314" s="22">
        <f t="shared" si="4"/>
        <v>0</v>
      </c>
    </row>
    <row r="315" spans="1:6" hidden="1" x14ac:dyDescent="0.25">
      <c r="A315" s="18" t="s">
        <v>265</v>
      </c>
      <c r="B315" s="62" t="s">
        <v>266</v>
      </c>
      <c r="C315" s="19"/>
      <c r="D315" s="20" t="s">
        <v>34</v>
      </c>
      <c r="E315" s="21">
        <f>+Eenheidsprijzen!D314</f>
        <v>0</v>
      </c>
      <c r="F315" s="22">
        <f t="shared" si="4"/>
        <v>0</v>
      </c>
    </row>
    <row r="316" spans="1:6" ht="26.25" hidden="1" x14ac:dyDescent="0.25">
      <c r="A316" s="18" t="s">
        <v>267</v>
      </c>
      <c r="B316" s="62" t="s">
        <v>268</v>
      </c>
      <c r="C316" s="78"/>
      <c r="D316" s="20" t="s">
        <v>34</v>
      </c>
      <c r="E316" s="21">
        <f>+Eenheidsprijzen!D315</f>
        <v>0</v>
      </c>
      <c r="F316" s="22">
        <f t="shared" si="4"/>
        <v>0</v>
      </c>
    </row>
    <row r="317" spans="1:6" ht="26.25" hidden="1" x14ac:dyDescent="0.25">
      <c r="A317" s="18" t="s">
        <v>269</v>
      </c>
      <c r="B317" s="62" t="s">
        <v>270</v>
      </c>
      <c r="C317" s="78"/>
      <c r="D317" s="20" t="s">
        <v>34</v>
      </c>
      <c r="E317" s="21">
        <f>+Eenheidsprijzen!D316</f>
        <v>0</v>
      </c>
      <c r="F317" s="22">
        <f t="shared" si="4"/>
        <v>0</v>
      </c>
    </row>
    <row r="318" spans="1:6" x14ac:dyDescent="0.25">
      <c r="A318" s="63"/>
      <c r="B318" s="63" t="s">
        <v>271</v>
      </c>
      <c r="C318" s="63"/>
      <c r="D318" s="65"/>
      <c r="E318" s="65"/>
      <c r="F318" s="65"/>
    </row>
    <row r="319" spans="1:6" x14ac:dyDescent="0.25">
      <c r="A319" s="16" t="s">
        <v>272</v>
      </c>
      <c r="B319" s="16" t="s">
        <v>273</v>
      </c>
      <c r="C319" s="16"/>
      <c r="D319" s="16"/>
      <c r="E319" s="16"/>
      <c r="F319" s="16"/>
    </row>
    <row r="320" spans="1:6" x14ac:dyDescent="0.25">
      <c r="A320" s="31" t="s">
        <v>274</v>
      </c>
      <c r="B320" s="18" t="s">
        <v>201</v>
      </c>
      <c r="C320" s="23">
        <v>370.93</v>
      </c>
      <c r="D320" s="20" t="s">
        <v>9</v>
      </c>
      <c r="E320" s="21">
        <f>+Eenheidsprijzen!D319</f>
        <v>0</v>
      </c>
      <c r="F320" s="22">
        <f t="shared" si="4"/>
        <v>0</v>
      </c>
    </row>
    <row r="321" spans="1:6" hidden="1" x14ac:dyDescent="0.25">
      <c r="A321" s="31" t="s">
        <v>274</v>
      </c>
      <c r="B321" s="18" t="s">
        <v>202</v>
      </c>
      <c r="C321" s="23"/>
      <c r="D321" s="20" t="s">
        <v>9</v>
      </c>
      <c r="E321" s="21">
        <f>+Eenheidsprijzen!D320</f>
        <v>0</v>
      </c>
      <c r="F321" s="22">
        <f t="shared" si="4"/>
        <v>0</v>
      </c>
    </row>
    <row r="322" spans="1:6" hidden="1" x14ac:dyDescent="0.25">
      <c r="A322" s="31" t="s">
        <v>272</v>
      </c>
      <c r="B322" s="18" t="s">
        <v>275</v>
      </c>
      <c r="C322" s="23"/>
      <c r="D322" s="20" t="s">
        <v>34</v>
      </c>
      <c r="E322" s="21">
        <f>+Eenheidsprijzen!D321</f>
        <v>0</v>
      </c>
      <c r="F322" s="22">
        <f t="shared" si="4"/>
        <v>0</v>
      </c>
    </row>
    <row r="323" spans="1:6" hidden="1" x14ac:dyDescent="0.25">
      <c r="A323" s="31" t="s">
        <v>272</v>
      </c>
      <c r="B323" s="18" t="s">
        <v>276</v>
      </c>
      <c r="C323" s="23"/>
      <c r="D323" s="20" t="s">
        <v>34</v>
      </c>
      <c r="E323" s="21">
        <f>+Eenheidsprijzen!D322</f>
        <v>0</v>
      </c>
      <c r="F323" s="22">
        <f t="shared" si="4"/>
        <v>0</v>
      </c>
    </row>
    <row r="324" spans="1:6" hidden="1" x14ac:dyDescent="0.25">
      <c r="A324" s="31" t="s">
        <v>272</v>
      </c>
      <c r="B324" s="18" t="s">
        <v>205</v>
      </c>
      <c r="C324" s="23"/>
      <c r="D324" s="20" t="s">
        <v>34</v>
      </c>
      <c r="E324" s="21">
        <f>+Eenheidsprijzen!D323</f>
        <v>0</v>
      </c>
      <c r="F324" s="22">
        <f t="shared" si="4"/>
        <v>0</v>
      </c>
    </row>
    <row r="325" spans="1:6" x14ac:dyDescent="0.25">
      <c r="A325" s="31" t="s">
        <v>272</v>
      </c>
      <c r="B325" s="18" t="s">
        <v>206</v>
      </c>
      <c r="C325" s="23">
        <v>94.17</v>
      </c>
      <c r="D325" s="20" t="s">
        <v>34</v>
      </c>
      <c r="E325" s="21">
        <f>+Eenheidsprijzen!D324</f>
        <v>0</v>
      </c>
      <c r="F325" s="22">
        <f t="shared" si="4"/>
        <v>0</v>
      </c>
    </row>
    <row r="326" spans="1:6" x14ac:dyDescent="0.25">
      <c r="A326" s="31" t="s">
        <v>272</v>
      </c>
      <c r="B326" s="18" t="s">
        <v>212</v>
      </c>
      <c r="C326" s="23">
        <v>19.48</v>
      </c>
      <c r="D326" s="20" t="s">
        <v>9</v>
      </c>
      <c r="E326" s="21">
        <f>+Eenheidsprijzen!D325</f>
        <v>0</v>
      </c>
      <c r="F326" s="22">
        <f t="shared" si="4"/>
        <v>0</v>
      </c>
    </row>
    <row r="327" spans="1:6" hidden="1" x14ac:dyDescent="0.25">
      <c r="A327" s="31" t="s">
        <v>272</v>
      </c>
      <c r="B327" s="18" t="s">
        <v>208</v>
      </c>
      <c r="C327" s="19"/>
      <c r="D327" s="20" t="s">
        <v>9</v>
      </c>
      <c r="E327" s="21">
        <f>+Eenheidsprijzen!D326</f>
        <v>0</v>
      </c>
      <c r="F327" s="22">
        <f t="shared" ref="F327:F390" si="5">C327*E327</f>
        <v>0</v>
      </c>
    </row>
    <row r="328" spans="1:6" hidden="1" x14ac:dyDescent="0.25">
      <c r="A328" s="31" t="s">
        <v>272</v>
      </c>
      <c r="B328" s="18" t="s">
        <v>209</v>
      </c>
      <c r="C328" s="19"/>
      <c r="D328" s="20" t="s">
        <v>9</v>
      </c>
      <c r="E328" s="21">
        <f>+Eenheidsprijzen!D327</f>
        <v>0</v>
      </c>
      <c r="F328" s="22">
        <f t="shared" si="5"/>
        <v>0</v>
      </c>
    </row>
    <row r="329" spans="1:6" hidden="1" x14ac:dyDescent="0.25">
      <c r="A329" s="31" t="s">
        <v>272</v>
      </c>
      <c r="B329" s="18" t="s">
        <v>277</v>
      </c>
      <c r="C329" s="19"/>
      <c r="D329" s="20" t="s">
        <v>9</v>
      </c>
      <c r="E329" s="21">
        <f>+Eenheidsprijzen!D328</f>
        <v>0</v>
      </c>
      <c r="F329" s="22">
        <f t="shared" si="5"/>
        <v>0</v>
      </c>
    </row>
    <row r="330" spans="1:6" hidden="1" x14ac:dyDescent="0.25">
      <c r="A330" s="31" t="s">
        <v>272</v>
      </c>
      <c r="B330" s="18" t="s">
        <v>278</v>
      </c>
      <c r="C330" s="19"/>
      <c r="D330" s="20" t="s">
        <v>34</v>
      </c>
      <c r="E330" s="21">
        <f>+Eenheidsprijzen!D329</f>
        <v>0</v>
      </c>
      <c r="F330" s="22">
        <f t="shared" si="5"/>
        <v>0</v>
      </c>
    </row>
    <row r="331" spans="1:6" hidden="1" x14ac:dyDescent="0.25">
      <c r="A331" s="31" t="s">
        <v>272</v>
      </c>
      <c r="B331" s="18" t="s">
        <v>279</v>
      </c>
      <c r="C331" s="19"/>
      <c r="D331" s="20" t="s">
        <v>34</v>
      </c>
      <c r="E331" s="21">
        <f>+Eenheidsprijzen!D330</f>
        <v>0</v>
      </c>
      <c r="F331" s="22">
        <f t="shared" si="5"/>
        <v>0</v>
      </c>
    </row>
    <row r="332" spans="1:6" hidden="1" x14ac:dyDescent="0.25">
      <c r="A332" s="31" t="s">
        <v>272</v>
      </c>
      <c r="B332" s="18" t="s">
        <v>280</v>
      </c>
      <c r="C332" s="19"/>
      <c r="D332" s="20" t="s">
        <v>34</v>
      </c>
      <c r="E332" s="21">
        <f>+Eenheidsprijzen!D331</f>
        <v>0</v>
      </c>
      <c r="F332" s="22">
        <f t="shared" si="5"/>
        <v>0</v>
      </c>
    </row>
    <row r="333" spans="1:6" ht="38.25" x14ac:dyDescent="0.25">
      <c r="A333" s="71" t="s">
        <v>281</v>
      </c>
      <c r="B333" s="79" t="s">
        <v>282</v>
      </c>
      <c r="C333" s="79"/>
      <c r="D333" s="80"/>
      <c r="E333" s="80"/>
      <c r="F333" s="80"/>
    </row>
    <row r="334" spans="1:6" x14ac:dyDescent="0.25">
      <c r="A334" s="20" t="s">
        <v>281</v>
      </c>
      <c r="B334" s="18" t="s">
        <v>201</v>
      </c>
      <c r="C334" s="23">
        <v>775</v>
      </c>
      <c r="D334" s="20" t="s">
        <v>9</v>
      </c>
      <c r="E334" s="21">
        <f>+Eenheidsprijzen!D333</f>
        <v>0</v>
      </c>
      <c r="F334" s="22">
        <f t="shared" si="5"/>
        <v>0</v>
      </c>
    </row>
    <row r="335" spans="1:6" hidden="1" x14ac:dyDescent="0.25">
      <c r="A335" s="20" t="s">
        <v>281</v>
      </c>
      <c r="B335" s="18" t="s">
        <v>202</v>
      </c>
      <c r="C335" s="23"/>
      <c r="D335" s="20" t="s">
        <v>9</v>
      </c>
      <c r="E335" s="21">
        <f>+Eenheidsprijzen!D334</f>
        <v>0</v>
      </c>
      <c r="F335" s="22">
        <f t="shared" si="5"/>
        <v>0</v>
      </c>
    </row>
    <row r="336" spans="1:6" hidden="1" x14ac:dyDescent="0.25">
      <c r="A336" s="20" t="s">
        <v>281</v>
      </c>
      <c r="B336" s="18" t="s">
        <v>275</v>
      </c>
      <c r="C336" s="23"/>
      <c r="D336" s="20" t="s">
        <v>34</v>
      </c>
      <c r="E336" s="21">
        <f>+Eenheidsprijzen!D335</f>
        <v>0</v>
      </c>
      <c r="F336" s="22">
        <f t="shared" si="5"/>
        <v>0</v>
      </c>
    </row>
    <row r="337" spans="1:6" hidden="1" x14ac:dyDescent="0.25">
      <c r="A337" s="20" t="s">
        <v>281</v>
      </c>
      <c r="B337" s="18" t="s">
        <v>276</v>
      </c>
      <c r="C337" s="23"/>
      <c r="D337" s="20" t="s">
        <v>34</v>
      </c>
      <c r="E337" s="21">
        <f>+Eenheidsprijzen!D336</f>
        <v>0</v>
      </c>
      <c r="F337" s="22">
        <f t="shared" si="5"/>
        <v>0</v>
      </c>
    </row>
    <row r="338" spans="1:6" hidden="1" x14ac:dyDescent="0.25">
      <c r="A338" s="20" t="s">
        <v>281</v>
      </c>
      <c r="B338" s="18" t="s">
        <v>205</v>
      </c>
      <c r="C338" s="23"/>
      <c r="D338" s="20" t="s">
        <v>34</v>
      </c>
      <c r="E338" s="21">
        <f>+Eenheidsprijzen!D337</f>
        <v>0</v>
      </c>
      <c r="F338" s="22">
        <f t="shared" si="5"/>
        <v>0</v>
      </c>
    </row>
    <row r="339" spans="1:6" hidden="1" x14ac:dyDescent="0.25">
      <c r="A339" s="20" t="s">
        <v>281</v>
      </c>
      <c r="B339" s="18" t="s">
        <v>206</v>
      </c>
      <c r="C339" s="23"/>
      <c r="D339" s="20" t="s">
        <v>34</v>
      </c>
      <c r="E339" s="21">
        <f>+Eenheidsprijzen!D338</f>
        <v>0</v>
      </c>
      <c r="F339" s="22">
        <f t="shared" si="5"/>
        <v>0</v>
      </c>
    </row>
    <row r="340" spans="1:6" hidden="1" x14ac:dyDescent="0.25">
      <c r="A340" s="20" t="s">
        <v>281</v>
      </c>
      <c r="B340" s="18" t="s">
        <v>212</v>
      </c>
      <c r="C340" s="23"/>
      <c r="D340" s="20" t="s">
        <v>9</v>
      </c>
      <c r="E340" s="21">
        <f>+Eenheidsprijzen!D339</f>
        <v>0</v>
      </c>
      <c r="F340" s="22">
        <f t="shared" si="5"/>
        <v>0</v>
      </c>
    </row>
    <row r="341" spans="1:6" hidden="1" x14ac:dyDescent="0.25">
      <c r="A341" s="20" t="s">
        <v>281</v>
      </c>
      <c r="B341" s="18" t="s">
        <v>208</v>
      </c>
      <c r="C341" s="23"/>
      <c r="D341" s="20" t="s">
        <v>9</v>
      </c>
      <c r="E341" s="21">
        <f>+Eenheidsprijzen!D340</f>
        <v>0</v>
      </c>
      <c r="F341" s="22">
        <f t="shared" si="5"/>
        <v>0</v>
      </c>
    </row>
    <row r="342" spans="1:6" hidden="1" x14ac:dyDescent="0.25">
      <c r="A342" s="20" t="s">
        <v>281</v>
      </c>
      <c r="B342" s="18" t="s">
        <v>209</v>
      </c>
      <c r="C342" s="23"/>
      <c r="D342" s="20" t="s">
        <v>9</v>
      </c>
      <c r="E342" s="21">
        <f>+Eenheidsprijzen!D341</f>
        <v>0</v>
      </c>
      <c r="F342" s="22">
        <f t="shared" si="5"/>
        <v>0</v>
      </c>
    </row>
    <row r="343" spans="1:6" x14ac:dyDescent="0.25">
      <c r="A343" s="20" t="s">
        <v>281</v>
      </c>
      <c r="B343" s="18" t="s">
        <v>283</v>
      </c>
      <c r="C343" s="23">
        <v>1030</v>
      </c>
      <c r="D343" s="20" t="s">
        <v>9</v>
      </c>
      <c r="E343" s="21">
        <f>+Eenheidsprijzen!D342</f>
        <v>0</v>
      </c>
      <c r="F343" s="22">
        <f t="shared" si="5"/>
        <v>0</v>
      </c>
    </row>
    <row r="344" spans="1:6" x14ac:dyDescent="0.25">
      <c r="A344" s="20" t="s">
        <v>281</v>
      </c>
      <c r="B344" s="18" t="s">
        <v>278</v>
      </c>
      <c r="C344" s="23">
        <v>23.52</v>
      </c>
      <c r="D344" s="20" t="s">
        <v>34</v>
      </c>
      <c r="E344" s="21">
        <f>+Eenheidsprijzen!D343</f>
        <v>0</v>
      </c>
      <c r="F344" s="22">
        <f t="shared" si="5"/>
        <v>0</v>
      </c>
    </row>
    <row r="345" spans="1:6" x14ac:dyDescent="0.25">
      <c r="A345" s="20" t="s">
        <v>281</v>
      </c>
      <c r="B345" s="18" t="s">
        <v>279</v>
      </c>
      <c r="C345" s="23">
        <v>27.42</v>
      </c>
      <c r="D345" s="20" t="s">
        <v>34</v>
      </c>
      <c r="E345" s="21">
        <f>+Eenheidsprijzen!D344</f>
        <v>0</v>
      </c>
      <c r="F345" s="22">
        <f t="shared" si="5"/>
        <v>0</v>
      </c>
    </row>
    <row r="346" spans="1:6" hidden="1" x14ac:dyDescent="0.25">
      <c r="A346" s="20" t="s">
        <v>281</v>
      </c>
      <c r="B346" s="18" t="s">
        <v>280</v>
      </c>
      <c r="C346" s="19"/>
      <c r="D346" s="20" t="s">
        <v>34</v>
      </c>
      <c r="E346" s="21">
        <f>+Eenheidsprijzen!D345</f>
        <v>0</v>
      </c>
      <c r="F346" s="22">
        <f t="shared" si="5"/>
        <v>0</v>
      </c>
    </row>
    <row r="347" spans="1:6" ht="38.25" x14ac:dyDescent="0.25">
      <c r="A347" s="71" t="s">
        <v>284</v>
      </c>
      <c r="B347" s="79" t="s">
        <v>285</v>
      </c>
      <c r="C347" s="79"/>
      <c r="D347" s="80"/>
      <c r="E347" s="80"/>
      <c r="F347" s="80"/>
    </row>
    <row r="348" spans="1:6" x14ac:dyDescent="0.25">
      <c r="A348" s="20" t="s">
        <v>284</v>
      </c>
      <c r="B348" s="18" t="s">
        <v>201</v>
      </c>
      <c r="C348" s="23">
        <v>1280</v>
      </c>
      <c r="D348" s="20" t="s">
        <v>9</v>
      </c>
      <c r="E348" s="21">
        <f>+Eenheidsprijzen!D347</f>
        <v>0</v>
      </c>
      <c r="F348" s="22">
        <f t="shared" si="5"/>
        <v>0</v>
      </c>
    </row>
    <row r="349" spans="1:6" hidden="1" x14ac:dyDescent="0.25">
      <c r="A349" s="20" t="s">
        <v>284</v>
      </c>
      <c r="B349" s="18" t="s">
        <v>202</v>
      </c>
      <c r="C349" s="23"/>
      <c r="D349" s="20" t="s">
        <v>9</v>
      </c>
      <c r="E349" s="21">
        <f>+Eenheidsprijzen!D348</f>
        <v>0</v>
      </c>
      <c r="F349" s="22">
        <f t="shared" si="5"/>
        <v>0</v>
      </c>
    </row>
    <row r="350" spans="1:6" x14ac:dyDescent="0.25">
      <c r="A350" s="20" t="s">
        <v>284</v>
      </c>
      <c r="B350" s="18" t="s">
        <v>275</v>
      </c>
      <c r="C350" s="23">
        <v>6</v>
      </c>
      <c r="D350" s="20" t="s">
        <v>34</v>
      </c>
      <c r="E350" s="21">
        <f>+Eenheidsprijzen!D349</f>
        <v>0</v>
      </c>
      <c r="F350" s="22">
        <f t="shared" si="5"/>
        <v>0</v>
      </c>
    </row>
    <row r="351" spans="1:6" hidden="1" x14ac:dyDescent="0.25">
      <c r="A351" s="20" t="s">
        <v>284</v>
      </c>
      <c r="B351" s="18" t="s">
        <v>276</v>
      </c>
      <c r="C351" s="19"/>
      <c r="D351" s="20" t="s">
        <v>34</v>
      </c>
      <c r="E351" s="21">
        <f>+Eenheidsprijzen!D350</f>
        <v>0</v>
      </c>
      <c r="F351" s="22">
        <f t="shared" si="5"/>
        <v>0</v>
      </c>
    </row>
    <row r="352" spans="1:6" hidden="1" x14ac:dyDescent="0.25">
      <c r="A352" s="20" t="s">
        <v>284</v>
      </c>
      <c r="B352" s="18" t="s">
        <v>205</v>
      </c>
      <c r="C352" s="19"/>
      <c r="D352" s="20" t="s">
        <v>34</v>
      </c>
      <c r="E352" s="21">
        <f>+Eenheidsprijzen!D351</f>
        <v>0</v>
      </c>
      <c r="F352" s="22">
        <f t="shared" si="5"/>
        <v>0</v>
      </c>
    </row>
    <row r="353" spans="1:6" hidden="1" x14ac:dyDescent="0.25">
      <c r="A353" s="20" t="s">
        <v>284</v>
      </c>
      <c r="B353" s="18" t="s">
        <v>206</v>
      </c>
      <c r="C353" s="19"/>
      <c r="D353" s="20" t="s">
        <v>34</v>
      </c>
      <c r="E353" s="21">
        <f>+Eenheidsprijzen!D352</f>
        <v>0</v>
      </c>
      <c r="F353" s="22">
        <f t="shared" si="5"/>
        <v>0</v>
      </c>
    </row>
    <row r="354" spans="1:6" hidden="1" x14ac:dyDescent="0.25">
      <c r="A354" s="20" t="s">
        <v>284</v>
      </c>
      <c r="B354" s="18" t="s">
        <v>212</v>
      </c>
      <c r="C354" s="19"/>
      <c r="D354" s="20" t="s">
        <v>9</v>
      </c>
      <c r="E354" s="21">
        <f>+Eenheidsprijzen!D353</f>
        <v>0</v>
      </c>
      <c r="F354" s="22">
        <f t="shared" si="5"/>
        <v>0</v>
      </c>
    </row>
    <row r="355" spans="1:6" hidden="1" x14ac:dyDescent="0.25">
      <c r="A355" s="20" t="s">
        <v>284</v>
      </c>
      <c r="B355" s="18" t="s">
        <v>208</v>
      </c>
      <c r="C355" s="19"/>
      <c r="D355" s="20" t="s">
        <v>9</v>
      </c>
      <c r="E355" s="21">
        <f>+Eenheidsprijzen!D354</f>
        <v>0</v>
      </c>
      <c r="F355" s="22">
        <f t="shared" si="5"/>
        <v>0</v>
      </c>
    </row>
    <row r="356" spans="1:6" hidden="1" x14ac:dyDescent="0.25">
      <c r="A356" s="20" t="s">
        <v>284</v>
      </c>
      <c r="B356" s="18" t="s">
        <v>209</v>
      </c>
      <c r="C356" s="19"/>
      <c r="D356" s="20" t="s">
        <v>9</v>
      </c>
      <c r="E356" s="21">
        <f>+Eenheidsprijzen!D355</f>
        <v>0</v>
      </c>
      <c r="F356" s="22">
        <f t="shared" si="5"/>
        <v>0</v>
      </c>
    </row>
    <row r="357" spans="1:6" hidden="1" x14ac:dyDescent="0.25">
      <c r="A357" s="20" t="s">
        <v>284</v>
      </c>
      <c r="B357" s="18" t="s">
        <v>283</v>
      </c>
      <c r="C357" s="19"/>
      <c r="D357" s="20" t="s">
        <v>9</v>
      </c>
      <c r="E357" s="21">
        <f>+Eenheidsprijzen!D356</f>
        <v>0</v>
      </c>
      <c r="F357" s="22">
        <f t="shared" si="5"/>
        <v>0</v>
      </c>
    </row>
    <row r="358" spans="1:6" hidden="1" x14ac:dyDescent="0.25">
      <c r="A358" s="20" t="s">
        <v>284</v>
      </c>
      <c r="B358" s="18" t="s">
        <v>278</v>
      </c>
      <c r="C358" s="19"/>
      <c r="D358" s="20" t="s">
        <v>34</v>
      </c>
      <c r="E358" s="21">
        <f>+Eenheidsprijzen!D357</f>
        <v>0</v>
      </c>
      <c r="F358" s="22">
        <f t="shared" si="5"/>
        <v>0</v>
      </c>
    </row>
    <row r="359" spans="1:6" hidden="1" x14ac:dyDescent="0.25">
      <c r="A359" s="20" t="s">
        <v>284</v>
      </c>
      <c r="B359" s="18" t="s">
        <v>279</v>
      </c>
      <c r="C359" s="19"/>
      <c r="D359" s="20" t="s">
        <v>34</v>
      </c>
      <c r="E359" s="21">
        <f>+Eenheidsprijzen!D358</f>
        <v>0</v>
      </c>
      <c r="F359" s="22">
        <f t="shared" si="5"/>
        <v>0</v>
      </c>
    </row>
    <row r="360" spans="1:6" hidden="1" x14ac:dyDescent="0.25">
      <c r="A360" s="20" t="s">
        <v>284</v>
      </c>
      <c r="B360" s="18" t="s">
        <v>280</v>
      </c>
      <c r="C360" s="19"/>
      <c r="D360" s="20" t="s">
        <v>34</v>
      </c>
      <c r="E360" s="21">
        <f>+Eenheidsprijzen!D359</f>
        <v>0</v>
      </c>
      <c r="F360" s="22">
        <f t="shared" si="5"/>
        <v>0</v>
      </c>
    </row>
    <row r="361" spans="1:6" hidden="1" x14ac:dyDescent="0.25">
      <c r="A361" s="63"/>
      <c r="B361" s="63" t="s">
        <v>286</v>
      </c>
      <c r="C361" s="63"/>
      <c r="D361" s="63"/>
      <c r="E361" s="63"/>
      <c r="F361" s="63"/>
    </row>
    <row r="362" spans="1:6" hidden="1" x14ac:dyDescent="0.25">
      <c r="A362" s="16" t="s">
        <v>287</v>
      </c>
      <c r="B362" s="16" t="s">
        <v>221</v>
      </c>
      <c r="C362" s="16"/>
      <c r="D362" s="16"/>
      <c r="E362" s="16"/>
      <c r="F362" s="16"/>
    </row>
    <row r="363" spans="1:6" hidden="1" x14ac:dyDescent="0.25">
      <c r="A363" s="33" t="s">
        <v>287</v>
      </c>
      <c r="B363" s="18" t="s">
        <v>222</v>
      </c>
      <c r="C363" s="19"/>
      <c r="D363" s="20" t="s">
        <v>9</v>
      </c>
      <c r="E363" s="21">
        <f>+Eenheidsprijzen!D362</f>
        <v>0</v>
      </c>
      <c r="F363" s="22">
        <f t="shared" si="5"/>
        <v>0</v>
      </c>
    </row>
    <row r="364" spans="1:6" hidden="1" x14ac:dyDescent="0.25">
      <c r="A364" s="33" t="s">
        <v>287</v>
      </c>
      <c r="B364" s="18" t="s">
        <v>223</v>
      </c>
      <c r="C364" s="19"/>
      <c r="D364" s="20" t="s">
        <v>9</v>
      </c>
      <c r="E364" s="21">
        <f>+Eenheidsprijzen!D363</f>
        <v>0</v>
      </c>
      <c r="F364" s="22">
        <f t="shared" si="5"/>
        <v>0</v>
      </c>
    </row>
    <row r="365" spans="1:6" hidden="1" x14ac:dyDescent="0.25">
      <c r="A365" s="33" t="s">
        <v>287</v>
      </c>
      <c r="B365" s="18" t="s">
        <v>224</v>
      </c>
      <c r="C365" s="19"/>
      <c r="D365" s="20" t="s">
        <v>9</v>
      </c>
      <c r="E365" s="21">
        <f>+Eenheidsprijzen!D364</f>
        <v>0</v>
      </c>
      <c r="F365" s="22">
        <f t="shared" si="5"/>
        <v>0</v>
      </c>
    </row>
    <row r="366" spans="1:6" hidden="1" x14ac:dyDescent="0.25">
      <c r="A366" s="33" t="s">
        <v>287</v>
      </c>
      <c r="B366" s="18" t="s">
        <v>225</v>
      </c>
      <c r="C366" s="19"/>
      <c r="D366" s="20" t="s">
        <v>34</v>
      </c>
      <c r="E366" s="21">
        <f>+Eenheidsprijzen!D365</f>
        <v>0</v>
      </c>
      <c r="F366" s="22">
        <f t="shared" si="5"/>
        <v>0</v>
      </c>
    </row>
    <row r="367" spans="1:6" hidden="1" x14ac:dyDescent="0.25">
      <c r="A367" s="33" t="s">
        <v>287</v>
      </c>
      <c r="B367" s="18" t="s">
        <v>228</v>
      </c>
      <c r="C367" s="19"/>
      <c r="D367" s="20" t="s">
        <v>34</v>
      </c>
      <c r="E367" s="21">
        <f>+Eenheidsprijzen!D366</f>
        <v>0</v>
      </c>
      <c r="F367" s="22">
        <f t="shared" si="5"/>
        <v>0</v>
      </c>
    </row>
    <row r="368" spans="1:6" hidden="1" x14ac:dyDescent="0.25">
      <c r="A368" s="33" t="s">
        <v>287</v>
      </c>
      <c r="B368" s="18" t="s">
        <v>288</v>
      </c>
      <c r="C368" s="19"/>
      <c r="D368" s="20" t="s">
        <v>34</v>
      </c>
      <c r="E368" s="21">
        <f>+Eenheidsprijzen!D367</f>
        <v>0</v>
      </c>
      <c r="F368" s="22">
        <f t="shared" si="5"/>
        <v>0</v>
      </c>
    </row>
    <row r="369" spans="1:6" hidden="1" x14ac:dyDescent="0.25">
      <c r="A369" s="33" t="s">
        <v>287</v>
      </c>
      <c r="B369" s="18" t="s">
        <v>289</v>
      </c>
      <c r="C369" s="19"/>
      <c r="D369" s="20" t="s">
        <v>34</v>
      </c>
      <c r="E369" s="21">
        <f>+Eenheidsprijzen!D368</f>
        <v>0</v>
      </c>
      <c r="F369" s="22">
        <f t="shared" si="5"/>
        <v>0</v>
      </c>
    </row>
    <row r="370" spans="1:6" hidden="1" x14ac:dyDescent="0.25">
      <c r="A370" s="33" t="s">
        <v>287</v>
      </c>
      <c r="B370" s="18" t="s">
        <v>231</v>
      </c>
      <c r="C370" s="19"/>
      <c r="D370" s="20" t="s">
        <v>9</v>
      </c>
      <c r="E370" s="21">
        <f>+Eenheidsprijzen!D369</f>
        <v>0</v>
      </c>
      <c r="F370" s="22">
        <f t="shared" si="5"/>
        <v>0</v>
      </c>
    </row>
    <row r="371" spans="1:6" hidden="1" x14ac:dyDescent="0.25">
      <c r="A371" s="33" t="s">
        <v>287</v>
      </c>
      <c r="B371" s="18" t="s">
        <v>233</v>
      </c>
      <c r="C371" s="19"/>
      <c r="D371" s="20" t="s">
        <v>9</v>
      </c>
      <c r="E371" s="21">
        <f>+Eenheidsprijzen!D370</f>
        <v>0</v>
      </c>
      <c r="F371" s="22">
        <f t="shared" si="5"/>
        <v>0</v>
      </c>
    </row>
    <row r="372" spans="1:6" hidden="1" x14ac:dyDescent="0.25">
      <c r="A372" s="33" t="s">
        <v>287</v>
      </c>
      <c r="B372" s="18" t="s">
        <v>209</v>
      </c>
      <c r="C372" s="19"/>
      <c r="D372" s="20" t="s">
        <v>9</v>
      </c>
      <c r="E372" s="21">
        <f>+Eenheidsprijzen!D371</f>
        <v>0</v>
      </c>
      <c r="F372" s="22">
        <f t="shared" si="5"/>
        <v>0</v>
      </c>
    </row>
    <row r="373" spans="1:6" hidden="1" x14ac:dyDescent="0.25">
      <c r="A373" s="63" t="s">
        <v>290</v>
      </c>
      <c r="B373" s="63" t="s">
        <v>291</v>
      </c>
      <c r="C373" s="63"/>
      <c r="D373" s="63"/>
      <c r="E373" s="63"/>
      <c r="F373" s="63"/>
    </row>
    <row r="374" spans="1:6" hidden="1" x14ac:dyDescent="0.25">
      <c r="A374" s="18" t="s">
        <v>292</v>
      </c>
      <c r="B374" s="62" t="s">
        <v>293</v>
      </c>
      <c r="C374" s="19"/>
      <c r="D374" s="20" t="s">
        <v>34</v>
      </c>
      <c r="E374" s="21">
        <f>+Eenheidsprijzen!D373</f>
        <v>0</v>
      </c>
      <c r="F374" s="22">
        <f t="shared" si="5"/>
        <v>0</v>
      </c>
    </row>
    <row r="375" spans="1:6" hidden="1" x14ac:dyDescent="0.25">
      <c r="A375" s="18" t="s">
        <v>294</v>
      </c>
      <c r="B375" s="62" t="s">
        <v>295</v>
      </c>
      <c r="C375" s="19"/>
      <c r="D375" s="20" t="s">
        <v>34</v>
      </c>
      <c r="E375" s="21">
        <f>+Eenheidsprijzen!D374</f>
        <v>0</v>
      </c>
      <c r="F375" s="22">
        <f t="shared" si="5"/>
        <v>0</v>
      </c>
    </row>
    <row r="376" spans="1:6" hidden="1" x14ac:dyDescent="0.25">
      <c r="A376" s="18" t="s">
        <v>296</v>
      </c>
      <c r="B376" s="62" t="s">
        <v>297</v>
      </c>
      <c r="C376" s="19"/>
      <c r="D376" s="20" t="s">
        <v>34</v>
      </c>
      <c r="E376" s="21">
        <f>+Eenheidsprijzen!D375</f>
        <v>0</v>
      </c>
      <c r="F376" s="22">
        <f t="shared" si="5"/>
        <v>0</v>
      </c>
    </row>
    <row r="377" spans="1:6" hidden="1" x14ac:dyDescent="0.25">
      <c r="A377" s="18" t="s">
        <v>298</v>
      </c>
      <c r="B377" s="62" t="s">
        <v>299</v>
      </c>
      <c r="C377" s="19"/>
      <c r="D377" s="20" t="s">
        <v>34</v>
      </c>
      <c r="E377" s="21">
        <f>+Eenheidsprijzen!D376</f>
        <v>0</v>
      </c>
      <c r="F377" s="22">
        <f t="shared" si="5"/>
        <v>0</v>
      </c>
    </row>
    <row r="378" spans="1:6" hidden="1" x14ac:dyDescent="0.25">
      <c r="A378" s="18" t="s">
        <v>300</v>
      </c>
      <c r="B378" s="62" t="s">
        <v>301</v>
      </c>
      <c r="C378" s="19"/>
      <c r="D378" s="20" t="s">
        <v>34</v>
      </c>
      <c r="E378" s="21">
        <f>+Eenheidsprijzen!D377</f>
        <v>0</v>
      </c>
      <c r="F378" s="22">
        <f t="shared" si="5"/>
        <v>0</v>
      </c>
    </row>
    <row r="379" spans="1:6" ht="26.25" hidden="1" x14ac:dyDescent="0.25">
      <c r="A379" s="18" t="s">
        <v>302</v>
      </c>
      <c r="B379" s="62" t="s">
        <v>303</v>
      </c>
      <c r="C379" s="19"/>
      <c r="D379" s="20" t="s">
        <v>34</v>
      </c>
      <c r="E379" s="21">
        <f>+Eenheidsprijzen!D378</f>
        <v>0</v>
      </c>
      <c r="F379" s="22">
        <f t="shared" si="5"/>
        <v>0</v>
      </c>
    </row>
    <row r="380" spans="1:6" ht="26.25" hidden="1" x14ac:dyDescent="0.25">
      <c r="A380" s="18" t="s">
        <v>304</v>
      </c>
      <c r="B380" s="62" t="s">
        <v>305</v>
      </c>
      <c r="C380" s="19"/>
      <c r="D380" s="20" t="s">
        <v>34</v>
      </c>
      <c r="E380" s="21">
        <f>+Eenheidsprijzen!D379</f>
        <v>0</v>
      </c>
      <c r="F380" s="22">
        <f t="shared" si="5"/>
        <v>0</v>
      </c>
    </row>
    <row r="381" spans="1:6" hidden="1" x14ac:dyDescent="0.25">
      <c r="A381" s="18" t="s">
        <v>306</v>
      </c>
      <c r="B381" s="62"/>
      <c r="C381" s="19"/>
      <c r="D381" s="20" t="s">
        <v>34</v>
      </c>
      <c r="E381" s="21">
        <f>+Eenheidsprijzen!D380</f>
        <v>0</v>
      </c>
      <c r="F381" s="22">
        <f t="shared" si="5"/>
        <v>0</v>
      </c>
    </row>
    <row r="382" spans="1:6" x14ac:dyDescent="0.25">
      <c r="A382" s="63"/>
      <c r="B382" s="63" t="s">
        <v>360</v>
      </c>
      <c r="C382" s="63"/>
      <c r="D382" s="63"/>
      <c r="E382" s="63"/>
      <c r="F382" s="63"/>
    </row>
    <row r="383" spans="1:6" x14ac:dyDescent="0.25">
      <c r="A383" s="16" t="s">
        <v>308</v>
      </c>
      <c r="B383" s="16" t="s">
        <v>309</v>
      </c>
      <c r="C383" s="16"/>
      <c r="D383" s="16"/>
      <c r="E383" s="16"/>
      <c r="F383" s="16"/>
    </row>
    <row r="384" spans="1:6" hidden="1" x14ac:dyDescent="0.25">
      <c r="A384" s="18" t="s">
        <v>308</v>
      </c>
      <c r="B384" s="18" t="s">
        <v>310</v>
      </c>
      <c r="C384" s="19"/>
      <c r="D384" s="20" t="s">
        <v>34</v>
      </c>
      <c r="E384" s="21">
        <f>+Eenheidsprijzen!D383</f>
        <v>0</v>
      </c>
      <c r="F384" s="22">
        <f t="shared" si="5"/>
        <v>0</v>
      </c>
    </row>
    <row r="385" spans="1:6" x14ac:dyDescent="0.25">
      <c r="A385" s="18" t="s">
        <v>311</v>
      </c>
      <c r="B385" s="18" t="s">
        <v>312</v>
      </c>
      <c r="C385" s="23">
        <f>798+1899+45</f>
        <v>2742</v>
      </c>
      <c r="D385" s="20" t="s">
        <v>34</v>
      </c>
      <c r="E385" s="21">
        <f>+Eenheidsprijzen!D384</f>
        <v>0</v>
      </c>
      <c r="F385" s="22">
        <f t="shared" si="5"/>
        <v>0</v>
      </c>
    </row>
    <row r="386" spans="1:6" hidden="1" x14ac:dyDescent="0.25">
      <c r="A386" s="18" t="s">
        <v>313</v>
      </c>
      <c r="B386" s="18" t="s">
        <v>245</v>
      </c>
      <c r="C386" s="19"/>
      <c r="D386" s="20" t="s">
        <v>9</v>
      </c>
      <c r="E386" s="21">
        <f>+Eenheidsprijzen!D385</f>
        <v>0</v>
      </c>
      <c r="F386" s="22">
        <f t="shared" si="5"/>
        <v>0</v>
      </c>
    </row>
    <row r="387" spans="1:6" x14ac:dyDescent="0.25">
      <c r="A387" s="16" t="s">
        <v>311</v>
      </c>
      <c r="B387" s="76" t="s">
        <v>249</v>
      </c>
      <c r="C387" s="76"/>
      <c r="D387" s="16"/>
      <c r="E387" s="16"/>
      <c r="F387" s="16"/>
    </row>
    <row r="388" spans="1:6" x14ac:dyDescent="0.25">
      <c r="A388" s="18" t="s">
        <v>311</v>
      </c>
      <c r="B388" s="18" t="s">
        <v>310</v>
      </c>
      <c r="C388" s="23">
        <v>110</v>
      </c>
      <c r="D388" s="20" t="s">
        <v>34</v>
      </c>
      <c r="E388" s="21">
        <f>+Eenheidsprijzen!D387</f>
        <v>0</v>
      </c>
      <c r="F388" s="22">
        <f t="shared" si="5"/>
        <v>0</v>
      </c>
    </row>
    <row r="389" spans="1:6" ht="15" hidden="1" customHeight="1" x14ac:dyDescent="0.25">
      <c r="A389" s="18" t="s">
        <v>311</v>
      </c>
      <c r="B389" s="18" t="s">
        <v>312</v>
      </c>
      <c r="C389" s="19"/>
      <c r="D389" s="20" t="s">
        <v>34</v>
      </c>
      <c r="E389" s="21">
        <f>+Eenheidsprijzen!D388</f>
        <v>0</v>
      </c>
      <c r="F389" s="22">
        <f t="shared" si="5"/>
        <v>0</v>
      </c>
    </row>
    <row r="390" spans="1:6" hidden="1" x14ac:dyDescent="0.25">
      <c r="A390" s="18" t="s">
        <v>311</v>
      </c>
      <c r="B390" s="18" t="s">
        <v>245</v>
      </c>
      <c r="C390" s="19"/>
      <c r="D390" s="20" t="s">
        <v>9</v>
      </c>
      <c r="E390" s="21">
        <f>+Eenheidsprijzen!D389</f>
        <v>0</v>
      </c>
      <c r="F390" s="22">
        <f t="shared" si="5"/>
        <v>0</v>
      </c>
    </row>
    <row r="391" spans="1:6" hidden="1" x14ac:dyDescent="0.25">
      <c r="A391" s="76" t="s">
        <v>257</v>
      </c>
      <c r="B391" s="76" t="s">
        <v>314</v>
      </c>
      <c r="C391" s="76"/>
      <c r="D391" s="77"/>
      <c r="E391" s="77"/>
      <c r="F391" s="77"/>
    </row>
    <row r="392" spans="1:6" hidden="1" x14ac:dyDescent="0.25">
      <c r="A392" s="18" t="s">
        <v>315</v>
      </c>
      <c r="B392" s="18" t="s">
        <v>316</v>
      </c>
      <c r="C392" s="19"/>
      <c r="D392" s="20" t="s">
        <v>34</v>
      </c>
      <c r="E392" s="21">
        <f>+Eenheidsprijzen!D391</f>
        <v>0</v>
      </c>
      <c r="F392" s="22">
        <f t="shared" ref="F392:F427" si="6">C392*E392</f>
        <v>0</v>
      </c>
    </row>
    <row r="393" spans="1:6" hidden="1" x14ac:dyDescent="0.25">
      <c r="A393" s="18" t="s">
        <v>317</v>
      </c>
      <c r="B393" s="18" t="s">
        <v>264</v>
      </c>
      <c r="C393" s="19"/>
      <c r="D393" s="20" t="s">
        <v>34</v>
      </c>
      <c r="E393" s="21">
        <f>+Eenheidsprijzen!D392</f>
        <v>0</v>
      </c>
      <c r="F393" s="22">
        <f t="shared" si="6"/>
        <v>0</v>
      </c>
    </row>
    <row r="394" spans="1:6" hidden="1" x14ac:dyDescent="0.25">
      <c r="A394" s="18" t="s">
        <v>318</v>
      </c>
      <c r="B394" s="18" t="s">
        <v>319</v>
      </c>
      <c r="C394" s="19"/>
      <c r="D394" s="20" t="s">
        <v>34</v>
      </c>
      <c r="E394" s="21">
        <f>+Eenheidsprijzen!D393</f>
        <v>0</v>
      </c>
      <c r="F394" s="22">
        <f t="shared" si="6"/>
        <v>0</v>
      </c>
    </row>
    <row r="395" spans="1:6" hidden="1" x14ac:dyDescent="0.25">
      <c r="A395" s="18" t="s">
        <v>320</v>
      </c>
      <c r="B395" s="18" t="s">
        <v>321</v>
      </c>
      <c r="C395" s="19"/>
      <c r="D395" s="20" t="s">
        <v>34</v>
      </c>
      <c r="E395" s="21">
        <f>+Eenheidsprijzen!D394</f>
        <v>0</v>
      </c>
      <c r="F395" s="22">
        <f t="shared" si="6"/>
        <v>0</v>
      </c>
    </row>
    <row r="396" spans="1:6" ht="40.15" hidden="1" customHeight="1" x14ac:dyDescent="0.25">
      <c r="A396" s="18" t="s">
        <v>323</v>
      </c>
      <c r="B396" s="62" t="s">
        <v>324</v>
      </c>
      <c r="C396" s="78"/>
      <c r="D396" s="20" t="s">
        <v>34</v>
      </c>
      <c r="E396" s="21">
        <f>+Eenheidsprijzen!D395</f>
        <v>0</v>
      </c>
      <c r="F396" s="22">
        <f t="shared" si="6"/>
        <v>0</v>
      </c>
    </row>
    <row r="397" spans="1:6" ht="15" customHeight="1" x14ac:dyDescent="0.25">
      <c r="A397" s="81" t="s">
        <v>361</v>
      </c>
      <c r="B397" s="82"/>
      <c r="C397" s="83"/>
      <c r="D397" s="84"/>
      <c r="E397" s="84"/>
      <c r="F397" s="85">
        <f>SUM(F6:F396)</f>
        <v>0</v>
      </c>
    </row>
    <row r="398" spans="1:6" x14ac:dyDescent="0.25">
      <c r="A398" s="16"/>
      <c r="B398" s="16" t="s">
        <v>326</v>
      </c>
      <c r="C398" s="16"/>
      <c r="D398" s="86"/>
      <c r="E398" s="86"/>
      <c r="F398" s="86"/>
    </row>
    <row r="399" spans="1:6" x14ac:dyDescent="0.25">
      <c r="A399" s="87"/>
      <c r="B399" s="88" t="s">
        <v>362</v>
      </c>
      <c r="C399" s="88"/>
      <c r="D399" s="89" t="s">
        <v>76</v>
      </c>
      <c r="E399" s="57">
        <f>+Eenheidsprijzen!D398</f>
        <v>0</v>
      </c>
      <c r="F399" s="90">
        <f>F397*E399</f>
        <v>0</v>
      </c>
    </row>
    <row r="400" spans="1:6" x14ac:dyDescent="0.25">
      <c r="A400" s="87"/>
      <c r="B400" s="88" t="s">
        <v>363</v>
      </c>
      <c r="C400" s="88"/>
      <c r="D400" s="89"/>
      <c r="E400" s="89"/>
      <c r="F400" s="89"/>
    </row>
    <row r="401" spans="1:6" x14ac:dyDescent="0.25">
      <c r="A401" s="91"/>
      <c r="B401" s="88" t="s">
        <v>364</v>
      </c>
      <c r="C401" s="88"/>
      <c r="D401" s="20"/>
      <c r="E401" s="20"/>
      <c r="F401" s="20"/>
    </row>
    <row r="402" spans="1:6" x14ac:dyDescent="0.25">
      <c r="A402" s="91"/>
      <c r="B402" s="88" t="s">
        <v>365</v>
      </c>
      <c r="C402" s="88"/>
      <c r="D402" s="20"/>
      <c r="E402" s="20"/>
      <c r="F402" s="20"/>
    </row>
    <row r="403" spans="1:6" ht="15" customHeight="1" x14ac:dyDescent="0.25">
      <c r="A403" s="91"/>
      <c r="B403" s="88" t="s">
        <v>366</v>
      </c>
      <c r="C403" s="88"/>
      <c r="D403" s="20"/>
      <c r="E403" s="20"/>
      <c r="F403" s="20"/>
    </row>
    <row r="404" spans="1:6" ht="15" customHeight="1" x14ac:dyDescent="0.25">
      <c r="A404" s="92"/>
      <c r="B404" s="93" t="s">
        <v>328</v>
      </c>
      <c r="C404" s="94"/>
      <c r="D404" s="95"/>
      <c r="E404" s="96"/>
      <c r="F404" s="96"/>
    </row>
    <row r="405" spans="1:6" x14ac:dyDescent="0.25">
      <c r="A405" s="18"/>
      <c r="B405" s="18" t="s">
        <v>330</v>
      </c>
      <c r="C405" s="97">
        <f>F397/5000</f>
        <v>0</v>
      </c>
      <c r="D405" s="20" t="s">
        <v>331</v>
      </c>
      <c r="E405" s="98">
        <f>+Eenheidsprijzen!D401</f>
        <v>0</v>
      </c>
      <c r="F405" s="22">
        <f t="shared" si="6"/>
        <v>0</v>
      </c>
    </row>
    <row r="406" spans="1:6" x14ac:dyDescent="0.25">
      <c r="A406" s="18"/>
      <c r="B406" s="18" t="s">
        <v>332</v>
      </c>
      <c r="C406" s="97">
        <f>F397/5000</f>
        <v>0</v>
      </c>
      <c r="D406" s="20" t="s">
        <v>331</v>
      </c>
      <c r="E406" s="98">
        <f>+Eenheidsprijzen!D402</f>
        <v>0</v>
      </c>
      <c r="F406" s="22">
        <f t="shared" si="6"/>
        <v>0</v>
      </c>
    </row>
    <row r="407" spans="1:6" x14ac:dyDescent="0.25">
      <c r="A407" s="18"/>
      <c r="B407" s="18" t="s">
        <v>333</v>
      </c>
      <c r="C407" s="97">
        <f>F397/5000</f>
        <v>0</v>
      </c>
      <c r="D407" s="20" t="s">
        <v>331</v>
      </c>
      <c r="E407" s="98">
        <f>+Eenheidsprijzen!D403</f>
        <v>0</v>
      </c>
      <c r="F407" s="22">
        <f t="shared" si="6"/>
        <v>0</v>
      </c>
    </row>
    <row r="408" spans="1:6" x14ac:dyDescent="0.25">
      <c r="A408" s="18"/>
      <c r="B408" s="18" t="s">
        <v>334</v>
      </c>
      <c r="C408" s="97"/>
      <c r="D408" s="20" t="s">
        <v>335</v>
      </c>
      <c r="E408" s="98">
        <f>+Eenheidsprijzen!D404</f>
        <v>0</v>
      </c>
      <c r="F408" s="22">
        <f t="shared" si="6"/>
        <v>0</v>
      </c>
    </row>
    <row r="409" spans="1:6" x14ac:dyDescent="0.25">
      <c r="A409" s="99"/>
      <c r="B409" s="18" t="s">
        <v>336</v>
      </c>
      <c r="C409" s="97">
        <f>F397/5000</f>
        <v>0</v>
      </c>
      <c r="D409" s="20" t="s">
        <v>331</v>
      </c>
      <c r="E409" s="98">
        <f>+Eenheidsprijzen!D405</f>
        <v>0</v>
      </c>
      <c r="F409" s="22">
        <f t="shared" si="6"/>
        <v>0</v>
      </c>
    </row>
    <row r="410" spans="1:6" x14ac:dyDescent="0.25">
      <c r="A410" s="99"/>
      <c r="B410" s="18" t="s">
        <v>337</v>
      </c>
      <c r="C410" s="18"/>
      <c r="D410" s="89" t="s">
        <v>335</v>
      </c>
      <c r="E410" s="98">
        <f>+Eenheidsprijzen!D406</f>
        <v>0</v>
      </c>
      <c r="F410" s="22">
        <f t="shared" si="6"/>
        <v>0</v>
      </c>
    </row>
    <row r="411" spans="1:6" ht="15" customHeight="1" x14ac:dyDescent="0.25">
      <c r="A411" s="81" t="s">
        <v>367</v>
      </c>
      <c r="B411" s="82"/>
      <c r="C411" s="83"/>
      <c r="D411" s="84"/>
      <c r="E411" s="84"/>
      <c r="F411" s="100">
        <f>SUM(F399:F410)</f>
        <v>0</v>
      </c>
    </row>
    <row r="412" spans="1:6" x14ac:dyDescent="0.25">
      <c r="A412" s="16"/>
      <c r="B412" s="16" t="s">
        <v>338</v>
      </c>
      <c r="C412" s="16"/>
      <c r="D412" s="86"/>
      <c r="E412" s="86"/>
      <c r="F412" s="86"/>
    </row>
    <row r="413" spans="1:6" x14ac:dyDescent="0.25">
      <c r="A413" s="18"/>
      <c r="B413" s="18" t="s">
        <v>339</v>
      </c>
      <c r="C413" s="18"/>
      <c r="D413" s="20" t="s">
        <v>19</v>
      </c>
      <c r="E413" s="98">
        <f>+Eenheidsprijzen!D408</f>
        <v>0</v>
      </c>
      <c r="F413" s="22" t="s">
        <v>368</v>
      </c>
    </row>
    <row r="414" spans="1:6" x14ac:dyDescent="0.25">
      <c r="A414" s="16"/>
      <c r="B414" s="76" t="s">
        <v>340</v>
      </c>
      <c r="C414" s="76"/>
      <c r="D414" s="86"/>
      <c r="E414" s="86"/>
      <c r="F414" s="86"/>
    </row>
    <row r="415" spans="1:6" x14ac:dyDescent="0.25">
      <c r="A415" s="18"/>
      <c r="B415" s="18" t="s">
        <v>77</v>
      </c>
      <c r="C415" s="23">
        <v>2</v>
      </c>
      <c r="D415" s="20" t="s">
        <v>76</v>
      </c>
      <c r="E415" s="57">
        <f>+Eenheidsprijzen!D410</f>
        <v>0</v>
      </c>
      <c r="F415" s="22">
        <f>C415*(E415*0.8*F397)</f>
        <v>0</v>
      </c>
    </row>
    <row r="416" spans="1:6" x14ac:dyDescent="0.25">
      <c r="A416" s="18"/>
      <c r="B416" s="18" t="s">
        <v>78</v>
      </c>
      <c r="C416" s="23"/>
      <c r="D416" s="20" t="s">
        <v>76</v>
      </c>
      <c r="E416" s="57">
        <f>+Eenheidsprijzen!D411</f>
        <v>0</v>
      </c>
      <c r="F416" s="22">
        <f>C416*(E416*0.8*F397)</f>
        <v>0</v>
      </c>
    </row>
    <row r="417" spans="1:6" ht="51.75" x14ac:dyDescent="0.25">
      <c r="A417" s="18"/>
      <c r="B417" s="101" t="s">
        <v>376</v>
      </c>
      <c r="C417" s="20"/>
      <c r="D417" s="102"/>
      <c r="E417" s="102"/>
      <c r="F417" s="102"/>
    </row>
    <row r="418" spans="1:6" ht="15" customHeight="1" x14ac:dyDescent="0.25">
      <c r="A418" s="81" t="s">
        <v>369</v>
      </c>
      <c r="B418" s="82"/>
      <c r="C418" s="83"/>
      <c r="D418" s="84"/>
      <c r="E418" s="84"/>
      <c r="F418" s="100">
        <f>SUM(F415:F416)</f>
        <v>0</v>
      </c>
    </row>
    <row r="419" spans="1:6" ht="15" customHeight="1" x14ac:dyDescent="0.25">
      <c r="A419" s="16"/>
      <c r="B419" s="16" t="s">
        <v>341</v>
      </c>
      <c r="C419" s="16"/>
      <c r="D419" s="86"/>
      <c r="E419" s="86"/>
      <c r="F419" s="86"/>
    </row>
    <row r="420" spans="1:6" x14ac:dyDescent="0.25">
      <c r="A420" s="18"/>
      <c r="B420" s="18" t="s">
        <v>342</v>
      </c>
      <c r="C420" s="97">
        <f>IF(C415&gt;0,C405/2,0)</f>
        <v>0</v>
      </c>
      <c r="D420" s="20" t="s">
        <v>331</v>
      </c>
      <c r="E420" s="98">
        <f>+Eenheidsprijzen!D414</f>
        <v>0</v>
      </c>
      <c r="F420" s="22">
        <f t="shared" si="6"/>
        <v>0</v>
      </c>
    </row>
    <row r="421" spans="1:6" x14ac:dyDescent="0.25">
      <c r="A421" s="18"/>
      <c r="B421" s="18" t="s">
        <v>377</v>
      </c>
      <c r="C421" s="97">
        <f>IF(C416&gt;0,C405/2,0)</f>
        <v>0</v>
      </c>
      <c r="D421" s="20" t="s">
        <v>331</v>
      </c>
      <c r="E421" s="98">
        <f>+Eenheidsprijzen!D415</f>
        <v>0</v>
      </c>
      <c r="F421" s="22">
        <f>C421*E421</f>
        <v>0</v>
      </c>
    </row>
    <row r="422" spans="1:6" x14ac:dyDescent="0.25">
      <c r="A422" s="18"/>
      <c r="B422" s="18" t="s">
        <v>343</v>
      </c>
      <c r="C422" s="97">
        <f>(C406/2)</f>
        <v>0</v>
      </c>
      <c r="D422" s="20" t="s">
        <v>331</v>
      </c>
      <c r="E422" s="98">
        <f>+Eenheidsprijzen!D416</f>
        <v>0</v>
      </c>
      <c r="F422" s="22">
        <f t="shared" si="6"/>
        <v>0</v>
      </c>
    </row>
    <row r="423" spans="1:6" x14ac:dyDescent="0.25">
      <c r="A423" s="18"/>
      <c r="B423" s="18" t="s">
        <v>344</v>
      </c>
      <c r="C423" s="18"/>
      <c r="D423" s="20" t="s">
        <v>335</v>
      </c>
      <c r="E423" s="98">
        <f>+Eenheidsprijzen!D417</f>
        <v>0</v>
      </c>
      <c r="F423" s="22" t="s">
        <v>368</v>
      </c>
    </row>
    <row r="424" spans="1:6" x14ac:dyDescent="0.25">
      <c r="A424" s="103"/>
      <c r="B424" s="18" t="s">
        <v>345</v>
      </c>
      <c r="C424" s="18"/>
      <c r="D424" s="20" t="s">
        <v>335</v>
      </c>
      <c r="E424" s="98">
        <f>+Eenheidsprijzen!D418</f>
        <v>0</v>
      </c>
      <c r="F424" s="22" t="s">
        <v>368</v>
      </c>
    </row>
    <row r="425" spans="1:6" x14ac:dyDescent="0.25">
      <c r="A425" s="81" t="s">
        <v>370</v>
      </c>
      <c r="B425" s="82"/>
      <c r="C425" s="83"/>
      <c r="D425" s="84"/>
      <c r="E425" s="84"/>
      <c r="F425" s="100">
        <f>SUM(F420:F424)</f>
        <v>0</v>
      </c>
    </row>
    <row r="426" spans="1:6" ht="15" customHeight="1" x14ac:dyDescent="0.25">
      <c r="A426" s="16"/>
      <c r="B426" s="16" t="s">
        <v>346</v>
      </c>
      <c r="C426" s="16"/>
      <c r="D426" s="86"/>
      <c r="E426" s="86"/>
      <c r="F426" s="86"/>
    </row>
    <row r="427" spans="1:6" x14ac:dyDescent="0.25">
      <c r="A427" s="99"/>
      <c r="B427" s="18" t="s">
        <v>347</v>
      </c>
      <c r="C427" s="18">
        <v>2</v>
      </c>
      <c r="D427" s="20" t="s">
        <v>74</v>
      </c>
      <c r="E427" s="98">
        <f>+Eenheidsprijzen!D420</f>
        <v>0</v>
      </c>
      <c r="F427" s="22">
        <f t="shared" si="6"/>
        <v>0</v>
      </c>
    </row>
    <row r="428" spans="1:6" x14ac:dyDescent="0.25">
      <c r="A428" s="104"/>
      <c r="B428" s="105" t="s">
        <v>371</v>
      </c>
      <c r="C428" s="104"/>
      <c r="D428" s="106"/>
      <c r="E428" s="106"/>
      <c r="F428" s="100">
        <f>F397+F411+F418+F425</f>
        <v>0</v>
      </c>
    </row>
  </sheetData>
  <sheetProtection algorithmName="SHA-512" hashValue="OzbBzwvAf6q3ny0GWhxplDGkB6usRWLgRbGvNNdhFLwD6e5sF+foB3OdxhWZW+tVhgWcq3haCgPFffjXCnheHA==" saltValue="V1ft+NyYy7Bq7X6a9x2Ayg==" spinCount="100000" sheet="1" objects="1" scenarios="1"/>
  <autoFilter ref="A5:G428" xr:uid="{56D14DB0-95BE-4DED-B1CF-45A6130DB49E}"/>
  <mergeCells count="7">
    <mergeCell ref="A418:B418"/>
    <mergeCell ref="A425:B425"/>
    <mergeCell ref="A411:B411"/>
    <mergeCell ref="A142:B142"/>
    <mergeCell ref="A146:B146"/>
    <mergeCell ref="A397:B397"/>
    <mergeCell ref="B404:D404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AC03-D473-4AA1-906C-7B0CD87F5004}">
  <dimension ref="A1:E5"/>
  <sheetViews>
    <sheetView workbookViewId="0">
      <selection activeCell="F32" sqref="F32"/>
    </sheetView>
  </sheetViews>
  <sheetFormatPr defaultRowHeight="15" x14ac:dyDescent="0.25"/>
  <cols>
    <col min="3" max="3" width="21" customWidth="1"/>
    <col min="5" max="5" width="24.5703125" customWidth="1"/>
  </cols>
  <sheetData>
    <row r="1" spans="1:5" ht="57.75" customHeight="1" x14ac:dyDescent="0.35">
      <c r="A1" s="111" t="s">
        <v>378</v>
      </c>
      <c r="B1" s="112"/>
      <c r="C1" s="112"/>
      <c r="D1" s="112"/>
      <c r="E1" s="112"/>
    </row>
    <row r="2" spans="1:5" x14ac:dyDescent="0.25">
      <c r="A2" t="str">
        <f>'referentieprijs Molen'!A3</f>
        <v>Referentie 1: Museum/molen</v>
      </c>
      <c r="E2" s="7">
        <f>+'referentieprijs Molen'!F428</f>
        <v>0</v>
      </c>
    </row>
    <row r="3" spans="1:5" x14ac:dyDescent="0.25">
      <c r="A3" t="str">
        <f>'referentieprijs gemeentewerf'!A3</f>
        <v>Referentie 2: Gemeentewerf</v>
      </c>
      <c r="E3" s="7">
        <f>+'referentieprijs gemeentewerf'!F428</f>
        <v>0</v>
      </c>
    </row>
    <row r="4" spans="1:5" x14ac:dyDescent="0.25">
      <c r="A4" t="str">
        <f>'referentieprijs sporthal'!A3</f>
        <v>Referentie 3: sporthal</v>
      </c>
      <c r="E4" s="7">
        <f>+'referentieprijs sporthal'!F428</f>
        <v>0</v>
      </c>
    </row>
    <row r="5" spans="1:5" ht="72.75" customHeight="1" x14ac:dyDescent="0.25">
      <c r="A5" s="1" t="s">
        <v>379</v>
      </c>
      <c r="E5" s="113">
        <f>SUM(E2:E4)</f>
        <v>0</v>
      </c>
    </row>
  </sheetData>
  <sheetProtection algorithmName="SHA-512" hashValue="jsIAYKDsJ0SYu1Q2VfPXDgU2lNV9RwodifCultLpSCXFwN1/oleWVc6dE9X9iWQu9CWbbqu+4x0PATHX5Fspcw==" saltValue="zxdDQSzbmuzkKdfQp1CQk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Eenheidsprijzen</vt:lpstr>
      <vt:lpstr>referentieprijs Molen</vt:lpstr>
      <vt:lpstr>referentieprijs sporthal</vt:lpstr>
      <vt:lpstr>referentieprijs gemeentewerf</vt:lpstr>
      <vt:lpstr>Totaal fictieve inschrijfprijs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 Schiphorst</dc:creator>
  <cp:lastModifiedBy>Annemiek Pluimers</cp:lastModifiedBy>
  <dcterms:created xsi:type="dcterms:W3CDTF">2024-08-26T11:37:25Z</dcterms:created>
  <dcterms:modified xsi:type="dcterms:W3CDTF">2024-11-05T14:31:16Z</dcterms:modified>
</cp:coreProperties>
</file>